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Excel Course\"/>
    </mc:Choice>
  </mc:AlternateContent>
  <xr:revisionPtr revIDLastSave="0" documentId="13_ncr:1_{15CED175-AEE6-4C03-ABD7-91BB545D14B6}"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waterfall chart" sheetId="4" r:id="rId2"/>
    <sheet name="pie chart" sheetId="5" r:id="rId3"/>
    <sheet name="map chart" sheetId="6" r:id="rId4"/>
    <sheet name="top 5 category" sheetId="7" r:id="rId5"/>
    <sheet name="kpi" sheetId="8" r:id="rId6"/>
    <sheet name="kpi  yoy" sheetId="9" r:id="rId7"/>
    <sheet name="Dashboard" sheetId="10" r:id="rId8"/>
    <sheet name="Data" sheetId="1" r:id="rId9"/>
    <sheet name="layout" sheetId="2" r:id="rId10"/>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9"/>
  <c r="J8" i="9"/>
  <c r="I8" i="9"/>
  <c r="H8" i="9"/>
  <c r="Q17" i="8"/>
  <c r="F17" i="8"/>
  <c r="J17" i="8"/>
  <c r="B17" i="8"/>
  <c r="F5" i="4"/>
  <c r="N17" i="8"/>
  <c r="F6" i="4"/>
  <c r="F4" i="4"/>
  <c r="F8" i="6"/>
  <c r="F44" i="6"/>
  <c r="F41" i="6"/>
  <c r="F4" i="6"/>
  <c r="F13" i="6"/>
  <c r="F24" i="6"/>
  <c r="F32" i="6"/>
  <c r="F31" i="6"/>
  <c r="F17" i="6"/>
  <c r="F23" i="6"/>
  <c r="F28" i="6"/>
  <c r="F34" i="6"/>
  <c r="F18" i="6"/>
  <c r="F9" i="6"/>
  <c r="F21" i="6"/>
  <c r="F26" i="6"/>
  <c r="F27" i="6"/>
  <c r="F19" i="6"/>
  <c r="F25" i="6"/>
  <c r="F36" i="6"/>
  <c r="F15" i="6"/>
  <c r="F46" i="6"/>
  <c r="F30" i="6"/>
  <c r="F6" i="6"/>
  <c r="F7" i="6"/>
  <c r="F48" i="6"/>
  <c r="F33" i="6"/>
  <c r="F51" i="6"/>
  <c r="F10" i="6"/>
  <c r="F49" i="6"/>
  <c r="F11" i="6"/>
  <c r="F52" i="6"/>
  <c r="F20" i="6"/>
  <c r="F42" i="6"/>
  <c r="F14" i="6"/>
  <c r="F5" i="6"/>
  <c r="F50" i="6"/>
  <c r="F47" i="6"/>
  <c r="F12" i="6"/>
  <c r="F22" i="6"/>
  <c r="F29" i="6"/>
  <c r="F39" i="6"/>
  <c r="F40" i="6"/>
  <c r="F45" i="6"/>
  <c r="F37" i="6"/>
  <c r="F35" i="6"/>
  <c r="F16" i="6"/>
  <c r="F38" i="6"/>
  <c r="F43" i="6"/>
  <c r="L8" i="9"/>
  <c r="F53" i="6" l="1"/>
  <c r="F7" i="4"/>
</calcChain>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<sst xmlns="http://schemas.openxmlformats.org/spreadsheetml/2006/main" count="130133" uniqueCount="10958">
  <si>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</si>
  <si>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</si>
  <si>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</si>
  <si>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</si>
  <si>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</si>
  <si>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</si>
  <si>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</si>
  <si>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</si>
  <si>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</si>
  <si>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</si>
  <si>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</si>
  <si>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</si>
  <si>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</si>
  <si>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</si>
  <si>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</si>
  <si>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</si>
  <si>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</si>
  <si>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</si>
  <si>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</si>
  <si>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</si>
  <si>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</si>
  <si>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</si>
  <si>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</si>
  <si>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</si>
  <si>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</si>
  <si>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</si>
  <si>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</si>
  <si>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</si>
  <si>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</si>
  <si>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</si>
  <si>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</si>
  <si>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</si>
  <si>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</si>
  <si>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</si>
  <si>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</si>
  <si>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</si>
  <si>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</si>
  <si>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</si>
  <si>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</si>
  <si>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</si>
  <si>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</si>
  <si>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</si>
  <si>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</si>
  <si>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</si>
  <si>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</si>
  <si>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</si>
  <si>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</si>
  <si>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</si>
  <si>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</si>
  <si>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</si>
  <si>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</si>
  <si>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</si>
  <si>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</si>
  <si>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</si>
  <si>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</si>
  <si>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</si>
  <si>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</si>
  <si>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</si>
  <si>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</si>
  <si>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</si>
  <si>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</si>
  <si>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</si>
  <si>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</si>
  <si>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</si>
  <si>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</si>
  <si>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</si>
  <si>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</si>
  <si>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</si>
  <si>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</si>
  <si>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</si>
  <si>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</si>
  <si>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</si>
  <si>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</si>
  <si>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</si>
  <si>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</si>
  <si>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</si>
  <si>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</si>
  <si>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</si>
  <si>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</si>
  <si>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</si>
  <si>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</si>
  <si>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</si>
  <si>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</si>
  <si>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</si>
  <si>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</si>
  <si>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</si>
  <si>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</si>
  <si>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</si>
  <si>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</si>
  <si>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</si>
  <si>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</si>
  <si>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</si>
  <si>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</si>
  <si>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</si>
  <si>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</si>
  <si>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</si>
  <si>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</si>
  <si>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</si>
  <si>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</si>
  <si>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</si>
  <si>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</si>
  <si>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</si>
  <si>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</si>
  <si>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</si>
  <si>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</si>
  <si>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</si>
  <si>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</si>
  <si>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</si>
  <si>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</si>
  <si>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</si>
  <si>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</si>
  <si>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</si>
  <si>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</si>
  <si>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</si>
  <si>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</si>
  <si>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</si>
  <si>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</si>
  <si>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</si>
  <si>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</si>
  <si>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</si>
  <si>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</si>
  <si>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</si>
  <si>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</si>
  <si>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</si>
  <si>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</si>
  <si>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</si>
  <si>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</si>
  <si>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</si>
  <si>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</si>
  <si>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</si>
  <si>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</si>
  <si>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</si>
  <si>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</si>
  <si>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</si>
  <si>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</si>
  <si>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</si>
  <si>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</si>
  <si>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</si>
  <si>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</si>
  <si>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</si>
  <si>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</si>
  <si>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</si>
  <si>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</si>
  <si>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</si>
  <si>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</si>
  <si>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</si>
  <si>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</si>
  <si>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</si>
  <si>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</si>
  <si>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</si>
  <si>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</si>
  <si>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</si>
  <si>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</si>
  <si>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</si>
  <si>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</si>
  <si>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</si>
  <si>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</si>
  <si>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</si>
  <si>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</si>
  <si>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</si>
  <si>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</si>
  <si>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</si>
  <si>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</si>
  <si>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</si>
  <si>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</si>
  <si>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</si>
  <si>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</si>
  <si>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</si>
  <si>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</si>
  <si>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</si>
  <si>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</si>
  <si>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</si>
  <si>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</si>
  <si>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</si>
  <si>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</si>
  <si>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</si>
  <si>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</si>
  <si>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</si>
  <si>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</si>
  <si>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</si>
  <si>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</si>
  <si>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</si>
  <si>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</si>
  <si>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</si>
  <si>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</si>
  <si>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</si>
  <si>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</si>
  <si>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</si>
  <si>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</si>
  <si>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</si>
  <si>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</si>
  <si>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</si>
  <si>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</si>
  <si>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</si>
  <si>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</si>
  <si>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</si>
  <si>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</si>
  <si>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</si>
  <si>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</si>
  <si>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</si>
  <si>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</si>
  <si>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</si>
  <si>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</si>
  <si>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</si>
  <si>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</si>
  <si>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</si>
  <si>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</si>
  <si>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</si>
  <si>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</si>
  <si>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</si>
  <si>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</si>
  <si>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</si>
  <si>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</si>
  <si>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</si>
  <si>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</si>
  <si>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</si>
  <si>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</si>
  <si>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</si>
  <si>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</si>
  <si>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</si>
  <si>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</si>
  <si>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</si>
  <si>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</si>
  <si>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</si>
  <si>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</si>
  <si>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</si>
  <si>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</si>
  <si>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</si>
  <si>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</si>
  <si>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</si>
  <si>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</si>
  <si>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</si>
  <si>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</si>
  <si>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</si>
  <si>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</si>
  <si>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</si>
  <si>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</si>
  <si>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</si>
  <si>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</si>
  <si>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</si>
  <si>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</si>
  <si>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</si>
  <si>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</si>
  <si>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</si>
  <si>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</si>
  <si>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</si>
  <si>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</si>
  <si>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</si>
  <si>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</si>
  <si>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</si>
  <si>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</si>
  <si>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</si>
  <si>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</si>
  <si>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</si>
  <si>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</si>
  <si>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</si>
  <si>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</si>
  <si>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</si>
  <si>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</si>
  <si>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</si>
  <si>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</si>
  <si>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</si>
  <si>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</si>
  <si>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</si>
  <si>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</si>
  <si>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</si>
  <si>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</si>
  <si>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</si>
  <si>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</si>
  <si>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</si>
  <si>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</si>
  <si>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</si>
  <si>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</si>
  <si>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</si>
  <si>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</si>
  <si>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</si>
  <si>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</si>
  <si>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</si>
  <si>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</si>
  <si>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</si>
  <si>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</si>
  <si>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</si>
  <si>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</si>
  <si>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</si>
  <si>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</si>
  <si>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</si>
  <si>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</si>
  <si>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</si>
  <si>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</si>
  <si>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</si>
  <si>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</si>
  <si>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</si>
  <si>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</si>
  <si>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</si>
  <si>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</si>
  <si>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</si>
  <si>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</si>
  <si>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</si>
  <si>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</si>
  <si>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</si>
  <si>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</si>
  <si>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</si>
  <si>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</si>
  <si>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</si>
  <si>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</si>
  <si>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</si>
  <si>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</si>
  <si>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</si>
  <si>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</si>
  <si>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</si>
  <si>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</si>
  <si>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</si>
  <si>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</si>
  <si>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</si>
  <si>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</si>
  <si>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</si>
  <si>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</si>
  <si>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</si>
  <si>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</si>
  <si>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</si>
  <si>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</si>
  <si>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</si>
  <si>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</si>
  <si>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</si>
  <si>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</si>
  <si>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</si>
  <si>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</si>
  <si>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</si>
  <si>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</si>
  <si>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</si>
  <si>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</si>
  <si>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</si>
  <si>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</si>
  <si>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</si>
  <si>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</si>
  <si>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</si>
  <si>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</si>
  <si>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</si>
  <si>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</si>
  <si>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</si>
  <si>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</si>
  <si>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</si>
  <si>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</si>
  <si>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</si>
  <si>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</si>
  <si>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</si>
  <si>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</si>
  <si>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</si>
  <si>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</si>
  <si>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</si>
  <si>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</si>
  <si>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</si>
  <si>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</si>
  <si>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</si>
  <si>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</si>
  <si>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</si>
  <si>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</si>
  <si>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</si>
  <si>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</si>
  <si>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</si>
  <si>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</si>
  <si>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</si>
  <si>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</si>
  <si>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</si>
  <si>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</si>
  <si>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</si>
  <si>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</si>
  <si>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</si>
  <si>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</si>
  <si>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</si>
  <si>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</si>
  <si>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</si>
  <si>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</si>
  <si>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</si>
  <si>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</si>
  <si>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</si>
  <si>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</si>
  <si>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</si>
  <si>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</si>
  <si>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</si>
  <si>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</si>
  <si>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</si>
  <si>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</si>
  <si>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</si>
  <si>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</si>
  <si>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</si>
  <si>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</si>
  <si>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</si>
  <si>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</si>
  <si>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</si>
  <si>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</si>
  <si>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</si>
  <si>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</si>
  <si>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</si>
  <si>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</si>
  <si>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</si>
  <si>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</si>
  <si>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</si>
  <si>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</si>
  <si>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</si>
  <si>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</si>
  <si>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</si>
  <si>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</si>
  <si>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</si>
  <si>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</si>
  <si>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</si>
  <si>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</si>
  <si>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</si>
  <si>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</si>
  <si>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</si>
  <si>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</si>
  <si>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</si>
  <si>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</si>
  <si>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</si>
  <si>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</si>
  <si>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</si>
  <si>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</si>
  <si>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</si>
  <si>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</si>
  <si>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</si>
  <si>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</si>
  <si>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</si>
  <si>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</si>
  <si>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</si>
  <si>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</si>
  <si>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</si>
  <si>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</si>
  <si>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</si>
  <si>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</si>
  <si>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</si>
  <si>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</si>
  <si>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</si>
  <si>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</si>
  <si>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</si>
  <si>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</si>
  <si>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</si>
  <si>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</si>
  <si>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</si>
  <si>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</si>
  <si>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</si>
  <si>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</si>
  <si>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</si>
  <si>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</si>
  <si>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</si>
  <si>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</si>
  <si>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</si>
  <si>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</si>
  <si>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</si>
  <si>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</si>
  <si>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</si>
  <si>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</si>
  <si>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</si>
  <si>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</si>
  <si>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</si>
  <si>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</si>
  <si>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</si>
  <si>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</si>
  <si>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</si>
  <si>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</si>
  <si>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</si>
  <si>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</si>
  <si>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</si>
  <si>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</si>
  <si>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</si>
  <si>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</si>
  <si>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</si>
  <si>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</si>
  <si>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</si>
  <si>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</si>
  <si>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</si>
  <si>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</si>
  <si>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</si>
  <si>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</si>
  <si>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</si>
  <si>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</si>
  <si>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</si>
  <si>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</si>
  <si>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</si>
  <si>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</si>
  <si>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</si>
  <si>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</si>
  <si>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</si>
  <si>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</si>
  <si>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</si>
  <si>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</si>
  <si>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</si>
  <si>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</si>
  <si>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</si>
  <si>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</si>
  <si>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</si>
  <si>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</si>
  <si>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</si>
  <si>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</si>
  <si>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</si>
  <si>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</si>
  <si>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</si>
  <si>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</si>
  <si>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</si>
  <si>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</si>
  <si>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</si>
  <si>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</si>
  <si>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</si>
  <si>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</si>
  <si>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</si>
  <si>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</si>
  <si>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</si>
  <si>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</si>
  <si>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</si>
  <si>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</si>
  <si>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</si>
  <si>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</si>
  <si>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</si>
  <si>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</si>
  <si>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</si>
  <si>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</si>
  <si>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</si>
  <si>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</si>
  <si>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</si>
  <si>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</si>
  <si>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</si>
  <si>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</si>
  <si>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</si>
  <si>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</si>
  <si>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</si>
  <si>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</si>
  <si>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</si>
  <si>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</si>
  <si>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</si>
  <si>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</si>
  <si>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</si>
  <si>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</si>
  <si>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</si>
  <si>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</si>
  <si>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</si>
  <si>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</si>
  <si>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</si>
  <si>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</si>
  <si>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</si>
  <si>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</si>
  <si>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</si>
  <si>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</si>
  <si>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</si>
  <si>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</si>
  <si>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</si>
  <si>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</si>
  <si>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</si>
  <si>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</si>
  <si>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</si>
  <si>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</si>
  <si>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</si>
  <si>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</si>
  <si>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</si>
  <si>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</si>
  <si>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</si>
  <si>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</si>
  <si>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</si>
  <si>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</si>
  <si>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</si>
  <si>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</si>
  <si>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</si>
  <si>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</si>
  <si>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</si>
  <si>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</si>
  <si>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</si>
  <si>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</si>
  <si>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</si>
  <si>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</si>
  <si>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</si>
  <si>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</si>
  <si>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</si>
  <si>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</si>
  <si>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</si>
  <si>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</si>
  <si>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</si>
  <si>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</si>
  <si>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</si>
  <si>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</si>
  <si>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</si>
  <si>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</si>
  <si>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</si>
  <si>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</si>
  <si>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</si>
  <si>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</si>
  <si>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</si>
  <si>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</si>
  <si>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</si>
  <si>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</si>
  <si>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</si>
  <si>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</si>
  <si>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</si>
  <si>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</si>
  <si>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</si>
  <si>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</si>
  <si>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</si>
  <si>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</si>
  <si>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</si>
  <si>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</si>
  <si>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</si>
  <si>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</si>
  <si>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</si>
  <si>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</si>
  <si>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</si>
  <si>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</si>
  <si>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</si>
  <si>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</si>
  <si>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</si>
  <si>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</si>
  <si>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</si>
  <si>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</si>
  <si>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</si>
  <si>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</si>
  <si>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</si>
  <si>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</si>
  <si>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</si>
  <si>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</si>
  <si>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</si>
  <si>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</si>
  <si>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</si>
  <si>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</si>
  <si>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</si>
  <si>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</si>
  <si>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</si>
  <si>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</si>
  <si>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</si>
  <si>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</si>
  <si>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</si>
  <si>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</si>
  <si>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</si>
  <si>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</si>
  <si>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</si>
  <si>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</si>
  <si>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</si>
  <si>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</si>
  <si>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</si>
  <si>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</si>
  <si>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</si>
  <si>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</si>
  <si>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</si>
  <si>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</si>
  <si>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</si>
  <si>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</si>
  <si>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</si>
  <si>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</si>
  <si>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</si>
  <si>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</si>
  <si>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</si>
  <si>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</si>
  <si>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</si>
  <si>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</si>
  <si>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</si>
  <si>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</si>
  <si>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</si>
  <si>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</si>
  <si>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</si>
  <si>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</si>
  <si>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</si>
  <si>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</si>
  <si>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</si>
  <si>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</si>
  <si>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</si>
  <si>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</si>
  <si>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</si>
  <si>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</si>
  <si>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</si>
  <si>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</si>
  <si>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</si>
  <si>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</si>
  <si>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</si>
  <si>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</si>
  <si>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</si>
  <si>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</si>
  <si>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</si>
  <si>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</si>
  <si>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</si>
  <si>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</si>
  <si>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</si>
  <si>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</si>
  <si>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</si>
  <si>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</si>
  <si>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</si>
  <si>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</si>
  <si>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</si>
  <si>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</si>
  <si>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</si>
  <si>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</si>
  <si>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</si>
  <si>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</si>
  <si>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</si>
  <si>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</si>
  <si>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</si>
  <si>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</si>
  <si>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</si>
  <si>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</si>
  <si>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</si>
  <si>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</si>
  <si>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</si>
  <si>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</si>
  <si>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</si>
  <si>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</si>
  <si>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</si>
  <si>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</si>
  <si>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</si>
  <si>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</si>
  <si>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</si>
  <si>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</si>
  <si>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</si>
  <si>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</si>
  <si>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</si>
  <si>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</si>
  <si>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</si>
  <si>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</si>
  <si>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</si>
  <si>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</si>
  <si>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</si>
  <si>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</si>
  <si>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</si>
  <si>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</si>
  <si>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</si>
  <si>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</si>
  <si>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</si>
  <si>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</si>
  <si>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</si>
  <si>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</si>
  <si>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</si>
  <si>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</si>
  <si>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</si>
  <si>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</si>
  <si>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</si>
  <si>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</si>
  <si>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</si>
  <si>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</si>
  <si>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</si>
  <si>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</si>
  <si>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</si>
  <si>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</si>
  <si>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</si>
  <si>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</si>
  <si>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</si>
  <si>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</si>
  <si>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</si>
  <si>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</si>
  <si>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</si>
  <si>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</si>
  <si>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</si>
  <si>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</si>
  <si>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</si>
  <si>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</si>
  <si>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</si>
  <si>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</si>
  <si>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</si>
  <si>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</si>
  <si>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</si>
  <si>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</si>
  <si>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</si>
  <si>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</si>
  <si>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</si>
  <si>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</si>
  <si>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</si>
  <si>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</si>
  <si>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</si>
  <si>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</si>
  <si>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</si>
  <si>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</si>
  <si>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</si>
  <si>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</si>
  <si>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</si>
  <si>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</si>
  <si>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</si>
  <si>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</si>
  <si>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</si>
  <si>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</si>
  <si>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</si>
  <si>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</si>
  <si>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</si>
  <si>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</si>
  <si>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</si>
  <si>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</si>
  <si>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</si>
  <si>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</si>
  <si>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</si>
  <si>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</si>
  <si>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</si>
  <si>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</si>
  <si>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</si>
  <si>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</si>
  <si>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</si>
  <si>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</si>
  <si>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</si>
  <si>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</si>
  <si>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</si>
  <si>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</si>
  <si>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</si>
  <si>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</si>
  <si>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</si>
  <si>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</si>
  <si>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</si>
  <si>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</si>
  <si>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</si>
  <si>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</si>
  <si>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</si>
  <si>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</si>
  <si>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</si>
  <si>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</si>
  <si>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</si>
  <si>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</si>
  <si>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</si>
  <si>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</si>
  <si>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</si>
  <si>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</si>
  <si>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</si>
  <si>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</si>
  <si>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</si>
  <si>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</si>
  <si>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</si>
  <si>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</si>
  <si>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</si>
  <si>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</si>
  <si>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</si>
  <si>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</si>
  <si>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</si>
  <si>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</si>
  <si>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</si>
  <si>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</si>
  <si>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</si>
  <si>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</si>
  <si>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</si>
  <si>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</si>
  <si>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</si>
  <si>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</si>
  <si>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</si>
  <si>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</si>
  <si>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</si>
  <si>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</si>
  <si>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</si>
  <si>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</si>
  <si>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</si>
  <si>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</si>
  <si>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</si>
  <si>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</si>
  <si>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</si>
  <si>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</si>
  <si>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</si>
  <si>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</si>
  <si>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</si>
  <si>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</si>
  <si>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</si>
  <si>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</si>
  <si>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</si>
  <si>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</si>
  <si>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</si>
  <si>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</si>
  <si>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</si>
  <si>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</si>
  <si>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</si>
  <si>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</si>
  <si>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</si>
  <si>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</si>
  <si>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</si>
  <si>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</si>
  <si>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</si>
  <si>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</si>
  <si>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</si>
  <si>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</si>
  <si>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</si>
  <si>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</si>
  <si>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</si>
  <si>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</si>
  <si>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</si>
  <si>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</si>
  <si>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</si>
  <si>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</si>
  <si>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</si>
  <si>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</si>
  <si>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</si>
  <si>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</si>
  <si>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</si>
  <si>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</si>
  <si>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</si>
  <si>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</si>
  <si>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</si>
  <si>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</si>
  <si>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</si>
  <si>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</si>
  <si>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</si>
  <si>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</si>
  <si>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</si>
  <si>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</si>
  <si>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</si>
  <si>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</si>
  <si>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</si>
  <si>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</si>
  <si>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</si>
  <si>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</si>
  <si>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</si>
  <si>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</si>
  <si>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</si>
  <si>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</si>
  <si>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</si>
  <si>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</si>
  <si>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</si>
  <si>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</si>
  <si>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</si>
  <si>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</si>
  <si>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</si>
  <si>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</si>
  <si>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</si>
  <si>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</si>
  <si>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</si>
  <si>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</si>
  <si>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</si>
  <si>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</si>
  <si>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</si>
  <si>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</si>
  <si>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</si>
  <si>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</si>
  <si>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</si>
  <si>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</si>
  <si>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</si>
  <si>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</si>
  <si>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</si>
  <si>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</si>
  <si>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</si>
  <si>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</si>
  <si>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</si>
  <si>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</si>
  <si>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</si>
  <si>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</si>
  <si>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</si>
  <si>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</si>
  <si>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</si>
  <si>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</si>
  <si>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</si>
  <si>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</si>
  <si>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</si>
  <si>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</si>
  <si>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</si>
  <si>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</si>
  <si>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</si>
  <si>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</si>
  <si>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</si>
  <si>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</si>
  <si>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</si>
  <si>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</si>
  <si>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</si>
  <si>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</si>
  <si>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</si>
  <si>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</si>
  <si>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</si>
  <si>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</si>
  <si>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</si>
  <si>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</si>
  <si>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</si>
  <si>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</si>
  <si>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</si>
  <si>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</si>
  <si>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</si>
  <si>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</si>
  <si>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</si>
  <si>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</si>
  <si>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</si>
  <si>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</si>
  <si>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</si>
  <si>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</si>
  <si>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</si>
  <si>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</si>
  <si>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</si>
  <si>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</si>
  <si>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</si>
  <si>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</si>
  <si>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</si>
  <si>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</si>
  <si>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</si>
  <si>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</si>
  <si>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</si>
  <si>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</si>
  <si>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</si>
  <si>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</si>
  <si>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</si>
  <si>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</si>
  <si>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</si>
  <si>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</si>
  <si>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</si>
  <si>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</si>
  <si>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</si>
  <si>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</si>
  <si>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</si>
  <si>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</si>
  <si>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</si>
  <si>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</si>
  <si>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</si>
  <si>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</si>
  <si>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</si>
  <si>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</si>
  <si>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</si>
  <si>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</si>
  <si>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</si>
  <si>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</si>
  <si>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</si>
  <si>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</si>
  <si>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</si>
  <si>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</si>
  <si>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</si>
  <si>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</si>
  <si>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</si>
  <si>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</si>
  <si>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</si>
  <si>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</si>
  <si>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</si>
  <si>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</si>
  <si>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</si>
  <si>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</si>
  <si>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</si>
  <si>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</si>
  <si>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</si>
  <si>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</si>
  <si>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</si>
  <si>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</si>
  <si>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</si>
  <si>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</si>
  <si>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</si>
  <si>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</si>
  <si>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</si>
  <si>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</si>
  <si>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</si>
  <si>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</si>
  <si>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</si>
  <si>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</si>
  <si>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</si>
  <si>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</si>
  <si>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</si>
  <si>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</si>
  <si>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</si>
  <si>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</si>
  <si>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</si>
  <si>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</si>
  <si>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</si>
  <si>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</si>
  <si>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</si>
  <si>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</si>
  <si>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</si>
  <si>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</si>
  <si>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</si>
  <si>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</si>
  <si>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</si>
  <si>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</si>
  <si>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</si>
  <si>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</si>
  <si>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</si>
  <si>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</si>
  <si>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</si>
  <si>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</si>
  <si>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</si>
  <si>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</si>
  <si>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</si>
  <si>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</si>
  <si>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</si>
  <si>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</si>
  <si>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</si>
  <si>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</si>
  <si>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</si>
  <si>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</si>
  <si>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</si>
  <si>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</si>
  <si>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</si>
  <si>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</si>
  <si>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</si>
  <si>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</si>
  <si>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</si>
  <si>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</si>
  <si>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</si>
  <si>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</si>
  <si>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</si>
  <si>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</si>
  <si>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</si>
  <si>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</si>
  <si>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</si>
  <si>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</si>
  <si>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</si>
  <si>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</si>
  <si>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</si>
  <si>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</si>
  <si>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</si>
  <si>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</si>
  <si>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</si>
  <si>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</si>
  <si>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</si>
  <si>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</si>
  <si>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</si>
  <si>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</si>
  <si>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</si>
  <si>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</si>
  <si>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</si>
  <si>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</si>
  <si>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</si>
  <si>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</si>
  <si>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</si>
  <si>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</si>
  <si>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</si>
  <si>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</si>
  <si>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</si>
  <si>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</si>
  <si>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</si>
  <si>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</si>
  <si>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</si>
  <si>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</si>
  <si>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</si>
  <si>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</si>
  <si>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</si>
  <si>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</si>
  <si>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</si>
  <si>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</si>
  <si>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</si>
  <si>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</si>
  <si>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</si>
  <si>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</si>
  <si>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</si>
  <si>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</si>
  <si>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</si>
  <si>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</si>
  <si>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</si>
  <si>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</si>
  <si>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</si>
  <si>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</si>
  <si>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</si>
  <si>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</si>
  <si>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</si>
  <si>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</si>
  <si>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</si>
  <si>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</si>
  <si>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</si>
  <si>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</si>
  <si>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</si>
  <si>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</si>
  <si>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</si>
  <si>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</si>
  <si>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</si>
  <si>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</si>
  <si>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</si>
  <si>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</si>
  <si>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</si>
  <si>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</si>
  <si>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</si>
  <si>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</si>
  <si>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</si>
  <si>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</si>
  <si>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</si>
  <si>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</si>
  <si>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</si>
  <si>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</si>
  <si>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</si>
  <si>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</si>
  <si>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</si>
  <si>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</si>
  <si>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</si>
  <si>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</si>
  <si>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</si>
  <si>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</si>
  <si>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</si>
  <si>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</si>
  <si>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</si>
  <si>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</si>
  <si>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</si>
  <si>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</si>
  <si>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</si>
  <si>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</si>
  <si>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</si>
  <si>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</si>
  <si>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</si>
  <si>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</si>
  <si>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</si>
  <si>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</si>
  <si>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</si>
  <si>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</si>
  <si>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</si>
  <si>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</si>
  <si>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</si>
  <si>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</si>
  <si>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</si>
  <si>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</si>
  <si>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</si>
  <si>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</si>
  <si>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</si>
  <si>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</si>
  <si>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</si>
  <si>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</si>
  <si>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</si>
  <si>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</si>
  <si>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</si>
  <si>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</si>
  <si>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</si>
  <si>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</si>
  <si>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</si>
  <si>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</si>
  <si>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</si>
  <si>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</si>
  <si>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</si>
  <si>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</si>
  <si>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</si>
  <si>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</si>
  <si>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</si>
  <si>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</si>
  <si>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</si>
  <si>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</si>
  <si>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</si>
  <si>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</si>
  <si>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</si>
  <si>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</si>
  <si>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</si>
  <si>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</si>
  <si>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</si>
  <si>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</si>
  <si>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</si>
  <si>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</si>
  <si>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</si>
  <si>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</si>
  <si>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</si>
  <si>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</si>
  <si>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</si>
  <si>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</si>
  <si>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</si>
  <si>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</si>
  <si>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</si>
  <si>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</si>
  <si>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</si>
  <si>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</si>
  <si>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</si>
  <si>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</si>
  <si>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</si>
  <si>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</si>
  <si>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</si>
  <si>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</si>
  <si>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</si>
  <si>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</si>
  <si>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</si>
  <si>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</si>
  <si>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</si>
  <si>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</si>
  <si>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</si>
  <si>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</si>
  <si>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</si>
  <si>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</si>
  <si>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</si>
  <si>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</si>
  <si>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</si>
  <si>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</si>
  <si>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</si>
  <si>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</si>
  <si>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</si>
  <si>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</si>
  <si>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</si>
  <si>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</si>
  <si>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</si>
  <si>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</si>
  <si>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</si>
  <si>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</si>
  <si>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</si>
  <si>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</si>
  <si>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</si>
  <si>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</si>
  <si>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</si>
  <si>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</si>
  <si>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</si>
  <si>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</si>
  <si>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</si>
  <si>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</si>
  <si>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</si>
  <si>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</si>
  <si>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</si>
  <si>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</si>
  <si>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</si>
  <si>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</si>
  <si>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</si>
  <si>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</si>
  <si>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</si>
  <si>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</si>
  <si>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</si>
  <si>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</si>
  <si>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</si>
  <si>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</si>
  <si>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</si>
  <si>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</si>
  <si>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</si>
  <si>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</si>
  <si>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</si>
  <si>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</si>
  <si>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</si>
  <si>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</si>
  <si>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</si>
  <si>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</si>
  <si>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</si>
  <si>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</si>
  <si>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</si>
  <si>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</si>
  <si>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</si>
  <si>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</si>
  <si>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</si>
  <si>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</si>
  <si>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</si>
  <si>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</si>
  <si>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</si>
  <si>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</si>
  <si>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</si>
  <si>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</si>
  <si>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</si>
  <si>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</si>
  <si>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</si>
  <si>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</si>
  <si>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</si>
  <si>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</si>
  <si>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</si>
  <si>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</si>
  <si>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</si>
  <si>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</si>
  <si>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</si>
  <si>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</si>
  <si>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</si>
  <si>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</si>
  <si>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</si>
  <si>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</si>
  <si>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</si>
  <si>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</si>
  <si>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</si>
  <si>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</si>
  <si>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</si>
  <si>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</si>
  <si>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</si>
  <si>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</si>
  <si>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</si>
  <si>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</si>
  <si>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</si>
  <si>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</si>
  <si>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</si>
  <si>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</si>
  <si>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</si>
  <si>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</si>
  <si>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</si>
  <si>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</si>
  <si>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</si>
  <si>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</si>
  <si>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</si>
  <si>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</si>
  <si>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</si>
  <si>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</si>
  <si>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</si>
  <si>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</si>
  <si>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</si>
  <si>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</si>
  <si>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</si>
  <si>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</si>
  <si>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</si>
  <si>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</si>
  <si>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</si>
  <si>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</si>
  <si>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</si>
  <si>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</si>
  <si>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</si>
  <si>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</si>
  <si>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</si>
  <si>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</si>
  <si>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</si>
  <si>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</si>
  <si>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</si>
  <si>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</si>
  <si>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</si>
  <si>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</si>
  <si>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</si>
  <si>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</si>
  <si>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</si>
  <si>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</si>
  <si>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</si>
  <si>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</si>
  <si>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</si>
  <si>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</si>
  <si>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</si>
  <si>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</si>
  <si>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</si>
  <si>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</si>
  <si>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</si>
  <si>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</si>
  <si>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</si>
  <si>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</si>
  <si>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</si>
  <si>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</si>
  <si>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</si>
  <si>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</si>
  <si>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</si>
  <si>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</si>
  <si>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</si>
  <si>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</si>
  <si>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</si>
  <si>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</si>
  <si>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</si>
  <si>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</si>
  <si>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</si>
  <si>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</si>
  <si>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</si>
  <si>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</si>
  <si>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</si>
  <si>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</si>
  <si>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</si>
  <si>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</si>
  <si>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</si>
  <si>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</si>
  <si>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</si>
  <si>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</si>
  <si>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</si>
  <si>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</si>
  <si>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</si>
  <si>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</si>
  <si>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</si>
  <si>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</si>
  <si>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</si>
  <si>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</si>
  <si>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</si>
  <si>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</si>
  <si>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</si>
  <si>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</si>
  <si>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</si>
  <si>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</si>
  <si>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</si>
  <si>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</si>
  <si>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</si>
  <si>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</si>
  <si>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</si>
  <si>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</si>
  <si>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</si>
  <si>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</si>
  <si>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</si>
  <si>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</si>
  <si>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</si>
  <si>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</si>
  <si>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</si>
  <si>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</si>
  <si>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</si>
  <si>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</si>
  <si>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</si>
  <si>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</si>
  <si>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</si>
  <si>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</si>
  <si>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</si>
  <si>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</si>
  <si>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</si>
  <si>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</si>
  <si>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</si>
  <si>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</si>
  <si>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</si>
  <si>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</si>
  <si>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</si>
  <si>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</si>
  <si>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</si>
  <si>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</si>
  <si>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</si>
  <si>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</si>
  <si>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</si>
  <si>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</si>
  <si>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</si>
  <si>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</si>
  <si>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</si>
  <si>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</si>
  <si>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</si>
  <si>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</si>
  <si>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</si>
  <si>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</si>
  <si>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</si>
  <si>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</si>
  <si>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</si>
  <si>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</si>
  <si>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</si>
  <si>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</si>
  <si>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</si>
  <si>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</si>
  <si>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</si>
  <si>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</si>
  <si>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</si>
  <si>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</si>
  <si>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</si>
  <si>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</si>
  <si>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</si>
  <si>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</si>
  <si>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</si>
  <si>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</si>
  <si>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</si>
  <si>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</si>
  <si>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</si>
  <si>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</si>
  <si>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</si>
  <si>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</si>
  <si>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</si>
  <si>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</si>
  <si>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</si>
  <si>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</si>
  <si>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</si>
  <si>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</si>
  <si>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</si>
  <si>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</si>
  <si>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</si>
  <si>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</si>
  <si>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</si>
  <si>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</si>
  <si>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</si>
  <si>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</si>
  <si>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</si>
  <si>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</si>
  <si>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</si>
  <si>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</si>
  <si>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</si>
  <si>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</si>
  <si>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</si>
  <si>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</si>
  <si>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</si>
  <si>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</si>
  <si>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</si>
  <si>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</si>
  <si>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</si>
  <si>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</si>
  <si>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</si>
  <si>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</si>
  <si>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</si>
  <si>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</si>
  <si>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</si>
  <si>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</si>
  <si>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</si>
  <si>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</si>
  <si>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</si>
  <si>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</si>
  <si>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</si>
  <si>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</si>
  <si>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</si>
  <si>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</si>
  <si>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</si>
  <si>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</si>
  <si>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</si>
  <si>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</si>
  <si>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</si>
  <si>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</si>
  <si>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</si>
  <si>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</si>
  <si>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</si>
  <si>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</si>
  <si>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</si>
  <si>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</si>
  <si>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</si>
  <si>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</si>
  <si>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</si>
  <si>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</si>
  <si>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</si>
  <si>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</si>
  <si>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</si>
  <si>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</si>
  <si>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</si>
  <si>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</si>
  <si>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</si>
  <si>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</si>
  <si>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</si>
  <si>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</si>
  <si>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</si>
  <si>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</si>
  <si>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</si>
  <si>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</si>
  <si>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</si>
  <si>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</si>
  <si>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</si>
  <si>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</si>
  <si>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</si>
  <si>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</si>
  <si>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</si>
  <si>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</si>
  <si>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</si>
  <si>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</si>
  <si>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</si>
  <si>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</si>
  <si>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</si>
  <si>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</si>
  <si>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</si>
  <si>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</si>
  <si>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</si>
  <si>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</si>
  <si>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</si>
  <si>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</si>
  <si>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</si>
  <si>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</si>
  <si>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</si>
  <si>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</si>
  <si>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</si>
  <si>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</si>
  <si>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</si>
  <si>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</si>
  <si>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</si>
  <si>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</si>
  <si>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</si>
  <si>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</si>
  <si>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</si>
  <si>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</si>
  <si>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</si>
  <si>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</si>
  <si>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</si>
  <si>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</si>
  <si>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</si>
  <si>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</si>
  <si>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</si>
  <si>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</si>
  <si>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</si>
  <si>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</si>
  <si>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</si>
  <si>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</si>
  <si>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</si>
  <si>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</si>
  <si>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</si>
  <si>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</si>
  <si>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</si>
  <si>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</si>
  <si>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</si>
  <si>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</si>
  <si>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</si>
  <si>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</si>
  <si>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</si>
  <si>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</si>
  <si>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</si>
  <si>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</si>
  <si>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</si>
  <si>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</si>
  <si>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</si>
  <si>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</si>
  <si>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</si>
  <si>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</si>
  <si>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</si>
  <si>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</si>
  <si>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</si>
  <si>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</si>
  <si>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</si>
  <si>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</si>
  <si>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</si>
  <si>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</si>
  <si>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</si>
  <si>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</si>
  <si>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</si>
  <si>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</si>
  <si>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</si>
  <si>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</si>
  <si>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</si>
  <si>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</si>
  <si>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</si>
  <si>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</si>
  <si>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</si>
  <si>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</si>
  <si>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</si>
  <si>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</si>
  <si>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</si>
  <si>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</si>
  <si>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</si>
  <si>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</si>
  <si>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</si>
  <si>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</si>
  <si>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</si>
  <si>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</si>
  <si>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</si>
  <si>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</si>
  <si>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</si>
  <si>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</si>
  <si>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</si>
  <si>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</si>
  <si>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</si>
  <si>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</si>
  <si>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</si>
  <si>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</si>
  <si>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</si>
  <si>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</si>
  <si>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</si>
  <si>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</si>
  <si>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</si>
  <si>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</si>
  <si>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</si>
  <si>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</si>
  <si>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</si>
  <si>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</si>
  <si>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</si>
  <si>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</si>
  <si>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</si>
  <si>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</si>
  <si>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</si>
  <si>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</si>
  <si>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</si>
  <si>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</si>
  <si>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</si>
  <si>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</si>
  <si>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</si>
  <si>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</si>
  <si>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</si>
  <si>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</si>
  <si>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</si>
  <si>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</si>
  <si>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</si>
  <si>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</si>
  <si>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</si>
  <si>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</si>
  <si>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</si>
  <si>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</si>
  <si>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</si>
  <si>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</si>
  <si>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</si>
  <si>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</si>
  <si>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</si>
  <si>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</si>
  <si>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</si>
  <si>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</si>
  <si>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</si>
  <si>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</si>
  <si>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</si>
  <si>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</si>
  <si>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</si>
  <si>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</si>
  <si>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</si>
  <si>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</si>
  <si>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</si>
  <si>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</si>
  <si>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</si>
  <si>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</si>
  <si>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</si>
  <si>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</si>
  <si>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</si>
  <si>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</si>
  <si>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</si>
  <si>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</si>
  <si>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</si>
  <si>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</si>
  <si>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</si>
  <si>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</si>
  <si>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</si>
  <si>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</si>
  <si>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</si>
  <si>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</si>
  <si>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</si>
  <si>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</si>
  <si>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</si>
  <si>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</si>
  <si>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</si>
  <si>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</si>
  <si>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</si>
  <si>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</si>
  <si>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</si>
  <si>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</si>
  <si>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</si>
  <si>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</si>
  <si>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</si>
  <si>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</si>
  <si>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</si>
  <si>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</si>
  <si>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</si>
  <si>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</si>
  <si>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</si>
  <si>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</si>
  <si>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</si>
  <si>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</si>
  <si>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</si>
  <si>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</si>
  <si>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</si>
  <si>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</si>
  <si>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</si>
  <si>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</si>
  <si>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</si>
  <si>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</si>
  <si>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</si>
  <si>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</si>
  <si>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</si>
  <si>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</si>
  <si>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</si>
  <si>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</si>
  <si>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</si>
  <si>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</si>
  <si>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</si>
  <si>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</si>
  <si>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</si>
  <si>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</si>
  <si>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</si>
  <si>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</si>
  <si>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</si>
  <si>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</si>
  <si>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</si>
  <si>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</si>
  <si>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</si>
  <si>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</si>
  <si>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</si>
  <si>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</si>
  <si>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</si>
  <si>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</si>
  <si>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</si>
  <si>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</si>
  <si>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</si>
  <si>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</si>
  <si>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</si>
  <si>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</si>
  <si>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</si>
  <si>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</si>
  <si>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</si>
  <si>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</si>
  <si>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</si>
  <si>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</si>
  <si>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</si>
  <si>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</si>
  <si>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</si>
  <si>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</si>
  <si>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</si>
  <si>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</si>
  <si>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</si>
  <si>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</si>
  <si>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</si>
  <si>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</si>
  <si>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</si>
  <si>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</si>
  <si>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</si>
  <si>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</si>
  <si>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</si>
  <si>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</si>
  <si>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</si>
  <si>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</si>
  <si>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</si>
  <si>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</si>
  <si>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</si>
  <si>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</si>
  <si>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</si>
  <si>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</si>
  <si>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</si>
  <si>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</si>
  <si>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</si>
  <si>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</si>
  <si>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</si>
  <si>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</si>
  <si>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</si>
  <si>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</si>
  <si>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</si>
  <si>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</si>
  <si>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</si>
  <si>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</si>
  <si>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</si>
  <si>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</si>
  <si>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</si>
  <si>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</si>
  <si>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</si>
  <si>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</si>
  <si>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</si>
  <si>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</si>
  <si>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</si>
  <si>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</si>
  <si>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</si>
  <si>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</si>
  <si>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</si>
  <si>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</si>
  <si>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</si>
  <si>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</si>
  <si>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</si>
  <si>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</si>
  <si>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</si>
  <si>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</si>
  <si>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</si>
  <si>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</si>
  <si>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</si>
  <si>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</si>
  <si>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</si>
  <si>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</si>
  <si>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</si>
  <si>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</si>
  <si>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</si>
  <si>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</si>
  <si>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</si>
  <si>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</si>
  <si>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</si>
  <si>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</si>
  <si>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</si>
  <si>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</si>
  <si>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</si>
  <si>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</si>
  <si>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</si>
  <si>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</si>
  <si>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</si>
  <si>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</si>
  <si>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</si>
  <si>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</si>
  <si>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</si>
  <si>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</si>
  <si>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</si>
  <si>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</si>
  <si>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</si>
  <si>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</si>
  <si>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</si>
  <si>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</si>
  <si>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</si>
  <si>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</si>
  <si>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</si>
  <si>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</si>
  <si>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</si>
  <si>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</si>
  <si>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</si>
  <si>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</si>
  <si>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</si>
  <si>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</si>
  <si>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</si>
  <si>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</si>
  <si>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</si>
  <si>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</si>
  <si>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</si>
  <si>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</si>
  <si>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</si>
  <si>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</si>
  <si>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</si>
  <si>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</si>
  <si>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</si>
  <si>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</si>
  <si>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</si>
  <si>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</si>
  <si>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</si>
  <si>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</si>
  <si>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</si>
  <si>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</si>
  <si>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</si>
  <si>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</si>
  <si>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</si>
  <si>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</si>
  <si>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</si>
  <si>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</si>
  <si>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</si>
  <si>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</si>
  <si>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</si>
  <si>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</si>
  <si>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</si>
  <si>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</si>
  <si>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</si>
  <si>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</si>
  <si>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</si>
  <si>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</si>
  <si>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</si>
  <si>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</si>
  <si>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</si>
  <si>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</si>
  <si>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</si>
  <si>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</si>
  <si>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</si>
  <si>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</si>
  <si>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</si>
  <si>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</si>
  <si>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</si>
  <si>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</si>
  <si>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</si>
  <si>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</si>
  <si>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</si>
  <si>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</si>
  <si>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</si>
  <si>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</si>
  <si>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</si>
  <si>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</si>
  <si>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</si>
  <si>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</si>
  <si>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</si>
  <si>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</si>
  <si>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</si>
  <si>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</si>
  <si>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</si>
  <si>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</si>
  <si>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</si>
  <si>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</si>
  <si>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</si>
  <si>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</si>
  <si>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</si>
  <si>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</si>
  <si>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</si>
  <si>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</si>
  <si>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</si>
  <si>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</si>
  <si>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</si>
  <si>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</si>
  <si>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</si>
  <si>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</si>
  <si>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</si>
  <si>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</si>
  <si>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</si>
  <si>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</si>
  <si>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</si>
  <si>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</si>
  <si>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</si>
  <si>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</si>
  <si>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</si>
  <si>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</si>
  <si>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</si>
  <si>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</si>
  <si>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</si>
  <si>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</si>
  <si>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</si>
  <si>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</si>
  <si>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</si>
  <si>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</si>
  <si>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</si>
  <si>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</si>
  <si>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</si>
  <si>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</si>
  <si>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</si>
  <si>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</si>
  <si>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</si>
  <si>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</si>
  <si>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</si>
  <si>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</si>
  <si>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</si>
  <si>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</si>
  <si>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</si>
  <si>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</si>
  <si>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</si>
  <si>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</si>
  <si>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</si>
  <si>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</si>
  <si>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</si>
  <si>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</si>
  <si>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</si>
  <si>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</si>
  <si>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</si>
  <si>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</si>
  <si>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</si>
  <si>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</si>
  <si>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</si>
  <si>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</si>
  <si>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</si>
  <si>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</si>
  <si>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</si>
  <si>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</si>
  <si>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</si>
  <si>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</si>
  <si>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</si>
  <si>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</si>
  <si>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</si>
  <si>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</si>
  <si>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</si>
  <si>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</si>
  <si>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</si>
  <si>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</si>
  <si>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</si>
  <si>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</si>
  <si>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</si>
  <si>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</si>
  <si>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</si>
  <si>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</si>
  <si>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</si>
  <si>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</si>
  <si>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</si>
  <si>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</si>
  <si>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</si>
  <si>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</si>
  <si>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</si>
  <si>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</si>
  <si>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</si>
  <si>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</si>
  <si>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</si>
  <si>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</si>
  <si>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</si>
  <si>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</si>
  <si>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</si>
  <si>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</si>
  <si>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</si>
  <si>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</si>
  <si>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</si>
  <si>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</si>
  <si>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</si>
  <si>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</si>
  <si>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</si>
  <si>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</si>
  <si>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</si>
  <si>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</si>
  <si>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</si>
  <si>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</si>
  <si>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</si>
  <si>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</si>
  <si>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</si>
  <si>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</si>
  <si>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</si>
  <si>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</si>
  <si>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</si>
  <si>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</si>
  <si>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</si>
  <si>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</si>
  <si>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</si>
  <si>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</si>
  <si>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</si>
  <si>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</si>
  <si>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</si>
  <si>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</si>
  <si>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</si>
  <si>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</si>
  <si>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</si>
  <si>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</si>
  <si>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</si>
  <si>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</si>
  <si>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</si>
  <si>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</si>
  <si>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</si>
  <si>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</si>
  <si>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</si>
  <si>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</si>
  <si>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</si>
  <si>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</si>
  <si>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</si>
  <si>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</si>
  <si>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</si>
  <si>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</si>
  <si>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</si>
  <si>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</si>
  <si>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</si>
  <si>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</si>
  <si>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</si>
  <si>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</si>
  <si>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</si>
  <si>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</si>
  <si>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</si>
  <si>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</si>
  <si>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</si>
  <si>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</si>
  <si>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</si>
  <si>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</si>
  <si>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</si>
  <si>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</si>
  <si>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</si>
  <si>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</si>
  <si>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</si>
  <si>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</si>
  <si>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</si>
  <si>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</si>
  <si>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</si>
  <si>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</si>
  <si>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</si>
  <si>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</si>
  <si>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</si>
  <si>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</si>
  <si>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</si>
  <si>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</si>
  <si>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</si>
  <si>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</si>
  <si>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</si>
  <si>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</si>
  <si>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</si>
  <si>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</si>
  <si>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</si>
  <si>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</si>
  <si>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</si>
  <si>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</si>
  <si>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</si>
  <si>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</si>
  <si>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</si>
  <si>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</si>
  <si>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</si>
  <si>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</si>
  <si>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</si>
  <si>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</si>
  <si>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</si>
  <si>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</si>
  <si>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</si>
  <si>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</si>
  <si>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</si>
  <si>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</si>
  <si>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</si>
  <si>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</si>
  <si>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</si>
  <si>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</si>
  <si>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</si>
  <si>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</si>
  <si>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</si>
  <si>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</si>
  <si>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</si>
  <si>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</si>
  <si>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</si>
  <si>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</si>
  <si>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</si>
  <si>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</si>
  <si>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</si>
  <si>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</si>
  <si>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</si>
  <si>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</si>
  <si>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</si>
  <si>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</si>
  <si>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</si>
  <si>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</si>
  <si>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</si>
  <si>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</si>
  <si>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</si>
  <si>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</si>
  <si>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</si>
  <si>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</si>
  <si>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</si>
  <si>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</si>
  <si>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</si>
  <si>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</si>
  <si>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</si>
  <si>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</si>
  <si>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</si>
  <si>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</si>
  <si>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</si>
  <si>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</si>
  <si>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</si>
  <si>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</si>
  <si>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</si>
  <si>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</si>
  <si>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</si>
  <si>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</si>
  <si>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</si>
  <si>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</si>
  <si>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</si>
  <si>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</si>
  <si>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</si>
  <si>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</si>
  <si>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</si>
  <si>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</si>
  <si>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</si>
  <si>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</si>
  <si>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</si>
  <si>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</si>
  <si>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</si>
  <si>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</si>
  <si>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</si>
  <si>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</si>
  <si>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</si>
  <si>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</si>
  <si>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</si>
  <si>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</si>
  <si>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</si>
  <si>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</si>
  <si>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</si>
  <si>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</si>
  <si>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</si>
  <si>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</si>
  <si>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</si>
  <si>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</si>
  <si>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</si>
  <si>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</si>
  <si>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</si>
  <si>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</si>
  <si>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</si>
  <si>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</si>
  <si>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</si>
  <si>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</si>
  <si>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</si>
  <si>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</si>
  <si>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</si>
  <si>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</si>
  <si>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</si>
  <si>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</si>
  <si>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</si>
  <si>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</si>
  <si>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</si>
  <si>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</si>
  <si>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</si>
  <si>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</si>
  <si>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</si>
  <si>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</si>
  <si>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</si>
  <si>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</si>
  <si>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</si>
  <si>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</si>
  <si>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</si>
  <si>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</si>
  <si>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</si>
  <si>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</si>
  <si>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</si>
  <si>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</si>
  <si>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</si>
  <si>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</si>
  <si>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</si>
  <si>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</si>
  <si>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</si>
  <si>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</si>
  <si>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</si>
  <si>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</si>
  <si>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</si>
  <si>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</si>
  <si>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</si>
  <si>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</si>
  <si>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</si>
  <si>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</si>
  <si>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</si>
  <si>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</si>
  <si>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</si>
  <si>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</si>
  <si>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</si>
  <si>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</si>
  <si>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</si>
  <si>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</si>
  <si>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</si>
  <si>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</si>
  <si>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</si>
  <si>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</si>
  <si>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</si>
  <si>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</si>
  <si>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</si>
  <si>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</si>
  <si>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</si>
  <si>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</si>
  <si>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</si>
  <si>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</si>
  <si>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</si>
  <si>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</si>
  <si>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</si>
  <si>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</si>
  <si>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</si>
  <si>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</si>
  <si>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</si>
  <si>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</si>
  <si>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</si>
  <si>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</si>
  <si>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</si>
  <si>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</si>
  <si>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</si>
  <si>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</si>
  <si>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</si>
  <si>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</si>
  <si>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</si>
  <si>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</si>
  <si>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</si>
  <si>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</si>
  <si>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</si>
  <si>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</si>
  <si>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</si>
  <si>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</si>
  <si>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</si>
  <si>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</si>
  <si>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</si>
  <si>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</si>
  <si>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</si>
  <si>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</si>
  <si>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</si>
  <si>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</si>
  <si>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</si>
  <si>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</si>
  <si>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</si>
  <si>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</si>
  <si>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</si>
  <si>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</si>
  <si>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</si>
  <si>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</si>
  <si>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</si>
  <si>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</si>
  <si>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</si>
  <si>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</si>
  <si>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</si>
  <si>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</si>
  <si>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</si>
  <si>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</si>
  <si>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</si>
  <si>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</si>
  <si>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</si>
  <si>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</si>
  <si>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</si>
  <si>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</si>
  <si>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</si>
  <si>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</si>
  <si>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</si>
  <si>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</si>
  <si>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</si>
  <si>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</si>
  <si>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</si>
  <si>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</si>
  <si>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</si>
  <si>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</si>
  <si>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</si>
  <si>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</si>
  <si>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</si>
  <si>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</si>
  <si>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</si>
  <si>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</si>
  <si>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</si>
  <si>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</si>
  <si>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</si>
  <si>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</si>
  <si>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</si>
  <si>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</si>
  <si>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</si>
  <si>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</si>
  <si>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</si>
  <si>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</si>
  <si>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</si>
  <si>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</si>
  <si>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</si>
  <si>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</si>
  <si>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</si>
  <si>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</si>
  <si>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</si>
  <si>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</si>
  <si>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</si>
  <si>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</si>
  <si>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</si>
  <si>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</si>
  <si>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</si>
  <si>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</si>
  <si>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</si>
  <si>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</si>
  <si>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</si>
  <si>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</si>
  <si>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</si>
  <si>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</si>
  <si>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</si>
  <si>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</si>
  <si>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</si>
  <si>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</si>
  <si>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</si>
  <si>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</si>
  <si>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</si>
  <si>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</si>
  <si>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</si>
  <si>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</si>
  <si>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</si>
  <si>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</si>
  <si>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</si>
  <si>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</si>
  <si>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</si>
  <si>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</si>
  <si>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</si>
  <si>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</si>
  <si>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</si>
  <si>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</si>
  <si>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</si>
  <si>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</si>
  <si>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</si>
  <si>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</si>
  <si>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</si>
  <si>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</si>
  <si>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</si>
  <si>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</si>
  <si>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</si>
  <si>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</si>
  <si>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</si>
  <si>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</si>
  <si>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</si>
  <si>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</si>
  <si>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</si>
  <si>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</si>
  <si>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</si>
  <si>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</si>
  <si>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</si>
  <si>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</si>
  <si>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</si>
  <si>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</si>
  <si>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</si>
  <si>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</si>
  <si>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</si>
  <si>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</si>
  <si>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</si>
  <si>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</si>
  <si>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</si>
  <si>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</si>
  <si>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</si>
  <si>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</si>
  <si>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</si>
  <si>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</si>
  <si>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</si>
  <si>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</si>
  <si>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</si>
  <si>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</si>
  <si>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</si>
  <si>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</si>
  <si>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</si>
  <si>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</si>
  <si>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</si>
  <si>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</si>
  <si>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</si>
  <si>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</si>
  <si>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</si>
  <si>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</si>
  <si>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</si>
  <si>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</si>
  <si>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</si>
  <si>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</si>
  <si>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</si>
  <si>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</si>
  <si>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</si>
  <si>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</si>
  <si>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</si>
  <si>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</si>
  <si>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</si>
  <si>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</si>
  <si>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</si>
  <si>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</si>
  <si>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</si>
  <si>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</si>
  <si>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</si>
  <si>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</si>
  <si>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</si>
  <si>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</si>
  <si>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</si>
  <si>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</si>
  <si>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</si>
  <si>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</si>
  <si>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</si>
  <si>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</si>
  <si>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</si>
  <si>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</si>
  <si>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</si>
  <si>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</si>
  <si>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</si>
  <si>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</si>
  <si>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</si>
  <si>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</si>
  <si>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</si>
  <si>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</si>
  <si>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</si>
  <si>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</si>
  <si>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</si>
  <si>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</si>
  <si>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</si>
  <si>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</si>
  <si>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</si>
  <si>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</si>
  <si>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</si>
  <si>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</si>
  <si>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</si>
  <si>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</si>
  <si>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</si>
  <si>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</si>
  <si>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</si>
  <si>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</si>
  <si>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</si>
  <si>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</si>
  <si>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</si>
  <si>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</si>
  <si>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</si>
  <si>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</si>
  <si>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</si>
  <si>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</si>
  <si>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</si>
  <si>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</si>
  <si>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</si>
  <si>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</si>
  <si>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</si>
  <si>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</si>
  <si>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</si>
  <si>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</si>
  <si>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</si>
  <si>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</si>
  <si>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</si>
  <si>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</si>
  <si>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</si>
  <si>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</si>
  <si>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</si>
  <si>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</si>
  <si>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</si>
  <si>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</si>
  <si>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</si>
  <si>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</si>
  <si>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</si>
  <si>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</si>
  <si>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</si>
  <si>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</si>
  <si>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</si>
  <si>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</si>
  <si>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</si>
  <si>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</si>
  <si>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</si>
  <si>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</si>
  <si>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</si>
  <si>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</si>
  <si>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</si>
  <si>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</si>
  <si>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</si>
  <si>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</si>
  <si>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</si>
  <si>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</si>
  <si>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</si>
  <si>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</si>
  <si>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</si>
  <si>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</si>
  <si>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</si>
  <si>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</si>
  <si>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</si>
  <si>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</si>
  <si>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</si>
  <si>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</si>
  <si>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</si>
  <si>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</si>
  <si>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</si>
  <si>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</si>
  <si>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</si>
  <si>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</si>
  <si>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</si>
  <si>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</si>
  <si>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</si>
  <si>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</si>
  <si>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</si>
  <si>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</si>
  <si>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</si>
  <si>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</si>
  <si>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</si>
  <si>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</si>
  <si>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</si>
  <si>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</si>
  <si>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</si>
  <si>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</si>
  <si>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</si>
  <si>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</si>
  <si>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</si>
  <si>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</si>
  <si>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</si>
  <si>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</si>
  <si>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</si>
  <si>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</si>
  <si>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</si>
  <si>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</si>
  <si>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</si>
  <si>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</si>
  <si>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</si>
  <si>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</si>
  <si>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</si>
  <si>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</si>
  <si>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</si>
  <si>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</si>
  <si>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</si>
  <si>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</si>
  <si>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</si>
  <si>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</si>
  <si>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</si>
  <si>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</si>
  <si>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</si>
  <si>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</si>
  <si>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</si>
  <si>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</si>
  <si>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</si>
  <si>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</si>
  <si>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</si>
  <si>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</si>
  <si>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</si>
  <si>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</si>
  <si>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</si>
  <si>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</si>
  <si>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</si>
  <si>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</si>
  <si>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</si>
  <si>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</si>
  <si>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</si>
  <si>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</si>
  <si>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</si>
  <si>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</si>
  <si>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</si>
  <si>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</si>
  <si>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</si>
  <si>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</si>
  <si>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</si>
  <si>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</si>
  <si>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</si>
  <si>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</si>
  <si>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</si>
  <si>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</si>
  <si>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</si>
  <si>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</si>
  <si>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</si>
  <si>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</si>
  <si>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</si>
  <si>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</si>
  <si>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</si>
  <si>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</si>
  <si>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</si>
  <si>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</si>
  <si>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</si>
  <si>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</si>
  <si>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</si>
  <si>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</si>
  <si>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</si>
  <si>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</si>
  <si>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</si>
  <si>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</si>
  <si>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</si>
  <si>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</si>
  <si>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</si>
  <si>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</si>
  <si>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</si>
  <si>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</si>
  <si>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</si>
  <si>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</si>
  <si>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</si>
  <si>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</si>
  <si>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</si>
  <si>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</si>
  <si>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</si>
  <si>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</si>
  <si>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</si>
  <si>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</si>
  <si>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</si>
  <si>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</si>
  <si>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</si>
  <si>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</si>
  <si>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</si>
  <si>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</si>
  <si>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</si>
  <si>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</si>
  <si>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</si>
  <si>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</si>
  <si>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</si>
  <si>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</si>
  <si>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</si>
  <si>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</si>
  <si>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</si>
  <si>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</si>
  <si>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</si>
  <si>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</si>
  <si>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</si>
  <si>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</si>
  <si>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</si>
  <si>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</si>
  <si>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</si>
  <si>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</si>
  <si>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</si>
  <si>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</si>
  <si>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</si>
  <si>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</si>
  <si>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</si>
  <si>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</si>
  <si>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</si>
  <si>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</si>
  <si>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</si>
  <si>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</si>
  <si>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</si>
  <si>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</si>
  <si>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</si>
  <si>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</si>
  <si>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</si>
  <si>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</si>
  <si>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</si>
  <si>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</si>
  <si>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</si>
  <si>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</si>
  <si>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</si>
  <si>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</si>
  <si>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</si>
  <si>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</si>
  <si>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</si>
  <si>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</si>
  <si>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</si>
  <si>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</si>
  <si>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</si>
  <si>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</si>
  <si>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</si>
  <si>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</si>
  <si>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</si>
  <si>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</si>
  <si>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</si>
  <si>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</si>
  <si>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</si>
  <si>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</si>
  <si>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</si>
  <si>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</si>
  <si>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</si>
  <si>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</si>
  <si>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</si>
  <si>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</si>
  <si>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</si>
  <si>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</si>
  <si>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</si>
  <si>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</si>
  <si>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</si>
  <si>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</si>
  <si>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</si>
  <si>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</si>
  <si>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</si>
  <si>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</si>
  <si>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</si>
  <si>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</si>
  <si>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</si>
  <si>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</si>
  <si>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</si>
  <si>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</si>
  <si>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</si>
  <si>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</si>
  <si>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</si>
  <si>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</si>
  <si>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</si>
  <si>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</si>
  <si>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</si>
  <si>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</si>
  <si>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</si>
  <si>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</si>
  <si>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</si>
  <si>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</si>
  <si>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</si>
  <si>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</si>
  <si>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</si>
  <si>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</si>
  <si>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</si>
  <si>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</si>
  <si>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</si>
  <si>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</si>
  <si>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</si>
  <si>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</si>
  <si>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</si>
  <si>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</si>
  <si>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</si>
  <si>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</si>
  <si>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</si>
  <si>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</si>
  <si>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</si>
  <si>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</si>
  <si>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</si>
  <si>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</si>
  <si>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</si>
  <si>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</si>
  <si>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</si>
  <si>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</si>
  <si>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</si>
  <si>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</si>
  <si>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</si>
  <si>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</si>
  <si>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</si>
  <si>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</si>
  <si>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</si>
  <si>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</si>
  <si>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</si>
  <si>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</si>
  <si>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</si>
  <si>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</si>
  <si>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</si>
  <si>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</si>
  <si>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</si>
  <si>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</si>
  <si>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</si>
  <si>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</si>
  <si>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</si>
  <si>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</si>
  <si>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</si>
  <si>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</si>
  <si>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</si>
  <si>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</si>
  <si>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</si>
  <si>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</si>
  <si>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</si>
  <si>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</si>
  <si>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</si>
  <si>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</si>
  <si>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</si>
  <si>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</si>
  <si>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</si>
  <si>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</si>
  <si>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</si>
  <si>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</si>
  <si>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</si>
  <si>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</si>
  <si>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</si>
  <si>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</si>
  <si>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</si>
  <si>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</si>
  <si>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</si>
  <si>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</si>
  <si>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</si>
  <si>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</si>
  <si>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</si>
  <si>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</si>
  <si>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</si>
  <si>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</si>
  <si>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</si>
  <si>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</si>
  <si>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</si>
  <si>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</si>
  <si>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</si>
  <si>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</si>
  <si>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</si>
  <si>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</si>
  <si>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</si>
  <si>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</si>
  <si>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</si>
  <si>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</si>
  <si>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</si>
  <si>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</si>
  <si>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</si>
  <si>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</si>
  <si>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</si>
  <si>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</si>
  <si>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</si>
  <si>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</si>
  <si>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</si>
  <si>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</si>
  <si>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</si>
  <si>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</si>
  <si>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</si>
  <si>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</si>
  <si>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</si>
  <si>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</si>
  <si>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</si>
  <si>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</si>
  <si>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</si>
  <si>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</si>
  <si>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</si>
  <si>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</si>
  <si>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</si>
  <si>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</si>
  <si>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</si>
  <si>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</si>
  <si>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</si>
  <si>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</si>
  <si>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</si>
  <si>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</si>
  <si>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</si>
  <si>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</si>
  <si>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</si>
  <si>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</si>
  <si>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</si>
  <si>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</si>
  <si>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</si>
  <si>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</si>
  <si>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</si>
  <si>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</si>
  <si>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</si>
  <si>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</si>
  <si>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</si>
  <si>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</si>
  <si>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</si>
  <si>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</si>
  <si>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</si>
  <si>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</si>
  <si>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</si>
  <si>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</si>
  <si>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</si>
  <si>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</si>
  <si>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</si>
  <si>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</si>
  <si>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</si>
  <si>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</si>
  <si>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</si>
  <si>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</si>
  <si>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</si>
  <si>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</si>
  <si>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</si>
  <si>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</si>
  <si>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</si>
  <si>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</si>
  <si>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</si>
  <si>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</si>
  <si>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</si>
  <si>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</si>
  <si>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</si>
  <si>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</si>
  <si>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</si>
  <si>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</si>
  <si>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</si>
  <si>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</si>
  <si>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</si>
  <si>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</si>
  <si>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</si>
  <si>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</si>
  <si>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</si>
  <si>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</si>
  <si>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</si>
  <si>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</si>
  <si>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</si>
  <si>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</si>
  <si>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</si>
  <si>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</si>
  <si>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</si>
  <si>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</si>
  <si>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</si>
  <si>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</si>
  <si>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</si>
  <si>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</si>
  <si>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</si>
  <si>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</si>
  <si>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</si>
  <si>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</si>
  <si>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</si>
  <si>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</si>
  <si>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</si>
  <si>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</si>
  <si>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</si>
  <si>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</si>
  <si>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</si>
  <si>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</si>
  <si>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</si>
  <si>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</si>
  <si>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</si>
  <si>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</si>
  <si>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</si>
  <si>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</si>
  <si>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</si>
  <si>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</si>
  <si>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</si>
  <si>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</si>
  <si>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</si>
  <si>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</si>
  <si>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</si>
  <si>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</si>
  <si>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</si>
  <si>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</si>
  <si>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</si>
  <si>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</si>
  <si>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</si>
  <si>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</si>
  <si>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</si>
  <si>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</si>
  <si>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</si>
  <si>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</si>
  <si>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</si>
  <si>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</si>
  <si>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</si>
  <si>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</si>
  <si>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</si>
  <si>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</si>
  <si>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</si>
  <si>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</si>
  <si>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</si>
  <si>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</si>
  <si>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</si>
  <si>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</si>
  <si>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</si>
  <si>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</si>
  <si>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</si>
  <si>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</si>
  <si>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</si>
  <si>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</si>
  <si>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</si>
  <si>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</si>
  <si>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</si>
  <si>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</si>
  <si>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</si>
  <si>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</si>
  <si>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</si>
  <si>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</si>
  <si>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</si>
  <si>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</si>
  <si>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</si>
  <si>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</si>
  <si>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</si>
  <si>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</si>
  <si>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</si>
  <si>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</si>
  <si>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</si>
  <si>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</si>
  <si>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</si>
  <si>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</si>
  <si>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</si>
  <si>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</si>
  <si>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</si>
  <si>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</si>
  <si>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</si>
  <si>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</si>
  <si>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</si>
  <si>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</si>
  <si>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</si>
  <si>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</si>
  <si>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</si>
  <si>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</si>
  <si>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</si>
  <si>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</si>
  <si>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</si>
  <si>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</si>
  <si>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</si>
  <si>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</si>
  <si>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</si>
  <si>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</si>
  <si>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</si>
  <si>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</si>
  <si>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</si>
  <si>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</si>
  <si>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</si>
  <si>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</si>
  <si>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</si>
  <si>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</si>
  <si>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</si>
  <si>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</si>
  <si>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</si>
  <si>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</si>
  <si>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</si>
  <si>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</si>
  <si>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</si>
  <si>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</si>
  <si>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</si>
  <si>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</si>
  <si>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</si>
  <si>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</si>
  <si>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</si>
  <si>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</si>
  <si>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</si>
  <si>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</si>
  <si>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</si>
  <si>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</si>
  <si>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</si>
  <si>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</si>
  <si>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</si>
  <si>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</si>
  <si>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</si>
  <si>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</si>
  <si>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</si>
  <si>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</si>
  <si>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</si>
  <si>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</si>
  <si>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</si>
  <si>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</si>
  <si>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</si>
  <si>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</si>
  <si>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</si>
  <si>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</si>
  <si>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</si>
  <si>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</si>
  <si>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</si>
  <si>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</si>
  <si>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</si>
  <si>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</si>
  <si>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</si>
  <si>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</si>
  <si>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</si>
  <si>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</si>
  <si>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</si>
  <si>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</si>
  <si>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</si>
  <si>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</si>
  <si>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</si>
  <si>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</si>
  <si>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</si>
  <si>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</si>
  <si>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</si>
  <si>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</si>
  <si>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</si>
  <si>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</si>
  <si>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</si>
  <si>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</si>
  <si>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</si>
  <si>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</si>
  <si>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</si>
  <si>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</si>
  <si>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</si>
  <si>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</si>
  <si>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</si>
  <si>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</si>
  <si>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</si>
  <si>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</si>
  <si>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</si>
  <si>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</si>
  <si>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</si>
  <si>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</si>
  <si>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</si>
  <si>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</si>
  <si>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</si>
  <si>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</si>
  <si>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</si>
  <si>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</si>
  <si>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</si>
  <si>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</si>
  <si>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</si>
  <si>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</si>
  <si>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</si>
  <si>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</si>
  <si>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</si>
  <si>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</si>
  <si>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</si>
  <si>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</si>
  <si>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</si>
  <si>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</si>
  <si>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</si>
  <si>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</si>
  <si>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</si>
  <si>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</si>
  <si>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</si>
  <si>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</si>
  <si>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</si>
  <si>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</si>
  <si>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</si>
  <si>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</si>
  <si>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</si>
  <si>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</si>
  <si>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</si>
  <si>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</si>
  <si>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</si>
  <si>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</si>
  <si>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</si>
  <si>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</si>
  <si>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</si>
  <si>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</si>
  <si>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</si>
  <si>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</si>
  <si>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</si>
  <si>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</si>
  <si>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</si>
  <si>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</si>
  <si>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</si>
  <si>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</si>
  <si>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</si>
  <si>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</si>
  <si>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</si>
  <si>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</si>
  <si>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</si>
  <si>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</si>
  <si>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</si>
  <si>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</si>
  <si>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</si>
  <si>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</si>
  <si>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</si>
  <si>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</si>
  <si>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</si>
  <si>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</si>
  <si>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</si>
  <si>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</si>
  <si>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</si>
  <si>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</si>
  <si>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</si>
  <si>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</si>
  <si>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</si>
  <si>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</si>
  <si>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</si>
  <si>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</si>
  <si>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</si>
  <si>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</si>
  <si>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</si>
  <si>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</si>
  <si>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</si>
  <si>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</si>
  <si>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</si>
  <si>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</si>
  <si>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</si>
  <si>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</si>
  <si>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</si>
  <si>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</si>
  <si>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</si>
  <si>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</si>
  <si>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</si>
  <si>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</si>
  <si>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</si>
  <si>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</si>
  <si>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</si>
  <si>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</si>
  <si>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</si>
  <si>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</si>
  <si>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</si>
  <si>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</si>
  <si>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</si>
  <si>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</si>
  <si>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</si>
  <si>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</si>
  <si>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</si>
  <si>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</si>
  <si>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</si>
  <si>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</si>
  <si>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</si>
  <si>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</si>
  <si>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</si>
  <si>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</si>
  <si>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</si>
  <si>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</si>
  <si>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</si>
  <si>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</si>
  <si>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</si>
  <si>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</si>
  <si>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</si>
  <si>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</si>
  <si>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</si>
  <si>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</si>
  <si>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</si>
  <si>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</si>
  <si>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</si>
  <si>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</si>
  <si>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</si>
  <si>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</si>
  <si>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</si>
  <si>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</si>
  <si>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</si>
  <si>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</si>
  <si>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</si>
  <si>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</si>
  <si>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</si>
  <si>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</si>
  <si>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</si>
  <si>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</si>
  <si>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</si>
  <si>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</si>
  <si>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</si>
  <si>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</si>
  <si>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</si>
  <si>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</si>
  <si>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</si>
  <si>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</si>
  <si>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</si>
  <si>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</si>
  <si>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</si>
  <si>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</si>
  <si>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</si>
  <si>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</si>
  <si>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</si>
  <si>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</si>
  <si>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</si>
  <si>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</si>
  <si>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</si>
  <si>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</si>
  <si>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</si>
  <si>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</si>
  <si>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</si>
  <si>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</si>
  <si>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</si>
  <si>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</si>
  <si>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</si>
  <si>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</si>
  <si>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</si>
  <si>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</si>
  <si>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</si>
  <si>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</si>
  <si>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</si>
  <si>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</si>
  <si>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</si>
  <si>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</si>
  <si>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</si>
  <si>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</si>
  <si>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</si>
  <si>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</si>
  <si>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</si>
  <si>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</si>
  <si>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</si>
  <si>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</si>
  <si>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</si>
  <si>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</si>
  <si>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</si>
  <si>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</si>
  <si>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</si>
  <si>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</si>
  <si>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</si>
  <si>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</si>
  <si>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</si>
  <si>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</si>
  <si>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</si>
  <si>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</si>
  <si>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</si>
  <si>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</si>
  <si>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</si>
  <si>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</si>
  <si>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</si>
  <si>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</si>
  <si>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</si>
  <si>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</si>
  <si>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</si>
  <si>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</si>
  <si>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</si>
  <si>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</si>
  <si>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</si>
  <si>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</si>
  <si>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</si>
  <si>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</si>
  <si>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</si>
  <si>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</si>
  <si>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</si>
  <si>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</si>
  <si>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</si>
  <si>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</si>
  <si>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</si>
  <si>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</si>
  <si>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</si>
  <si>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</si>
  <si>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</si>
  <si>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</si>
  <si>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</si>
  <si>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</si>
  <si>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</si>
  <si>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</si>
  <si>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</si>
  <si>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</si>
  <si>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</si>
  <si>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</si>
  <si>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</si>
  <si>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</si>
  <si>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</si>
  <si>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</si>
  <si>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</si>
  <si>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</si>
  <si>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</si>
  <si>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</si>
  <si>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</si>
  <si>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</si>
  <si>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</si>
  <si>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</si>
  <si>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</si>
  <si>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</si>
  <si>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</si>
  <si>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</si>
  <si>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</si>
  <si>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</si>
  <si>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</si>
  <si>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</si>
  <si>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</si>
  <si>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</si>
  <si>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</si>
  <si>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</si>
  <si>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</si>
  <si>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</si>
  <si>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</si>
  <si>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</si>
  <si>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</si>
  <si>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</si>
  <si>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</si>
  <si>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</si>
  <si>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</si>
  <si>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</si>
  <si>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</si>
  <si>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</si>
  <si>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</si>
  <si>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</si>
  <si>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</si>
  <si>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</si>
  <si>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</si>
  <si>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</si>
  <si>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</si>
  <si>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</si>
  <si>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</si>
  <si>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</si>
  <si>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</si>
  <si>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</si>
  <si>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</si>
  <si>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</si>
  <si>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</si>
  <si>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</si>
  <si>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</si>
  <si>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</si>
  <si>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</si>
  <si>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</si>
  <si>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</si>
  <si>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</si>
  <si>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</si>
  <si>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</si>
  <si>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</si>
  <si>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</si>
  <si>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</si>
  <si>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</si>
  <si>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</si>
  <si>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</si>
  <si>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</si>
  <si>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</si>
  <si>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</si>
  <si>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</si>
  <si>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</si>
  <si>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</si>
  <si>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</si>
  <si>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</si>
  <si>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</si>
  <si>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</si>
  <si>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</si>
  <si>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</si>
  <si>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</si>
  <si>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</si>
  <si>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</si>
  <si>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</si>
  <si>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</si>
  <si>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</si>
  <si>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</si>
  <si>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</si>
  <si>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</si>
  <si>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</si>
  <si>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</si>
  <si>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</si>
  <si>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</si>
  <si>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</si>
  <si>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</si>
  <si>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</si>
  <si>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</si>
  <si>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</si>
  <si>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</si>
  <si>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</si>
  <si>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</si>
  <si>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</si>
  <si>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</si>
  <si>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</si>
  <si>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</si>
  <si>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</si>
  <si>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</si>
  <si>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</si>
  <si>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</si>
  <si>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</si>
  <si>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</si>
  <si>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</si>
  <si>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</si>
  <si>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</si>
  <si>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</si>
  <si>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</si>
  <si>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</si>
  <si>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</si>
  <si>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</si>
  <si>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</si>
  <si>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</si>
  <si>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</si>
  <si>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</si>
  <si>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</si>
  <si>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</si>
  <si>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</si>
  <si>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</si>
  <si>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</si>
  <si>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</si>
  <si>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</si>
  <si>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</si>
  <si>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</si>
  <si>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</si>
  <si>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</si>
  <si>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</si>
  <si>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</si>
  <si>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</si>
  <si>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</si>
  <si>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</si>
  <si>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</si>
  <si>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</si>
  <si>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</si>
  <si>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</si>
  <si>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</si>
  <si>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</si>
  <si>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</si>
  <si>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</si>
  <si>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</si>
  <si>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</si>
  <si>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</si>
  <si>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</si>
  <si>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</si>
  <si>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</si>
  <si>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</si>
  <si>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</si>
  <si>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</si>
  <si>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</si>
  <si>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</si>
  <si>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</si>
  <si>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</si>
  <si>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</si>
  <si>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</si>
  <si>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</si>
  <si>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</si>
  <si>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</si>
  <si>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</si>
  <si>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</si>
  <si>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</si>
  <si>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</si>
  <si>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</si>
  <si>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</si>
  <si>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</si>
  <si>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</si>
  <si>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</si>
  <si>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</si>
  <si>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</si>
  <si>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</si>
  <si>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</si>
  <si>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</si>
  <si>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</si>
  <si>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</si>
  <si>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</si>
  <si>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</si>
  <si>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</si>
  <si>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</si>
  <si>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</si>
  <si>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</si>
  <si>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</si>
  <si>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</si>
  <si>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</si>
  <si>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</si>
  <si>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</si>
  <si>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</si>
  <si>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</si>
  <si>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</si>
  <si>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</si>
  <si>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</si>
  <si>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</si>
  <si>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</si>
  <si>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</si>
  <si>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</si>
  <si>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</si>
  <si>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</si>
  <si>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</si>
  <si>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</si>
  <si>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</si>
  <si>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</si>
  <si>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</si>
  <si>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</si>
  <si>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</si>
  <si>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</si>
  <si>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</si>
  <si>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</si>
  <si>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</si>
  <si>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</si>
  <si>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</si>
  <si>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</si>
  <si>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</si>
  <si>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</si>
  <si>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</si>
  <si>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</si>
  <si>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</si>
  <si>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</si>
  <si>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</si>
  <si>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</si>
  <si>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</si>
  <si>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</si>
  <si>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</si>
  <si>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</si>
  <si>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</si>
  <si>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</si>
  <si>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</si>
  <si>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</si>
  <si>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</si>
  <si>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</si>
  <si>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</si>
  <si>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</si>
  <si>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</si>
  <si>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</si>
  <si>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</si>
  <si>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</si>
  <si>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</si>
  <si>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</si>
  <si>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</si>
  <si>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</si>
  <si>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</si>
  <si>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</si>
  <si>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</si>
  <si>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</si>
  <si>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</si>
  <si>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</si>
  <si>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</si>
  <si>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</si>
  <si>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</si>
  <si>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</si>
  <si>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</si>
  <si>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</si>
  <si>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</si>
  <si>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</si>
  <si>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</si>
  <si>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</si>
  <si>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</si>
  <si>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</si>
  <si>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</si>
  <si>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</si>
  <si>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</si>
  <si>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</si>
  <si>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</si>
  <si>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</si>
  <si>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</si>
  <si>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</si>
  <si>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</si>
  <si>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</si>
  <si>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</si>
  <si>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</si>
  <si>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</si>
  <si>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</si>
  <si>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</si>
  <si>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</si>
  <si>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</si>
  <si>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</si>
  <si>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</si>
  <si>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</si>
  <si>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</si>
  <si>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</si>
  <si>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</si>
  <si>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</si>
  <si>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</si>
  <si>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</si>
  <si>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</si>
  <si>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</si>
  <si>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</si>
  <si>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</si>
  <si>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</si>
  <si>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</si>
  <si>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</si>
  <si>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</si>
  <si>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</si>
  <si>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</si>
  <si>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</si>
  <si>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</si>
  <si>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</si>
  <si>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</si>
  <si>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</si>
  <si>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</si>
  <si>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</si>
  <si>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</si>
  <si>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</si>
  <si>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</si>
  <si>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</si>
  <si>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</si>
  <si>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</si>
  <si>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</si>
  <si>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</si>
  <si>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</si>
  <si>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</si>
  <si>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</si>
  <si>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</si>
  <si>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</si>
  <si>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</si>
  <si>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</si>
  <si>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</si>
  <si>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</si>
  <si>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</si>
  <si>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</si>
  <si>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</si>
  <si>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</si>
  <si>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</si>
  <si>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</si>
  <si>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</si>
  <si>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</si>
  <si>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</si>
  <si>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</si>
  <si>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</si>
  <si>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</si>
  <si>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</si>
  <si>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</si>
  <si>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</si>
  <si>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</si>
  <si>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</si>
  <si>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</si>
  <si>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</si>
  <si>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</si>
  <si>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</si>
  <si>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</si>
  <si>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</si>
  <si>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</si>
  <si>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</si>
  <si>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</si>
  <si>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</si>
  <si>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</si>
  <si>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</si>
  <si>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</si>
  <si>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</si>
  <si>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</si>
  <si>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</si>
  <si>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</si>
  <si>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</si>
  <si>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</si>
  <si>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</si>
  <si>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</si>
  <si>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</si>
  <si>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</si>
  <si>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</si>
  <si>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</si>
  <si>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</si>
  <si>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</si>
  <si>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</si>
  <si>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</si>
  <si>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</si>
  <si>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</si>
  <si>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</si>
  <si>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</si>
  <si>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</si>
  <si>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</si>
  <si>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</si>
  <si>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</si>
  <si>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</si>
  <si>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</si>
  <si>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</si>
  <si>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</si>
  <si>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</si>
  <si>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</si>
  <si>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</si>
  <si>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</si>
  <si>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</si>
  <si>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</si>
  <si>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</si>
  <si>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</si>
  <si>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</si>
  <si>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</si>
  <si>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</si>
  <si>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</si>
  <si>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</si>
  <si>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</si>
  <si>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</si>
  <si>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</si>
  <si>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</si>
  <si>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</si>
  <si>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</si>
  <si>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</si>
  <si>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</si>
  <si>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</si>
  <si>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</si>
  <si>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</si>
  <si>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</si>
  <si>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</si>
  <si>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</si>
  <si>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</si>
  <si>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</si>
  <si>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</si>
  <si>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</si>
  <si>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</si>
  <si>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</si>
  <si>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</si>
  <si>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</si>
  <si>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</si>
  <si>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</si>
  <si>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</si>
  <si>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</si>
  <si>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</si>
  <si>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</si>
  <si>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</si>
  <si>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</si>
  <si>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</si>
  <si>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</si>
  <si>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</si>
  <si>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</si>
  <si>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</si>
  <si>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</si>
  <si>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</si>
  <si>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</si>
  <si>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</si>
  <si>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</si>
  <si>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</si>
  <si>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</si>
  <si>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</si>
  <si>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</si>
  <si>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</si>
  <si>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</si>
  <si>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</si>
  <si>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</si>
  <si>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</si>
  <si>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</si>
  <si>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</si>
  <si>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</si>
  <si>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</si>
  <si>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</si>
  <si>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</si>
  <si>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</si>
  <si>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</si>
  <si>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</si>
  <si>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</si>
  <si>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</si>
  <si>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</si>
  <si>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</si>
  <si>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</si>
  <si>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</si>
  <si>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</si>
  <si>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</si>
  <si>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</si>
  <si>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</si>
  <si>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</si>
  <si>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</si>
  <si>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</si>
  <si>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</si>
  <si>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</si>
  <si>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</si>
  <si>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</si>
  <si>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</si>
  <si>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</si>
  <si>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</si>
  <si>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</si>
  <si>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</si>
  <si>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</si>
  <si>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</si>
  <si>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</si>
  <si>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</si>
  <si>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</si>
  <si>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</si>
  <si>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</si>
  <si>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</si>
  <si>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</si>
  <si>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</si>
  <si>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</si>
  <si>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</si>
  <si>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</si>
  <si>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</si>
  <si>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</si>
  <si>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</si>
  <si>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</si>
  <si>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</si>
  <si>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</si>
  <si>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</si>
  <si>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</si>
  <si>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</si>
  <si>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</si>
  <si>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</si>
  <si>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</si>
  <si>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</si>
  <si>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</si>
  <si>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</si>
  <si>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</si>
  <si>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</si>
  <si>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</si>
  <si>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</si>
  <si>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</si>
  <si>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</si>
  <si>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</si>
  <si>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</si>
  <si>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</si>
  <si>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</si>
  <si>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</si>
  <si>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</si>
  <si>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</si>
  <si>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</si>
  <si>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</si>
  <si>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</si>
  <si>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</si>
  <si>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</si>
  <si>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</si>
  <si>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</si>
  <si>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</si>
  <si>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</si>
  <si>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</si>
  <si>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</si>
  <si>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</si>
  <si>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</si>
  <si>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</si>
  <si>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</si>
  <si>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</si>
  <si>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</si>
  <si>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</si>
  <si>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</si>
  <si>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</si>
  <si>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</si>
  <si>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</si>
  <si>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</si>
  <si>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</si>
  <si>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</si>
  <si>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</si>
  <si>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</si>
  <si>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</si>
  <si>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</si>
  <si>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</si>
  <si>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</si>
  <si>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</si>
  <si>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</si>
  <si>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</si>
  <si>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</si>
  <si>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</si>
  <si>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</si>
  <si>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</si>
  <si>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</si>
  <si>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</si>
  <si>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</si>
  <si>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</si>
  <si>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</si>
  <si>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</si>
  <si>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</si>
  <si>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</si>
  <si>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</si>
  <si>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</si>
  <si>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</si>
  <si>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</si>
  <si>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</si>
  <si>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</si>
  <si>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</si>
  <si>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</si>
  <si>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</si>
  <si>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</si>
  <si>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</si>
  <si>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</si>
  <si>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</si>
  <si>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</si>
  <si>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</si>
  <si>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</si>
  <si>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</si>
  <si>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</si>
  <si>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</si>
  <si>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</si>
  <si>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</si>
  <si>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</si>
  <si>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</si>
  <si>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</si>
  <si>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</si>
  <si>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</si>
  <si>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</si>
  <si>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</si>
  <si>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</si>
  <si>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</si>
  <si>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</si>
  <si>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</si>
  <si>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</si>
  <si>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</si>
  <si>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</si>
  <si>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</si>
  <si>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</si>
  <si>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</si>
  <si>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</si>
  <si>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</si>
  <si>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</si>
  <si>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</si>
  <si>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</si>
  <si>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</si>
  <si>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</si>
  <si>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</si>
  <si>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</si>
  <si>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</si>
  <si>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</si>
  <si>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</si>
  <si>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</si>
  <si>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</si>
  <si>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</si>
  <si>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</si>
  <si>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</si>
  <si>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</si>
  <si>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</si>
  <si>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</si>
  <si>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</si>
  <si>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</si>
  <si>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</si>
  <si>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</si>
  <si>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</si>
  <si>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</si>
  <si>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</si>
  <si>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</si>
  <si>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</si>
  <si>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</si>
  <si>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</si>
  <si>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</si>
  <si>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</si>
  <si>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</si>
  <si>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</si>
  <si>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</si>
  <si>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</si>
  <si>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</si>
  <si>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</si>
  <si>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</si>
  <si>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</si>
  <si>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</si>
  <si>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</si>
  <si>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</si>
  <si>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</si>
  <si>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</si>
  <si>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</si>
  <si>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</si>
  <si>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</si>
  <si>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</si>
  <si>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</si>
  <si>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</si>
  <si>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</si>
  <si>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</si>
  <si>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</si>
  <si>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</si>
  <si>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</si>
  <si>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</si>
  <si>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</si>
  <si>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</si>
  <si>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</si>
  <si>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</si>
  <si>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</si>
  <si>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</si>
  <si>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</si>
  <si>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</si>
  <si>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</si>
  <si>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</si>
  <si>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</si>
  <si>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</si>
  <si>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</si>
  <si>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</si>
  <si>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</si>
  <si>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</si>
  <si>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</si>
  <si>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</si>
  <si>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</si>
  <si>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</si>
  <si>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</si>
  <si>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</si>
  <si>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</si>
  <si>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</si>
  <si>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</si>
  <si>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</si>
  <si>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</si>
  <si>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</si>
  <si>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</si>
  <si>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</si>
  <si>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</si>
  <si>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</si>
  <si>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</si>
  <si>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</si>
  <si>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</si>
  <si>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</si>
  <si>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</si>
  <si>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</si>
  <si>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</si>
  <si>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</si>
  <si>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</si>
  <si>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</si>
  <si>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</si>
  <si>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</si>
  <si>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</si>
  <si>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</si>
  <si>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</si>
  <si>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</si>
  <si>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</si>
  <si>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</si>
  <si>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</si>
  <si>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</si>
  <si>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</si>
  <si>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</si>
  <si>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</si>
  <si>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</si>
  <si>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</si>
  <si>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</si>
  <si>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</si>
  <si>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</si>
  <si>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</si>
  <si>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</si>
  <si>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</si>
  <si>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</si>
  <si>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</si>
  <si>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</si>
  <si>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</si>
  <si>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</si>
  <si>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</si>
  <si>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</si>
  <si>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</si>
  <si>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</si>
  <si>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</si>
  <si>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</si>
  <si>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</si>
  <si>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</si>
  <si>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</si>
  <si>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</si>
  <si>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</si>
  <si>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</si>
  <si>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</si>
  <si>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</si>
  <si>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</si>
  <si>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</si>
  <si>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</si>
  <si>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</si>
  <si>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</si>
  <si>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</si>
  <si>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</si>
  <si>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</si>
  <si>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</si>
  <si>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</si>
  <si>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</si>
  <si>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</si>
  <si>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</si>
  <si>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</si>
  <si>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</si>
  <si>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</si>
  <si>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</si>
  <si>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</si>
  <si>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</si>
  <si>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</si>
  <si>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</si>
  <si>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</si>
  <si>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</si>
  <si>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</si>
  <si>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</si>
  <si>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</si>
  <si>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</si>
  <si>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</si>
  <si>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</si>
  <si>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</si>
  <si>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</si>
  <si>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</si>
  <si>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</si>
  <si>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</si>
  <si>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</si>
  <si>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</si>
  <si>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</si>
  <si>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</si>
  <si>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</si>
  <si>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</si>
  <si>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</si>
  <si>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</si>
  <si>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</si>
  <si>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</si>
  <si>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</si>
  <si>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</si>
  <si>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</si>
  <si>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</si>
  <si>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</si>
  <si>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</si>
  <si>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</si>
  <si>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</si>
  <si>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</si>
  <si>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</si>
  <si>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</si>
  <si>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</si>
  <si>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</si>
  <si>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</si>
  <si>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</si>
  <si>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</si>
  <si>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</si>
  <si>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</si>
  <si>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</si>
  <si>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</si>
  <si>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</si>
  <si>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</si>
  <si>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</si>
  <si>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</si>
  <si>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</si>
  <si>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</si>
  <si>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</si>
  <si>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</si>
  <si>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</si>
  <si>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</si>
  <si>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</si>
  <si>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</si>
  <si>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</si>
  <si>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</si>
  <si>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</si>
  <si>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</si>
  <si>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</si>
  <si>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</si>
  <si>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</si>
  <si>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</si>
  <si>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</si>
  <si>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</si>
  <si>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</si>
  <si>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</si>
  <si>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</si>
  <si>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</si>
  <si>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</si>
  <si>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</si>
  <si>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</si>
  <si>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</si>
  <si>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</si>
  <si>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</si>
  <si>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</si>
  <si>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</si>
  <si>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</si>
  <si>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</si>
  <si>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</si>
  <si>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</si>
  <si>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</si>
  <si>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</si>
  <si>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</si>
  <si>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</si>
  <si>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</si>
  <si>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</si>
  <si>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</si>
  <si>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</si>
  <si>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</si>
  <si>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</si>
  <si>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</si>
  <si>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</si>
  <si>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</si>
  <si>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</si>
  <si>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</si>
  <si>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</si>
  <si>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</si>
  <si>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</si>
  <si>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</si>
  <si>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</si>
  <si>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</si>
  <si>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</si>
  <si>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</si>
  <si>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</si>
  <si>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</si>
  <si>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</si>
  <si>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</si>
  <si>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</si>
  <si>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</si>
  <si>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</si>
  <si>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</si>
  <si>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</si>
  <si>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</si>
  <si>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</si>
  <si>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</si>
  <si>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</si>
  <si>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</si>
  <si>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</si>
  <si>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</si>
  <si>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</si>
  <si>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</si>
  <si>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</si>
  <si>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</si>
  <si>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</si>
  <si>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</si>
  <si>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</si>
  <si>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</si>
  <si>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</si>
  <si>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</si>
  <si>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</si>
  <si>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</si>
  <si>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</si>
  <si>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</si>
  <si>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</si>
  <si>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</si>
  <si>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</si>
  <si>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</si>
  <si>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</si>
  <si>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</si>
  <si>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</si>
  <si>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</si>
  <si>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</si>
  <si>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</si>
  <si>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</si>
  <si>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</si>
  <si>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</si>
  <si>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</si>
  <si>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</si>
  <si>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</si>
  <si>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</si>
  <si>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</si>
  <si>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</si>
  <si>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</si>
  <si>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</si>
  <si>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</si>
  <si>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</si>
  <si>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</si>
  <si>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</si>
  <si>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</si>
  <si>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</si>
  <si>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</si>
  <si>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</si>
  <si>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</si>
  <si>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</si>
  <si>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</si>
  <si>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</si>
  <si>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</si>
  <si>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</si>
  <si>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</si>
  <si>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</si>
  <si>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</si>
  <si>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</si>
  <si>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</si>
  <si>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</si>
  <si>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</si>
  <si>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</si>
  <si>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</si>
  <si>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</si>
  <si>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</si>
  <si>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</si>
  <si>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</si>
  <si>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</si>
  <si>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</si>
  <si>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</si>
  <si>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</si>
  <si>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</si>
  <si>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</si>
  <si>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</si>
  <si>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</si>
  <si>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</si>
  <si>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</si>
  <si>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</si>
  <si>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</si>
  <si>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</si>
  <si>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</si>
  <si>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</si>
  <si>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</si>
  <si>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</si>
  <si>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</si>
  <si>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</si>
  <si>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</si>
  <si>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</si>
  <si>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</si>
  <si>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</si>
  <si>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</si>
  <si>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</si>
  <si>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</si>
  <si>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</si>
  <si>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</si>
  <si>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</si>
  <si>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</si>
  <si>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</si>
  <si>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</si>
  <si>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</si>
  <si>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</si>
  <si>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</si>
  <si>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</si>
  <si>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</si>
  <si>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</si>
  <si>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</si>
  <si>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</si>
  <si>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</si>
  <si>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</si>
  <si>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</si>
  <si>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</si>
  <si>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</si>
  <si>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</si>
  <si>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</si>
  <si>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</si>
  <si>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</si>
  <si>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</si>
  <si>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</si>
  <si>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</si>
  <si>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</si>
  <si>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</si>
  <si>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</si>
  <si>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</si>
  <si>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</si>
  <si>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</si>
  <si>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</si>
  <si>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</si>
  <si>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</si>
  <si>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</si>
  <si>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</si>
  <si>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</si>
  <si>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</si>
  <si>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</si>
  <si>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</si>
  <si>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</si>
  <si>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</si>
  <si>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</si>
  <si>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</si>
  <si>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</si>
  <si>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</si>
  <si>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</si>
  <si>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</si>
  <si>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</si>
  <si>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</si>
  <si>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</si>
  <si>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</si>
  <si>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</si>
  <si>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</si>
  <si>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</si>
  <si>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</si>
  <si>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</si>
  <si>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</si>
  <si>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</si>
  <si>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</si>
  <si>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</si>
  <si>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</si>
  <si>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</si>
  <si>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</si>
  <si>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</si>
  <si>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</si>
  <si>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</si>
  <si>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</si>
  <si>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</si>
  <si>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</si>
  <si>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</si>
  <si>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</si>
  <si>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</si>
  <si>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</si>
  <si>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</si>
  <si>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</si>
  <si>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</si>
  <si>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</si>
  <si>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</si>
  <si>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</si>
  <si>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</si>
  <si>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</si>
  <si>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</si>
  <si>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</si>
  <si>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</si>
  <si>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</si>
  <si>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</si>
  <si>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</si>
  <si>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</si>
  <si>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</si>
  <si>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</si>
  <si>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</si>
  <si>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</si>
  <si>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</si>
  <si>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</si>
  <si>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</si>
  <si>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</si>
  <si>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</si>
  <si>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</si>
  <si>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</si>
  <si>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</si>
  <si>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</si>
  <si>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</si>
  <si>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</si>
  <si>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</si>
  <si>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</si>
  <si>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</si>
  <si>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</si>
  <si>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</si>
  <si>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</si>
  <si>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</si>
  <si>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</si>
  <si>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</si>
  <si>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</si>
  <si>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</si>
  <si>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</si>
  <si>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</si>
  <si>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</si>
  <si>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</si>
  <si>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</si>
  <si>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</si>
  <si>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</si>
  <si>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</si>
  <si>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</si>
  <si>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</si>
  <si>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</si>
  <si>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</si>
  <si>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</si>
  <si>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</si>
  <si>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</si>
  <si>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</si>
  <si>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</si>
  <si>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</si>
  <si>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</si>
  <si>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</si>
  <si>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</si>
  <si>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</si>
  <si>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</si>
  <si>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</si>
  <si>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</si>
  <si>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</si>
  <si>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</si>
  <si>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</si>
  <si>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</si>
  <si>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</si>
  <si>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</si>
  <si>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</si>
  <si>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</si>
  <si>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</si>
  <si>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</si>
  <si>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</si>
  <si>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</si>
  <si>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</si>
  <si>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</si>
  <si>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</si>
  <si>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</si>
  <si>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</si>
  <si>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</si>
  <si>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</si>
  <si>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</si>
  <si>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</si>
  <si>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</si>
  <si>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</si>
  <si>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</si>
  <si>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</si>
  <si>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</si>
  <si>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</si>
  <si>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</si>
  <si>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</si>
  <si>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</si>
  <si>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</si>
  <si>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</si>
  <si>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</si>
  <si>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</si>
  <si>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</si>
  <si>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</si>
  <si>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</si>
  <si>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</si>
  <si>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</si>
  <si>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</si>
  <si>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</si>
  <si>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</si>
  <si>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</si>
  <si>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</si>
  <si>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</si>
  <si>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</si>
  <si>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</si>
  <si>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</si>
  <si>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</si>
  <si>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</si>
  <si>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</si>
  <si>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</si>
  <si>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</si>
  <si>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</si>
  <si>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</si>
  <si>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</si>
  <si>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</si>
  <si>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</si>
  <si>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</si>
  <si>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</si>
  <si>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</si>
  <si>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</si>
  <si>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</si>
  <si>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</si>
  <si>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</si>
  <si>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</si>
  <si>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</si>
  <si>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</si>
  <si>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</si>
  <si>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</si>
  <si>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</si>
  <si>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</si>
  <si>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</si>
  <si>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</si>
  <si>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</si>
  <si>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</si>
  <si>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</si>
  <si>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</si>
  <si>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</si>
  <si>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</si>
  <si>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</si>
  <si>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</si>
  <si>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</si>
  <si>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</si>
  <si>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</si>
  <si>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</si>
  <si>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</si>
  <si>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</si>
  <si>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</si>
  <si>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</si>
  <si>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</si>
  <si>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</si>
  <si>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</si>
  <si>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</si>
  <si>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</si>
  <si>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</si>
  <si>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</si>
  <si>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</si>
  <si>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</si>
  <si>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</si>
  <si>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</si>
  <si>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</si>
  <si>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</si>
  <si>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</si>
  <si>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</si>
  <si>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</si>
  <si>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</si>
  <si>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</si>
  <si>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</si>
  <si>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</si>
  <si>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</si>
  <si>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</si>
  <si>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</si>
  <si>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</si>
  <si>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</si>
  <si>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</si>
  <si>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</si>
  <si>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</si>
  <si>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</si>
  <si>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</si>
  <si>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</si>
  <si>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</si>
  <si>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</si>
  <si>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</si>
  <si>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</si>
  <si>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</si>
  <si>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</si>
  <si>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</si>
  <si>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</si>
  <si>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</si>
  <si>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</si>
  <si>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</si>
  <si>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</si>
  <si>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</si>
  <si>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</si>
  <si>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</si>
  <si>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</si>
  <si>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</si>
  <si>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</si>
  <si>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</si>
  <si>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</si>
  <si>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</si>
  <si>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</si>
  <si>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</si>
  <si>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</si>
  <si>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</si>
  <si>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</si>
  <si>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</si>
  <si>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</si>
  <si>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</si>
  <si>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</si>
  <si>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</si>
  <si>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</si>
  <si>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</si>
  <si>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</si>
  <si>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</si>
  <si>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</si>
  <si>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</si>
  <si>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</si>
  <si>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</si>
  <si>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</si>
  <si>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</si>
  <si>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</si>
  <si>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</si>
  <si>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</si>
  <si>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</si>
  <si>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</si>
  <si>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</si>
  <si>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</si>
  <si>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</si>
  <si>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</si>
  <si>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</si>
  <si>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</si>
  <si>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</si>
  <si>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</si>
  <si>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</si>
  <si>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</si>
  <si>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</si>
  <si>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</si>
  <si>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</si>
  <si>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</si>
  <si>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</si>
  <si>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</si>
  <si>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</si>
  <si>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</si>
  <si>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</si>
  <si>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</si>
  <si>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</si>
  <si>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</si>
  <si>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</si>
  <si>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</si>
  <si>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</si>
  <si>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</si>
  <si>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</si>
  <si>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</si>
  <si>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</si>
  <si>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</si>
  <si>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</si>
  <si>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</si>
  <si>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</si>
  <si>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</si>
  <si>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</si>
  <si>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</si>
  <si>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</si>
  <si>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</si>
  <si>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</si>
  <si>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</si>
  <si>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</si>
  <si>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</si>
  <si>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</si>
  <si>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</si>
  <si>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</si>
  <si>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</si>
  <si>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</si>
  <si>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</si>
  <si>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</si>
  <si>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</si>
  <si>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</si>
  <si>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</si>
  <si>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</si>
  <si>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</si>
  <si>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</si>
  <si>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</si>
  <si>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</si>
  <si>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</si>
  <si>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</si>
  <si>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</si>
  <si>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</si>
  <si>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</si>
  <si>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</si>
  <si>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</si>
  <si>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</si>
  <si>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</si>
  <si>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</si>
  <si>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</si>
  <si>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</si>
  <si>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</si>
  <si>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</si>
  <si>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</si>
  <si>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</si>
  <si>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</si>
  <si>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</si>
  <si>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</si>
  <si>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</si>
  <si>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</si>
  <si>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</si>
  <si>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</si>
  <si>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</si>
  <si>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</si>
  <si>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</si>
  <si>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</si>
  <si>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</si>
  <si>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</si>
  <si>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</si>
  <si>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</si>
  <si>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</si>
  <si>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</si>
  <si>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</si>
  <si>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</si>
  <si>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</si>
  <si>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</si>
  <si>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</si>
  <si>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</si>
  <si>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</si>
  <si>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</si>
  <si>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</si>
  <si>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</si>
  <si>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</si>
  <si>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</si>
  <si>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</si>
  <si>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</si>
  <si>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</si>
  <si>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</si>
  <si>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</si>
  <si>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</si>
  <si>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</si>
  <si>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</si>
  <si>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</si>
  <si>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</si>
  <si>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</si>
  <si>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</si>
  <si>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</si>
  <si>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</si>
  <si>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</si>
  <si>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</si>
  <si>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</si>
  <si>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</si>
  <si>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</si>
  <si>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</si>
  <si>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</si>
  <si>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</si>
  <si>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</si>
  <si>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</si>
  <si>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</si>
  <si>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</si>
  <si>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</si>
  <si>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</si>
  <si>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</si>
  <si>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</si>
  <si>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</si>
  <si>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</si>
  <si>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</si>
  <si>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</si>
  <si>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</si>
  <si>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</si>
  <si>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</si>
  <si>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</si>
  <si>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</si>
  <si>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</si>
  <si>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</si>
  <si>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</si>
  <si>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</si>
  <si>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</si>
  <si>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</si>
  <si>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</si>
  <si>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</si>
  <si>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</si>
  <si>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</si>
  <si>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</si>
  <si>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</si>
  <si>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</si>
  <si>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</si>
  <si>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</si>
  <si>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</si>
  <si>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</si>
  <si>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</si>
  <si>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</si>
  <si>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</si>
  <si>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</si>
  <si>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</si>
  <si>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</si>
  <si>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</si>
  <si>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</si>
  <si>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</si>
  <si>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</si>
  <si>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</si>
  <si>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</si>
  <si>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</si>
  <si>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</si>
  <si>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</si>
  <si>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</si>
  <si>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</si>
  <si>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</si>
  <si>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</si>
  <si>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</si>
  <si>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</si>
  <si>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</si>
  <si>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</si>
  <si>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</si>
  <si>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</si>
  <si>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</si>
  <si>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</si>
  <si>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</si>
  <si>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</si>
  <si>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</si>
  <si>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</si>
  <si>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</si>
  <si>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</si>
  <si>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</si>
  <si>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</si>
  <si>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</si>
  <si>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</si>
  <si>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</si>
  <si>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</si>
  <si>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</si>
  <si>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</si>
  <si>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</si>
  <si>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</si>
  <si>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</si>
  <si>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</si>
  <si>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</si>
  <si>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</si>
  <si>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</si>
  <si>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</si>
  <si>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</si>
  <si>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</si>
  <si>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</si>
  <si>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</si>
  <si>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</si>
  <si>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</si>
  <si>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</si>
  <si>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</si>
  <si>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</si>
  <si>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</si>
  <si>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</si>
  <si>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</si>
  <si>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</si>
  <si>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</si>
  <si>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</si>
  <si>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</si>
  <si>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</si>
  <si>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</si>
  <si>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</si>
  <si>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</si>
  <si>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</si>
  <si>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</si>
  <si>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</si>
  <si>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</si>
  <si>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</si>
  <si>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</si>
  <si>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</si>
  <si>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</si>
  <si>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</si>
  <si>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</si>
  <si>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</si>
  <si>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</si>
  <si>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</si>
  <si>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</si>
  <si>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</si>
  <si>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</si>
  <si>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</si>
  <si>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</si>
  <si>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</si>
  <si>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</si>
  <si>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</si>
  <si>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</si>
  <si>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</si>
  <si>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</si>
  <si>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</si>
  <si>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</si>
  <si>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</si>
  <si>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</si>
  <si>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</si>
  <si>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</si>
  <si>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</si>
  <si>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</si>
  <si>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</si>
  <si>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</si>
  <si>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</si>
  <si>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</si>
  <si>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</si>
  <si>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</si>
  <si>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</si>
  <si>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</si>
  <si>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</si>
  <si>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</si>
  <si>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</si>
  <si>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</si>
  <si>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</si>
  <si>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</si>
  <si>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</si>
  <si>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</si>
  <si>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</si>
  <si>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</si>
  <si>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</si>
  <si>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</si>
  <si>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</si>
  <si>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</si>
  <si>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</si>
  <si>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</si>
  <si>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</si>
  <si>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</si>
  <si>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</si>
  <si>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</si>
  <si>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</si>
  <si>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</si>
  <si>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</si>
  <si>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</si>
  <si>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</si>
  <si>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</si>
  <si>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</si>
  <si>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</si>
  <si>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</si>
  <si>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</si>
  <si>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</si>
  <si>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</si>
  <si>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</si>
  <si>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</si>
  <si>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</si>
  <si>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</si>
  <si>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</si>
  <si>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</si>
  <si>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</si>
  <si>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</si>
  <si>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</si>
  <si>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</si>
  <si>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</si>
  <si>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</si>
  <si>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</si>
  <si>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</si>
  <si>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</si>
  <si>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</si>
  <si>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</si>
  <si>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</si>
  <si>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</si>
  <si>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</si>
  <si>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</si>
  <si>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</si>
  <si>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</si>
  <si>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</si>
  <si>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</si>
  <si>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</si>
  <si>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</si>
  <si>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</si>
  <si>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</si>
  <si>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</si>
  <si>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</si>
  <si>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</si>
  <si>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</si>
  <si>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</si>
  <si>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</si>
  <si>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</si>
  <si>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</si>
  <si>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</si>
  <si>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</si>
  <si>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</si>
  <si>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</si>
  <si>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</si>
  <si>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</si>
  <si>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</si>
  <si>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</si>
  <si>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</si>
  <si>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</si>
  <si>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</si>
  <si>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</si>
  <si>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</si>
  <si>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</si>
  <si>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</si>
  <si>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</si>
  <si>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</si>
  <si>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</si>
  <si>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</si>
  <si>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</si>
  <si>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</si>
  <si>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</si>
  <si>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</si>
  <si>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</si>
  <si>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</si>
  <si>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</si>
  <si>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</si>
  <si>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</si>
  <si>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</si>
  <si>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</si>
  <si>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</si>
  <si>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</si>
  <si>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</si>
  <si>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</si>
  <si>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</si>
  <si>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</si>
  <si>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</si>
  <si>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</si>
  <si>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</si>
  <si>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</si>
  <si>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</si>
  <si>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</si>
  <si>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</si>
  <si>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</si>
  <si>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</si>
  <si>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</si>
  <si>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</si>
  <si>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</si>
  <si>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</si>
  <si>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</si>
  <si>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</si>
  <si>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</si>
  <si>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</si>
  <si>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</si>
  <si>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</si>
  <si>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</si>
  <si>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</si>
  <si>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</si>
  <si>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</si>
  <si>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</si>
  <si>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</si>
  <si>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</si>
  <si>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</si>
  <si>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</si>
  <si>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</si>
  <si>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</si>
  <si>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</si>
  <si>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</si>
  <si>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</si>
  <si>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</si>
  <si>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</si>
  <si>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</si>
  <si>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</si>
  <si>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</si>
  <si>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</si>
  <si>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</si>
  <si>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</si>
  <si>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</si>
  <si>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</si>
  <si>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</si>
  <si>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</si>
  <si>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</si>
  <si>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</si>
  <si>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</si>
  <si>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</si>
  <si>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</si>
  <si>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</si>
  <si>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</si>
  <si>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</si>
  <si>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</si>
  <si>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</si>
  <si>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</si>
  <si>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</si>
  <si>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</si>
  <si>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</si>
  <si>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</si>
  <si>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</si>
  <si>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</si>
  <si>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</si>
  <si>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</si>
  <si>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</si>
  <si>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</si>
  <si>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</si>
  <si>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</si>
  <si>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</si>
  <si>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</si>
  <si>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</si>
  <si>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</si>
  <si>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</si>
  <si>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</si>
  <si>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</si>
  <si>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</si>
  <si>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</si>
  <si>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</si>
  <si>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</si>
  <si>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</si>
  <si>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</si>
  <si>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</si>
  <si>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</si>
  <si>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</si>
  <si>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</si>
  <si>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</si>
  <si>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</si>
  <si>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</si>
  <si>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</si>
  <si>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</si>
  <si>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</si>
  <si>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</si>
  <si>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</si>
  <si>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</si>
  <si>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</si>
  <si>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</si>
  <si>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</si>
  <si>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</si>
  <si>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</si>
  <si>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</si>
  <si>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</si>
  <si>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</si>
  <si>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</si>
  <si>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</si>
  <si>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</si>
  <si>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</si>
  <si>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</si>
  <si>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</si>
  <si>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</si>
  <si>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</si>
  <si>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</si>
  <si>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</si>
  <si>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</si>
  <si>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</si>
  <si>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</si>
  <si>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</si>
  <si>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</si>
  <si>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</si>
  <si>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</si>
  <si>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</si>
  <si>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</si>
  <si>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</si>
  <si>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</si>
  <si>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</si>
  <si>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</si>
  <si>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</si>
  <si>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</si>
  <si>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</si>
  <si>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</si>
  <si>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</si>
  <si>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</si>
  <si>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</si>
  <si>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</si>
  <si>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</si>
  <si>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</si>
  <si>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</si>
  <si>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</si>
  <si>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</si>
  <si>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</si>
  <si>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</si>
  <si>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</si>
  <si>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</si>
  <si>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</si>
  <si>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</si>
  <si>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</si>
  <si>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</si>
  <si>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</si>
  <si>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</si>
  <si>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</si>
  <si>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</si>
  <si>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</si>
  <si>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</si>
  <si>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</si>
  <si>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</si>
  <si>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</si>
  <si>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</si>
  <si>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</si>
  <si>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</si>
  <si>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</si>
  <si>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</si>
  <si>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</si>
  <si>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</si>
  <si>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</si>
  <si>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</si>
  <si>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</si>
  <si>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</si>
  <si>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</si>
  <si>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</si>
  <si>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</si>
  <si>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</si>
  <si>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</si>
  <si>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</si>
  <si>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</si>
  <si>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</si>
  <si>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</si>
  <si>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</si>
  <si>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</si>
  <si>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</si>
  <si>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</si>
  <si>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</si>
  <si>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</si>
  <si>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</si>
  <si>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</si>
  <si>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</si>
  <si>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</si>
  <si>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</si>
  <si>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</si>
  <si>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</si>
  <si>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</si>
  <si>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</si>
  <si>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</si>
  <si>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</si>
  <si>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</si>
  <si>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</si>
  <si>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</si>
  <si>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</si>
  <si>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</si>
  <si>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</si>
  <si>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</si>
  <si>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</si>
  <si>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</si>
  <si>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</si>
  <si>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</si>
  <si>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</si>
  <si>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</si>
  <si>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</si>
  <si>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</si>
  <si>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</si>
  <si>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</si>
  <si>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</si>
  <si>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</si>
  <si>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</si>
  <si>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</si>
  <si>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</si>
  <si>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</si>
  <si>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</si>
  <si>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</si>
  <si>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</si>
  <si>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</si>
  <si>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</si>
  <si>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</si>
  <si>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</si>
  <si>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</si>
  <si>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</si>
  <si>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</si>
  <si>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</si>
  <si>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</si>
  <si>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</si>
  <si>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</si>
  <si>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</si>
  <si>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</si>
  <si>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</si>
  <si>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</si>
  <si>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</si>
  <si>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</si>
  <si>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</si>
  <si>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</si>
  <si>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</si>
  <si>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</si>
  <si>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</si>
  <si>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</si>
  <si>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</si>
  <si>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</si>
  <si>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</si>
  <si>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</si>
  <si>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</si>
  <si>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</si>
  <si>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</si>
  <si>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</si>
  <si>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</si>
  <si>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</si>
  <si>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</si>
  <si>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</si>
  <si>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</si>
  <si>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</si>
  <si>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</si>
  <si>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</si>
  <si>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</si>
  <si>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</si>
  <si>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</si>
  <si>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</si>
  <si>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</si>
  <si>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</si>
  <si>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</si>
  <si>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</si>
  <si>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</si>
  <si>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</si>
  <si>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</si>
  <si>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</si>
  <si>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</si>
  <si>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</si>
  <si>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</si>
  <si>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</si>
  <si>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</si>
  <si>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</si>
  <si>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</si>
  <si>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</si>
  <si>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</si>
  <si>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</si>
  <si>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</si>
  <si>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</si>
  <si>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</si>
  <si>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</si>
  <si>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</si>
  <si>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</si>
  <si>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</si>
  <si>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</si>
  <si>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</si>
  <si>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</si>
  <si>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</si>
  <si>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</si>
  <si>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</si>
  <si>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</si>
  <si>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</si>
  <si>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</si>
  <si>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</si>
  <si>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</si>
  <si>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</si>
  <si>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</si>
  <si>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</si>
  <si>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</si>
  <si>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</si>
  <si>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</si>
  <si>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</si>
  <si>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</si>
  <si>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</si>
  <si>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</si>
  <si>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</si>
  <si>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</si>
  <si>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</si>
  <si>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</si>
  <si>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</si>
  <si>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</si>
  <si>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</si>
  <si>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</si>
  <si>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</si>
  <si>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</si>
  <si>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</si>
  <si>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</si>
  <si>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</si>
  <si>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</si>
  <si>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</si>
  <si>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</si>
  <si>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</si>
  <si>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</si>
  <si>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</si>
  <si>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</si>
  <si>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</si>
  <si>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</si>
  <si>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</si>
  <si>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</si>
  <si>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</si>
  <si>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</si>
  <si>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</si>
  <si>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</si>
  <si>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</si>
  <si>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</si>
  <si>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</si>
  <si>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</si>
  <si>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</si>
  <si>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</si>
  <si>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</si>
  <si>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</si>
  <si>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</si>
  <si>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</si>
  <si>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</si>
  <si>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</si>
  <si>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</si>
  <si>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</si>
  <si>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</si>
  <si>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</si>
  <si>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</si>
  <si>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</si>
  <si>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</si>
  <si>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</si>
  <si>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</si>
  <si>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</si>
  <si>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</si>
  <si>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</si>
  <si>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</si>
  <si>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</si>
  <si>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</si>
  <si>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</si>
  <si>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</si>
  <si>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</si>
  <si>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</si>
  <si>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</si>
  <si>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</si>
  <si>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</si>
  <si>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</si>
  <si>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</si>
  <si>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</si>
  <si>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</si>
  <si>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</si>
  <si>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</si>
  <si>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</si>
  <si>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</si>
  <si>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</si>
  <si>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</si>
  <si>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</si>
  <si>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</si>
  <si>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</si>
  <si>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</si>
  <si>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</si>
  <si>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</si>
  <si>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</si>
  <si>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</si>
  <si>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</si>
  <si>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</si>
  <si>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</si>
  <si>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</si>
  <si>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</si>
  <si>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</si>
  <si>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</si>
  <si>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</si>
  <si>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</si>
  <si>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</si>
  <si>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</si>
  <si>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</si>
  <si>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</si>
  <si>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</si>
  <si>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</si>
  <si>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</si>
  <si>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</si>
  <si>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</si>
  <si>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</si>
  <si>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</si>
  <si>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</si>
  <si>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</si>
  <si>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</si>
  <si>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</si>
  <si>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</si>
  <si>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</si>
  <si>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</si>
  <si>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</si>
  <si>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</si>
  <si>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</si>
  <si>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</si>
  <si>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</si>
  <si>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</si>
  <si>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</si>
  <si>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</si>
  <si>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</si>
  <si>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</si>
  <si>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</si>
  <si>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</si>
  <si>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</si>
  <si>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</si>
  <si>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</si>
  <si>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</si>
  <si>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</si>
  <si>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</si>
  <si>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</si>
  <si>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</si>
  <si>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</si>
  <si>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</si>
  <si>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</si>
  <si>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</si>
  <si>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</si>
  <si>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</si>
  <si>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</si>
  <si>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</si>
  <si>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</si>
  <si>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</si>
  <si>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</si>
  <si>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</si>
  <si>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</si>
  <si>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</si>
  <si>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</si>
  <si>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</si>
  <si>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</si>
  <si>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</si>
  <si>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</si>
  <si>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</si>
  <si>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</si>
  <si>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</si>
  <si>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</si>
  <si>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</si>
  <si>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</si>
  <si>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</si>
  <si>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</si>
  <si>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</si>
  <si>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</si>
  <si>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</si>
  <si>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</si>
  <si>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</si>
  <si>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</si>
  <si>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</si>
  <si>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</si>
  <si>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</si>
  <si>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</si>
  <si>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</si>
  <si>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</si>
  <si>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</si>
  <si>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</si>
  <si>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</si>
  <si>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</si>
  <si>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</si>
  <si>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</si>
  <si>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</si>
  <si>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</si>
  <si>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</si>
  <si>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</si>
  <si>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</si>
  <si>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</si>
  <si>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</si>
  <si>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</si>
  <si>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</si>
  <si>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</si>
  <si>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</si>
  <si>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</si>
  <si>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</si>
  <si>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</si>
  <si>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</si>
  <si>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</si>
  <si>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</si>
  <si>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</si>
  <si>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</si>
  <si>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</si>
  <si>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</si>
  <si>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</si>
  <si>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</si>
  <si>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</si>
  <si>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</si>
  <si>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</si>
  <si>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</si>
  <si>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</si>
  <si>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</si>
  <si>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</si>
  <si>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</si>
  <si>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</si>
  <si>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</si>
  <si>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</si>
  <si>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</si>
  <si>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</si>
  <si>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</si>
  <si>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</si>
  <si>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</si>
  <si>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</si>
  <si>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</si>
  <si>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</si>
  <si>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</si>
  <si>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</si>
  <si>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</si>
  <si>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</si>
  <si>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</si>
  <si>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</si>
  <si>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</si>
  <si>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</si>
  <si>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</si>
  <si>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</si>
  <si>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</si>
  <si>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</si>
  <si>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</si>
  <si>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</si>
  <si>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</si>
  <si>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</si>
  <si>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</si>
  <si>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</si>
  <si>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</si>
  <si>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</si>
  <si>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</si>
  <si>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</si>
  <si>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</si>
  <si>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</si>
  <si>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</si>
  <si>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</si>
  <si>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</si>
  <si>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</si>
  <si>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</si>
  <si>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</si>
  <si>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</si>
  <si>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</si>
  <si>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</si>
  <si>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</si>
  <si>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</si>
  <si>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</si>
  <si>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</si>
  <si>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</si>
  <si>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</si>
  <si>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</si>
  <si>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</si>
  <si>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</si>
  <si>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</si>
  <si>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</si>
  <si>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</si>
  <si>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</si>
  <si>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</si>
  <si>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</si>
  <si>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</si>
  <si>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</si>
  <si>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</si>
  <si>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</si>
  <si>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</si>
  <si>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</si>
  <si>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</si>
  <si>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</si>
  <si>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</si>
  <si>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</si>
  <si>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</si>
  <si>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</si>
  <si>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</si>
  <si>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</si>
  <si>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</si>
  <si>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</si>
  <si>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</si>
  <si>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</si>
  <si>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</si>
  <si>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</si>
  <si>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</si>
  <si>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</si>
  <si>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</si>
  <si>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</si>
  <si>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</si>
  <si>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</si>
  <si>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</si>
  <si>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</si>
  <si>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</si>
  <si>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</si>
  <si>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</si>
  <si>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</si>
  <si>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</si>
  <si>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</si>
  <si>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</si>
  <si>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</si>
  <si>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</si>
  <si>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</si>
  <si>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</si>
  <si>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</si>
  <si>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</si>
  <si>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</si>
  <si>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</si>
  <si>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</si>
  <si>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</si>
  <si>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</si>
  <si>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</si>
  <si>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</si>
  <si>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</si>
  <si>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</si>
  <si>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</si>
  <si>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</si>
  <si>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</si>
  <si>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</si>
  <si>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</si>
  <si>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</si>
  <si>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</si>
  <si>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</si>
  <si>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</si>
  <si>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</si>
  <si>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</si>
  <si>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</si>
  <si>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</si>
  <si>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</si>
  <si>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</si>
  <si>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</si>
  <si>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</si>
  <si>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</si>
  <si>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</si>
  <si>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</si>
  <si>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</si>
  <si>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</si>
  <si>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</si>
  <si>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</si>
  <si>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</si>
  <si>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</si>
  <si>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</si>
  <si>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</si>
  <si>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</si>
  <si>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</si>
  <si>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</si>
  <si>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</si>
  <si>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</si>
  <si>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</si>
  <si>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</si>
  <si>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</si>
  <si>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</si>
  <si>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</si>
  <si>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</si>
  <si>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</si>
  <si>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</si>
  <si>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</si>
  <si>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</si>
  <si>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</si>
  <si>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</si>
  <si>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</si>
  <si>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</si>
  <si>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</si>
  <si>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</si>
  <si>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</si>
  <si>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</si>
  <si>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</si>
  <si>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</si>
  <si>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</si>
  <si>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</si>
  <si>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</si>
  <si>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</si>
  <si>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</si>
  <si>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</si>
  <si>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</si>
  <si>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</si>
  <si>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</si>
  <si>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</si>
  <si>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</si>
  <si>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</si>
  <si>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</si>
  <si>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</si>
  <si>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</si>
  <si>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</si>
  <si>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</si>
  <si>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</si>
  <si>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</si>
  <si>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</si>
  <si>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</si>
  <si>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</si>
  <si>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</si>
  <si>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</si>
  <si>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</si>
  <si>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</si>
  <si>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</si>
  <si>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</si>
  <si>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</si>
  <si>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</si>
  <si>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</si>
  <si>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</si>
  <si>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</si>
  <si>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</si>
  <si>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</si>
  <si>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</si>
  <si>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</si>
  <si>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</si>
  <si>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</si>
  <si>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</si>
  <si>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</si>
  <si>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</si>
  <si>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</si>
  <si>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</si>
  <si>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</si>
  <si>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</si>
  <si>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</si>
  <si>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</si>
  <si>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</si>
  <si>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</si>
  <si>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</si>
  <si>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</si>
  <si>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</si>
  <si>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</si>
  <si>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</si>
  <si>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</si>
  <si>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</si>
  <si>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</si>
  <si>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</si>
  <si>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</si>
  <si>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</si>
  <si>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</si>
  <si>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</si>
  <si>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</si>
  <si>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</si>
  <si>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</si>
  <si>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</si>
  <si>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</si>
  <si>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</si>
  <si>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</si>
  <si>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</si>
  <si>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</si>
  <si>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</si>
  <si>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</si>
  <si>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</si>
  <si>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</si>
  <si>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</si>
  <si>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</si>
  <si>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</si>
  <si>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</si>
  <si>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</si>
  <si>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</si>
  <si>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</si>
  <si>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</si>
  <si>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</si>
  <si>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</si>
  <si>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</si>
  <si>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</si>
  <si>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</si>
  <si>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</si>
  <si>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</si>
  <si>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</si>
  <si>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</si>
  <si>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</si>
  <si>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</si>
  <si>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</si>
  <si>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</si>
  <si>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</si>
  <si>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</si>
  <si>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</si>
  <si>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</si>
  <si>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</si>
  <si>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</si>
  <si>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</si>
  <si>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</si>
  <si>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</si>
  <si>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</si>
  <si>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</si>
  <si>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</si>
  <si>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</si>
  <si>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</si>
  <si>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</si>
  <si>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</si>
  <si>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</si>
  <si>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</si>
  <si>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</si>
  <si>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</si>
  <si>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</si>
  <si>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</si>
  <si>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</si>
  <si>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</si>
  <si>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</si>
  <si>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</si>
  <si>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</si>
  <si>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</si>
  <si>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</si>
  <si>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</si>
  <si>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</si>
  <si>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</si>
  <si>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</si>
  <si>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</si>
  <si>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</si>
  <si>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</si>
  <si>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</si>
  <si>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</si>
  <si>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</si>
  <si>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</si>
  <si>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</si>
  <si>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</si>
  <si>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</si>
  <si>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</si>
  <si>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</si>
  <si>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</si>
  <si>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</si>
  <si>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</si>
  <si>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</si>
  <si>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</si>
  <si>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</si>
  <si>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</si>
  <si>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</si>
  <si>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</si>
  <si>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</si>
  <si>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</si>
  <si>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</si>
  <si>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</si>
  <si>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</si>
  <si>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</si>
  <si>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</si>
  <si>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</si>
  <si>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</si>
  <si>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</si>
  <si>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</si>
  <si>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</si>
  <si>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</si>
  <si>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</si>
  <si>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</si>
  <si>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</si>
  <si>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</si>
  <si>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</si>
  <si>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</si>
  <si>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</si>
  <si>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</si>
  <si>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</si>
  <si>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</si>
  <si>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</si>
  <si>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</si>
  <si>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</si>
  <si>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</si>
  <si>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</si>
  <si>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</si>
  <si>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</si>
  <si>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</si>
  <si>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</si>
  <si>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</si>
  <si>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</si>
  <si>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</si>
  <si>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</si>
  <si>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</si>
  <si>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</si>
  <si>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</si>
  <si>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</si>
  <si>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</si>
  <si>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</si>
  <si>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</si>
  <si>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</si>
  <si>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</si>
  <si>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</si>
  <si>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</si>
  <si>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</si>
  <si>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</si>
  <si>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</si>
  <si>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</si>
  <si>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</si>
  <si>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</si>
  <si>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</si>
  <si>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</si>
  <si>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</si>
  <si>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</si>
  <si>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</si>
  <si>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</si>
  <si>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</si>
  <si>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</si>
  <si>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</si>
  <si>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</si>
  <si>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</si>
  <si>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</si>
  <si>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</si>
  <si>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</si>
  <si>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</si>
  <si>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</si>
  <si>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</si>
  <si>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</si>
  <si>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</si>
  <si>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</si>
  <si>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</si>
  <si>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</si>
  <si>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</si>
  <si>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</si>
  <si>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</si>
  <si>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</si>
  <si>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</si>
  <si>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</si>
  <si>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</si>
  <si>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</si>
  <si>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</si>
  <si>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</si>
  <si>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</si>
  <si>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</si>
  <si>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</si>
  <si>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</si>
  <si>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</si>
  <si>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</si>
  <si>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</si>
  <si>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</si>
  <si>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</si>
  <si>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</si>
  <si>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</si>
  <si>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</si>
  <si>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</si>
  <si>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</si>
  <si>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</si>
  <si>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</si>
  <si>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</si>
  <si>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</si>
  <si>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</si>
  <si>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</si>
  <si>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</si>
  <si>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</si>
  <si>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</si>
  <si>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</si>
  <si>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</si>
  <si>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</si>
  <si>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</si>
  <si>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</si>
  <si>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</si>
  <si>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</si>
  <si>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</si>
  <si>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</si>
  <si>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</si>
  <si>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</si>
  <si>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</si>
  <si>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</si>
  <si>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</si>
  <si>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</si>
  <si>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</si>
  <si>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</si>
  <si>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</si>
  <si>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</si>
  <si>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</si>
  <si>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</si>
  <si>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</si>
  <si>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</si>
  <si>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</si>
  <si>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</si>
  <si>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</si>
  <si>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</si>
  <si>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</si>
  <si>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</si>
  <si>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</si>
  <si>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</si>
  <si>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</si>
  <si>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</si>
  <si>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</si>
  <si>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</si>
  <si>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</si>
  <si>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</si>
  <si>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</si>
  <si>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</si>
  <si>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</si>
  <si>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</si>
  <si>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</si>
  <si>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</si>
  <si>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</si>
  <si>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</si>
  <si>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</si>
  <si>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</si>
  <si>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</si>
  <si>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</si>
  <si>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</si>
  <si>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</si>
  <si>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</si>
  <si>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</si>
  <si>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</si>
  <si>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</si>
  <si>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</si>
  <si>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</si>
  <si>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</si>
  <si>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</si>
  <si>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</si>
  <si>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</si>
  <si>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</si>
  <si>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</si>
  <si>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</si>
  <si>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</si>
  <si>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</si>
  <si>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</si>
  <si>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</si>
  <si>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</si>
  <si>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</si>
  <si>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</si>
  <si>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</si>
  <si>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</si>
  <si>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</si>
  <si>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</si>
  <si>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</si>
  <si>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</si>
  <si>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</si>
  <si>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</si>
  <si>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</si>
  <si>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</si>
  <si>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</si>
  <si>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</si>
  <si>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</si>
  <si>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</si>
  <si>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</si>
  <si>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</si>
  <si>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</si>
  <si>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</si>
  <si>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</si>
  <si>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</si>
  <si>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</si>
  <si>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</si>
  <si>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</si>
  <si>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</si>
  <si>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</si>
  <si>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</si>
  <si>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</si>
  <si>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</si>
  <si>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</si>
  <si>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</si>
  <si>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</si>
  <si>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</si>
  <si>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</si>
  <si>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</si>
  <si>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</si>
  <si>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</si>
  <si>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</si>
  <si>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</si>
  <si>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</si>
  <si>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</si>
  <si>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</si>
  <si>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</si>
  <si>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</si>
  <si>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</si>
  <si>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</si>
  <si>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</si>
  <si>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</si>
  <si>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</si>
  <si>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</si>
  <si>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</si>
  <si>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</si>
  <si>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</si>
  <si>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</si>
  <si>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</si>
  <si>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</si>
  <si>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</si>
  <si>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</si>
  <si>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</si>
  <si>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</si>
  <si>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</si>
  <si>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</si>
  <si>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</si>
  <si>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</si>
  <si>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</si>
  <si>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</si>
  <si>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</si>
  <si>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</si>
  <si>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</si>
  <si>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</si>
  <si>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</si>
  <si>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</si>
  <si>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</si>
  <si>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</si>
  <si>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</si>
  <si>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</si>
  <si>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</si>
  <si>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</si>
  <si>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</si>
  <si>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</si>
  <si>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</si>
  <si>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</si>
  <si>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</si>
  <si>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</si>
  <si>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</si>
  <si>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</si>
  <si>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</si>
  <si>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</si>
  <si>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</si>
  <si>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</si>
  <si>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</si>
  <si>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</si>
  <si>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</si>
  <si>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</si>
  <si>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</si>
  <si>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</si>
  <si>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</si>
  <si>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</si>
  <si>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</si>
  <si>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</si>
  <si>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</si>
  <si>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</si>
  <si>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</si>
  <si>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</si>
  <si>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</si>
  <si>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</si>
  <si>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</si>
  <si>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</si>
  <si>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</si>
  <si>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</si>
  <si>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</si>
  <si>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</si>
  <si>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</si>
  <si>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</si>
  <si>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</si>
  <si>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</si>
  <si>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</si>
  <si>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</si>
  <si>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</si>
  <si>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</si>
  <si>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</si>
  <si>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</si>
  <si>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</si>
  <si>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</si>
  <si>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</si>
  <si>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</si>
  <si>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</si>
  <si>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</si>
  <si>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</si>
  <si>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</si>
  <si>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</si>
  <si>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</si>
  <si>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</si>
  <si>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</si>
  <si>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</si>
  <si>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</si>
  <si>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</si>
  <si>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</si>
  <si>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</si>
  <si>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</si>
  <si>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</si>
  <si>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</si>
  <si>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</si>
  <si>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</si>
  <si>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</si>
  <si>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</si>
  <si>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</si>
  <si>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</si>
  <si>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</si>
  <si>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</si>
  <si>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</si>
  <si>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</si>
  <si>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</si>
  <si>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</si>
  <si>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</si>
  <si>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</si>
  <si>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</si>
  <si>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</si>
  <si>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</si>
  <si>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</si>
  <si>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</si>
  <si>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</si>
  <si>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</si>
  <si>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</si>
  <si>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</si>
  <si>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</si>
  <si>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</si>
  <si>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</si>
  <si>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</si>
  <si>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</si>
  <si>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</si>
  <si>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</si>
  <si>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</si>
  <si>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</si>
  <si>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</si>
  <si>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</si>
  <si>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</si>
  <si>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</si>
  <si>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</si>
  <si>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</si>
  <si>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</si>
  <si>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</si>
  <si>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</si>
  <si>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</si>
  <si>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</si>
  <si>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</si>
  <si>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</si>
  <si>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</si>
  <si>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</si>
  <si>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</si>
  <si>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</si>
  <si>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</si>
  <si>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</si>
  <si>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</si>
  <si>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</si>
  <si>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</si>
  <si>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</si>
  <si>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</si>
  <si>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</si>
  <si>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</si>
  <si>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</si>
  <si>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</si>
  <si>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</si>
  <si>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</si>
  <si>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</si>
  <si>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</si>
  <si>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</si>
  <si>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</si>
  <si>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</si>
  <si>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</si>
  <si>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</si>
  <si>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</si>
  <si>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</si>
  <si>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</si>
  <si>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</si>
  <si>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</si>
  <si>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</si>
  <si>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</si>
  <si>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</si>
  <si>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</si>
  <si>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</si>
  <si>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</si>
  <si>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</si>
  <si>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</si>
  <si>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</si>
  <si>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</si>
  <si>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</si>
  <si>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</si>
  <si>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</si>
  <si>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</si>
  <si>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</si>
  <si>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</si>
  <si>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</si>
  <si>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</si>
  <si>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</si>
  <si>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</si>
  <si>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</si>
  <si>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</si>
  <si>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</si>
  <si>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</si>
  <si>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</si>
  <si>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</si>
  <si>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</si>
  <si>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</si>
  <si>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</si>
  <si>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</si>
  <si>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</si>
  <si>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</si>
  <si>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</si>
  <si>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</si>
  <si>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</si>
  <si>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</si>
  <si>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</si>
  <si>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</si>
  <si>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</si>
  <si>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</si>
  <si>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</si>
  <si>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</si>
  <si>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</si>
  <si>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</si>
  <si>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</si>
  <si>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</si>
  <si>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</si>
  <si>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</si>
  <si>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</si>
  <si>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</si>
  <si>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</si>
  <si>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</si>
  <si>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</si>
  <si>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</si>
  <si>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</si>
  <si>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</si>
  <si>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</si>
  <si>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</si>
  <si>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</si>
  <si>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</si>
  <si>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</si>
  <si>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</si>
  <si>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</si>
  <si>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</si>
  <si>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</si>
  <si>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</si>
  <si>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</si>
  <si>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</si>
  <si>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</si>
  <si>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</si>
  <si>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</si>
  <si>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</si>
  <si>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</si>
  <si>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</si>
  <si>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</si>
  <si>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</si>
  <si>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</si>
  <si>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</si>
  <si>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</si>
  <si>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</si>
  <si>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</si>
  <si>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</si>
  <si>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</si>
  <si>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</si>
  <si>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</si>
  <si>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</si>
  <si>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</si>
  <si>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</si>
  <si>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</si>
  <si>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</si>
  <si>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</si>
  <si>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</si>
  <si>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</si>
  <si>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</si>
  <si>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</si>
  <si>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</si>
  <si>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</si>
  <si>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</si>
  <si>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</si>
  <si>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</si>
  <si>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</si>
  <si>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</si>
  <si>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</si>
  <si>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</si>
  <si>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</si>
  <si>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</si>
  <si>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</si>
  <si>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</si>
  <si>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</si>
  <si>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</si>
  <si>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</si>
  <si>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</si>
  <si>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</si>
  <si>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</si>
  <si>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</si>
  <si>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</si>
  <si>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</si>
  <si>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</si>
  <si>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</si>
  <si>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</si>
  <si>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</si>
  <si>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</si>
  <si>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</si>
  <si>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</si>
  <si>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</si>
  <si>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</si>
  <si>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</si>
  <si>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</si>
  <si>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</si>
  <si>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</si>
  <si>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</si>
  <si>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</si>
  <si>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</si>
  <si>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</si>
  <si>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</si>
  <si>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</si>
  <si>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</si>
  <si>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</si>
  <si>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</si>
  <si>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</si>
  <si>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</si>
  <si>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</si>
  <si>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</si>
  <si>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</si>
  <si>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</si>
  <si>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</si>
  <si>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</si>
  <si>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</si>
  <si>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</si>
  <si>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</si>
  <si>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</si>
  <si>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</si>
  <si>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</si>
  <si>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</si>
  <si>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</si>
  <si>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</si>
  <si>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</si>
  <si>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</si>
  <si>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</si>
  <si>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</si>
  <si>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</si>
  <si>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</si>
  <si>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</si>
  <si>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</si>
  <si>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</si>
  <si>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</si>
  <si>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</si>
  <si>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</si>
  <si>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</si>
  <si>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</si>
  <si>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</si>
  <si>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</si>
  <si>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</si>
  <si>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</si>
  <si>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</si>
  <si>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</si>
  <si>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</si>
  <si>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</si>
  <si>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</si>
  <si>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</si>
  <si>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</si>
  <si>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</si>
  <si>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</si>
  <si>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</si>
  <si>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</si>
  <si>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</si>
  <si>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</si>
  <si>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</si>
  <si>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</si>
  <si>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</si>
  <si>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</si>
  <si>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</si>
  <si>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</si>
  <si>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</si>
  <si>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</si>
  <si>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</si>
  <si>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</si>
  <si>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</si>
  <si>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</si>
  <si>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</si>
  <si>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</si>
  <si>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</si>
  <si>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</si>
  <si>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</si>
  <si>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</si>
  <si>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</si>
  <si>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</si>
  <si>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</si>
  <si>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</si>
  <si>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</si>
  <si>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</si>
  <si>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</si>
  <si>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</si>
  <si>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</si>
  <si>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</si>
  <si>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</si>
  <si>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</si>
  <si>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</si>
  <si>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</si>
  <si>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</si>
  <si>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</si>
  <si>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</si>
  <si>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</si>
  <si>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</si>
  <si>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</si>
  <si>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</si>
  <si>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</si>
  <si>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</si>
  <si>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</si>
  <si>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</si>
  <si>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</si>
  <si>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</si>
  <si>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</si>
  <si>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</si>
  <si>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</si>
  <si>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</si>
  <si>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</si>
  <si>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</si>
  <si>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</si>
  <si>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</si>
  <si>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</si>
  <si>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</si>
  <si>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</si>
  <si>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</si>
  <si>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</si>
  <si>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</si>
  <si>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</si>
  <si>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</si>
  <si>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</si>
  <si>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</si>
  <si>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</si>
  <si>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</si>
  <si>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</si>
  <si>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</si>
  <si>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</si>
  <si>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</si>
  <si>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</si>
  <si>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</si>
  <si>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</si>
  <si>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</si>
  <si>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</si>
  <si>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</si>
  <si>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</si>
  <si>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</si>
  <si>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</si>
  <si>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</si>
  <si>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</si>
  <si>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</si>
  <si>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</si>
  <si>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</si>
  <si>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</si>
  <si>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</si>
  <si>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</si>
  <si>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</si>
  <si>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</si>
  <si>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</si>
  <si>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</si>
  <si>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</si>
  <si>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</si>
  <si>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</si>
  <si>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</si>
  <si>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</si>
  <si>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</si>
  <si>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</si>
  <si>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</si>
  <si>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</si>
  <si>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</si>
  <si>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</si>
  <si>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</si>
  <si>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</si>
  <si>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</si>
  <si>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</si>
  <si>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</si>
  <si>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</si>
  <si>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</si>
  <si>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</si>
  <si>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</si>
  <si>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</si>
  <si>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</si>
  <si>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</si>
  <si>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</si>
  <si>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</si>
  <si>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</si>
  <si>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</si>
  <si>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</si>
  <si>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</si>
  <si>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</si>
  <si>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</si>
  <si>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</si>
  <si>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</si>
  <si>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</si>
  <si>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</si>
  <si>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</si>
  <si>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</si>
  <si>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</si>
  <si>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</si>
  <si>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</si>
  <si>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</si>
  <si>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</si>
  <si>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</si>
  <si>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</si>
  <si>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</si>
  <si>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</si>
  <si>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</si>
  <si>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</si>
  <si>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</si>
  <si>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</si>
  <si>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</si>
  <si>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</si>
  <si>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</si>
  <si>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</si>
  <si>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</si>
  <si>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</si>
  <si>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</si>
  <si>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</si>
  <si>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</si>
  <si>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</si>
  <si>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</si>
  <si>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</si>
  <si>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</si>
  <si>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</si>
  <si>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</si>
  <si>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</si>
  <si>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</si>
  <si>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</si>
  <si>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</si>
  <si>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</si>
  <si>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</si>
  <si>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</si>
  <si>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</si>
  <si>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</si>
  <si>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</si>
  <si>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</si>
  <si>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</si>
  <si>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</si>
  <si>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</si>
  <si>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</si>
  <si>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</si>
  <si>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</si>
  <si>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</si>
  <si>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</si>
  <si>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</si>
  <si>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</si>
  <si>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</si>
  <si>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</si>
  <si>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</si>
  <si>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</si>
  <si>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</si>
  <si>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</si>
  <si>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</si>
  <si>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</si>
  <si>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</si>
  <si>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</si>
  <si>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</si>
  <si>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</si>
  <si>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</si>
  <si>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</si>
  <si>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</si>
  <si>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</si>
  <si>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</si>
  <si>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</si>
  <si>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</si>
  <si>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</si>
  <si>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</si>
  <si>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</si>
  <si>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</si>
  <si>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</si>
  <si>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</si>
  <si>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</si>
  <si>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</si>
  <si>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</si>
  <si>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</si>
  <si>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</si>
  <si>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</si>
  <si>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</si>
  <si>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</si>
  <si>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</si>
  <si>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</si>
  <si>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</si>
  <si>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</si>
  <si>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</si>
  <si>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</si>
  <si>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</si>
  <si>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</si>
  <si>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</si>
  <si>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</si>
  <si>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</si>
  <si>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</si>
  <si>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</si>
  <si>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</si>
  <si>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</si>
  <si>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</si>
  <si>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</si>
  <si>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</si>
  <si>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</si>
  <si>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</si>
  <si>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</si>
  <si>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</si>
  <si>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</si>
  <si>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</si>
  <si>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</si>
  <si>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</si>
  <si>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</si>
  <si>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</si>
  <si>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</si>
  <si>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</si>
  <si>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</si>
  <si>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</si>
  <si>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</si>
  <si>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</si>
  <si>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</si>
  <si>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</si>
  <si>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</si>
  <si>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</si>
  <si>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</si>
  <si>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</si>
  <si>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</si>
  <si>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</si>
  <si>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</si>
  <si>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</si>
  <si>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</si>
  <si>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</si>
  <si>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</si>
  <si>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</si>
  <si>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</si>
  <si>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</si>
  <si>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</si>
  <si>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</si>
  <si>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</si>
  <si>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</si>
  <si>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</si>
  <si>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</si>
  <si>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</si>
  <si>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</si>
  <si>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</si>
  <si>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</si>
  <si>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</si>
  <si>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</si>
  <si>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</si>
  <si>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</si>
  <si>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</si>
  <si>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</si>
  <si>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</si>
  <si>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</si>
  <si>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</si>
  <si>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</si>
  <si>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</si>
  <si>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</si>
  <si>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</si>
  <si>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</si>
  <si>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</si>
  <si>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</si>
  <si>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</si>
  <si>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</si>
  <si>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</si>
  <si>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</si>
  <si>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</si>
  <si>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</si>
  <si>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</si>
  <si>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</si>
  <si>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</si>
  <si>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</si>
  <si>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</si>
  <si>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</si>
  <si>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</si>
  <si>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</si>
  <si>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</si>
  <si>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</si>
  <si>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</si>
  <si>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</si>
  <si>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</si>
  <si>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</si>
  <si>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</si>
  <si>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</si>
  <si>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</si>
  <si>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</si>
  <si>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</si>
  <si>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</si>
  <si>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</si>
  <si>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</si>
  <si>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</si>
  <si>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</si>
  <si>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</si>
  <si>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</si>
  <si>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</si>
  <si>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</si>
  <si>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</si>
  <si>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</si>
  <si>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</si>
  <si>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</si>
  <si>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</si>
  <si>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</si>
  <si>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</si>
  <si>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</si>
  <si>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</si>
  <si>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</si>
  <si>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</si>
  <si>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</si>
  <si>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</si>
  <si>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</si>
  <si>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</si>
  <si>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</si>
  <si>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</si>
  <si>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</si>
  <si>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</si>
  <si>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</si>
  <si>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</si>
  <si>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</si>
  <si>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</si>
  <si>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</si>
  <si>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</si>
  <si>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</si>
  <si>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</si>
  <si>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</si>
  <si>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</si>
  <si>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</si>
  <si>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</si>
  <si>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</si>
  <si>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</si>
  <si>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</si>
  <si>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</si>
  <si>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</si>
  <si>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</si>
  <si>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</si>
  <si>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</si>
  <si>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</si>
  <si>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</si>
  <si>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</si>
  <si>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</si>
  <si>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</si>
  <si>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</si>
  <si>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</si>
  <si>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</si>
  <si>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</si>
  <si>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</si>
  <si>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</si>
  <si>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</si>
  <si>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</si>
  <si>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</si>
  <si>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</si>
  <si>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</si>
  <si>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</si>
  <si>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</si>
  <si>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</si>
  <si>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</si>
  <si>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</si>
  <si>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</si>
  <si>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</si>
  <si>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</si>
  <si>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</si>
  <si>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</si>
  <si>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</si>
  <si>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</si>
  <si>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</si>
  <si>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</si>
  <si>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</si>
  <si>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</si>
  <si>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</si>
  <si>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</si>
  <si>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</si>
  <si>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</si>
  <si>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</si>
  <si>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</si>
  <si>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</si>
  <si>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</si>
  <si>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</si>
  <si>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</si>
  <si>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</si>
  <si>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</si>
  <si>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</si>
  <si>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</si>
  <si>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</si>
  <si>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</si>
  <si>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</si>
  <si>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</si>
  <si>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</si>
  <si>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</si>
  <si>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</si>
  <si>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</si>
  <si>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</si>
  <si>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</si>
  <si>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</si>
  <si>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</si>
  <si>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</si>
  <si>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</si>
  <si>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</si>
  <si>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</si>
  <si>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</si>
  <si>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</si>
  <si>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</si>
  <si>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</si>
  <si>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</si>
  <si>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</si>
  <si>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</si>
  <si>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</si>
  <si>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</si>
  <si>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</si>
  <si>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</si>
  <si>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</si>
  <si>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</si>
  <si>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</si>
  <si>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</si>
  <si>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</si>
  <si>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</si>
  <si>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</si>
  <si>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</si>
  <si>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</si>
  <si>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</si>
  <si>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</si>
  <si>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</si>
  <si>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</si>
  <si>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</si>
  <si>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</si>
  <si>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</si>
  <si>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</si>
  <si>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</si>
  <si>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</si>
  <si>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</si>
  <si>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</si>
  <si>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</si>
  <si>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</si>
  <si>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</si>
  <si>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</si>
  <si>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</si>
  <si>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</si>
  <si>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</si>
  <si>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</si>
  <si>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</si>
  <si>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</si>
  <si>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</si>
  <si>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</si>
  <si>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</si>
  <si>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</si>
  <si>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</si>
  <si>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</si>
  <si>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</si>
  <si>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</si>
  <si>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</si>
  <si>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</si>
  <si>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</si>
  <si>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</si>
  <si>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</si>
  <si>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</si>
  <si>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</si>
  <si>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</si>
  <si>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</si>
  <si>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</si>
  <si>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</si>
  <si>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</si>
  <si>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</si>
  <si>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</si>
  <si>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</si>
  <si>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</si>
  <si>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</si>
  <si>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</si>
  <si>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</si>
  <si>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</si>
  <si>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</si>
  <si>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</si>
  <si>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</si>
  <si>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</si>
  <si>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</si>
  <si>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</si>
  <si>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</si>
  <si>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</si>
  <si>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</si>
  <si>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</si>
  <si>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</si>
  <si>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</si>
  <si>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</si>
  <si>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</si>
  <si>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</si>
  <si>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</si>
  <si>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</si>
  <si>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</si>
  <si>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</si>
  <si>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</si>
  <si>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</si>
  <si>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</si>
  <si>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</si>
  <si>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</si>
  <si>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</si>
  <si>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</si>
  <si>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</si>
  <si>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</si>
  <si>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</si>
  <si>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</si>
  <si>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</si>
  <si>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</si>
  <si>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</si>
  <si>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</si>
  <si>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</si>
  <si>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</si>
  <si>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</si>
  <si>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</si>
  <si>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</si>
  <si>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</si>
  <si>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</si>
  <si>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</si>
  <si>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</si>
  <si>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</si>
  <si>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</si>
  <si>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</si>
  <si>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</si>
  <si>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</si>
  <si>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</si>
  <si>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</si>
  <si>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</si>
  <si>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</si>
  <si>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</si>
  <si>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</si>
  <si>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</si>
  <si>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</si>
  <si>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</si>
  <si>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</si>
  <si>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</si>
  <si>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</si>
  <si>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</si>
  <si>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</si>
  <si>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</si>
  <si>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</si>
  <si>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</si>
  <si>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</si>
  <si>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</si>
  <si>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</si>
  <si>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</si>
  <si>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</si>
  <si>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</si>
  <si>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</si>
  <si>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</si>
  <si>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</si>
  <si>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</si>
  <si>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</si>
  <si>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</si>
  <si>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</si>
  <si>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</si>
  <si>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</si>
  <si>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</si>
  <si>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</si>
  <si>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</si>
  <si>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</si>
  <si>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</si>
  <si>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</si>
  <si>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</si>
  <si>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</si>
  <si>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</si>
  <si>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</si>
  <si>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</si>
  <si>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</si>
  <si>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</si>
  <si>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</si>
  <si>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</si>
  <si>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</si>
  <si>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</si>
  <si>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</si>
  <si>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</si>
  <si>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</si>
  <si>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</si>
  <si>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</si>
  <si>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</si>
  <si>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</si>
  <si>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</si>
  <si>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</si>
  <si>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</si>
  <si>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</si>
  <si>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</si>
  <si>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</si>
  <si>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</si>
  <si>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</si>
  <si>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</si>
  <si>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</si>
  <si>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</si>
  <si>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</si>
  <si>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</si>
  <si>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</si>
  <si>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</si>
  <si>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</si>
  <si>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</si>
  <si>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</si>
  <si>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</si>
  <si>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</si>
  <si>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</si>
  <si>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</si>
  <si>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</si>
  <si>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</si>
  <si>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</si>
  <si>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</si>
  <si>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</si>
  <si>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</si>
  <si>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</si>
  <si>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</si>
  <si>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</si>
  <si>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</si>
  <si>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</si>
  <si>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</si>
  <si>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</si>
  <si>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</si>
  <si>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</si>
  <si>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</si>
  <si>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</si>
  <si>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</si>
  <si>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</si>
  <si>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</si>
  <si>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</si>
  <si>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</si>
  <si>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</si>
  <si>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</si>
  <si>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</si>
  <si>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</si>
  <si>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</si>
  <si>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</si>
  <si>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</si>
  <si>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</si>
  <si>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</si>
  <si>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</si>
  <si>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</si>
  <si>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</si>
  <si>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</si>
  <si>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</si>
  <si>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</si>
  <si>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</si>
  <si>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</si>
  <si>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</si>
  <si>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</si>
  <si>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</si>
  <si>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</si>
  <si>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</si>
  <si>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</si>
  <si>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</si>
  <si>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</si>
  <si>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</si>
  <si>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</si>
  <si>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</si>
  <si>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</si>
  <si>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</si>
  <si>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</si>
  <si>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</si>
  <si>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</si>
  <si>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</si>
  <si>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</si>
  <si>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</si>
  <si>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</si>
  <si>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</si>
  <si>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</si>
  <si>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</si>
  <si>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</si>
  <si>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</si>
  <si>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</si>
  <si>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</si>
  <si>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</si>
  <si>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</si>
  <si>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</si>
  <si>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</si>
  <si>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</si>
  <si>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</si>
  <si>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</si>
  <si>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</si>
  <si>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</si>
  <si>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</si>
  <si>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</si>
  <si>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</si>
  <si>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</si>
  <si>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</si>
  <si>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</si>
  <si>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</si>
  <si>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</si>
  <si>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</si>
  <si>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</si>
  <si>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</si>
  <si>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</si>
  <si>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</si>
  <si>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</si>
  <si>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</si>
  <si>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</si>
  <si>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</si>
  <si>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</si>
  <si>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</si>
  <si>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</si>
  <si>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</si>
  <si>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</si>
  <si>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</si>
  <si>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</si>
  <si>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</si>
  <si>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</si>
  <si>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</si>
  <si>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</si>
  <si>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</si>
  <si>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</si>
  <si>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</si>
  <si>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</si>
  <si>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</si>
  <si>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</si>
  <si>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</si>
  <si>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</si>
  <si>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</si>
  <si>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</si>
  <si>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</si>
  <si>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</si>
  <si>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</si>
  <si>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</si>
  <si>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</si>
  <si>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</si>
  <si>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</si>
  <si>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</si>
  <si>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</si>
  <si>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</si>
  <si>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</si>
  <si>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</si>
  <si>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</si>
  <si>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</si>
  <si>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</si>
  <si>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</si>
  <si>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</si>
  <si>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</si>
  <si>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</si>
  <si>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</si>
  <si>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</si>
  <si>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</si>
  <si>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</si>
  <si>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</si>
  <si>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</si>
  <si>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</si>
  <si>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</si>
  <si>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</si>
  <si>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</si>
  <si>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</si>
  <si>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</si>
  <si>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</si>
  <si>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</si>
  <si>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</si>
  <si>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</si>
  <si>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</si>
  <si>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</si>
  <si>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</si>
  <si>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</si>
  <si>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</si>
  <si>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</si>
  <si>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</si>
  <si>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</si>
  <si>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</si>
  <si>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</si>
  <si>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</si>
  <si>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</si>
  <si>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</si>
  <si>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</si>
  <si>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</si>
  <si>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</si>
  <si>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</si>
  <si>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</si>
  <si>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</si>
  <si>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</si>
  <si>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</si>
  <si>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</si>
  <si>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</si>
  <si>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</si>
  <si>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</si>
  <si>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</si>
  <si>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</si>
  <si>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</si>
  <si>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</si>
  <si>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</si>
  <si>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</si>
  <si>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</si>
  <si>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</si>
  <si>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</si>
  <si>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</si>
  <si>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</si>
  <si>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</si>
  <si>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</si>
  <si>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</si>
  <si>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</si>
  <si>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</si>
  <si>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</si>
  <si>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</si>
  <si>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</si>
  <si>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</si>
  <si>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</si>
  <si>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</si>
  <si>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</si>
  <si>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</si>
  <si>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</si>
  <si>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</si>
  <si>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</si>
  <si>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</si>
  <si>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</si>
  <si>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</si>
  <si>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</si>
  <si>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</si>
  <si>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</si>
  <si>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</si>
  <si>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</si>
  <si>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</si>
  <si>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</si>
  <si>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</si>
  <si>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</si>
  <si>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</si>
  <si>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</si>
  <si>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</si>
  <si>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</si>
  <si>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</si>
  <si>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</si>
  <si>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</si>
  <si>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</si>
  <si>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</si>
  <si>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</si>
  <si>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</si>
  <si>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</si>
  <si>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</si>
  <si>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</si>
  <si>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</si>
  <si>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</si>
  <si>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</si>
  <si>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</si>
  <si>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</si>
  <si>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</si>
  <si>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</si>
  <si>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</si>
  <si>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</si>
  <si>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</si>
  <si>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</si>
  <si>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</si>
  <si>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</si>
  <si>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</si>
  <si>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</si>
  <si>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</si>
  <si>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</si>
  <si>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</si>
  <si>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</si>
  <si>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</si>
  <si>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</si>
  <si>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</si>
  <si>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</si>
  <si>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</si>
  <si>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</si>
  <si>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</si>
  <si>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</si>
  <si>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</si>
  <si>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</si>
  <si>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</si>
  <si>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</si>
  <si>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</si>
  <si>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</si>
  <si>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</si>
  <si>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</si>
  <si>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</si>
  <si>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</si>
  <si>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</si>
  <si>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</si>
  <si>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</si>
  <si>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</si>
  <si>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</si>
  <si>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</si>
  <si>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</si>
  <si>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</si>
  <si>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</si>
  <si>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</si>
  <si>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</si>
  <si>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</si>
  <si>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</si>
  <si>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</si>
  <si>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</si>
  <si>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</si>
  <si>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</si>
  <si>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</si>
  <si>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</si>
  <si>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</si>
  <si>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</si>
  <si>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</si>
  <si>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</si>
  <si>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</si>
  <si>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</si>
  <si>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</si>
  <si>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</si>
  <si>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</si>
  <si>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</si>
  <si>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</si>
  <si>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</si>
  <si>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</si>
  <si>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</si>
  <si>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</si>
  <si>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</si>
  <si>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</si>
  <si>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</si>
  <si>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</si>
  <si>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</si>
  <si>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</si>
  <si>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</si>
  <si>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</si>
  <si>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</si>
  <si>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</si>
  <si>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</si>
  <si>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</si>
  <si>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</si>
  <si>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</si>
  <si>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</si>
  <si>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</si>
  <si>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</si>
  <si>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</si>
  <si>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</si>
  <si>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</si>
  <si>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</si>
  <si>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</si>
  <si>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</si>
  <si>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</si>
  <si>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</si>
  <si>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</si>
  <si>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</si>
  <si>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</si>
  <si>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</si>
  <si>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</si>
  <si>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</si>
  <si>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</si>
  <si>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</si>
  <si>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</si>
  <si>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</si>
  <si>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</si>
  <si>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</si>
  <si>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</si>
  <si>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</si>
  <si>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</si>
  <si>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</si>
  <si>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</si>
  <si>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</si>
  <si>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</si>
  <si>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</si>
  <si>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</si>
  <si>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</si>
  <si>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</si>
  <si>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</si>
  <si>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</si>
  <si>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</si>
  <si>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</si>
  <si>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</si>
  <si>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</si>
  <si>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</si>
  <si>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</si>
  <si>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</si>
  <si>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</si>
  <si>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</si>
  <si>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</si>
  <si>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</si>
  <si>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</si>
  <si>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</si>
  <si>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</si>
  <si>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</si>
  <si>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</si>
  <si>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</si>
  <si>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</si>
  <si>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</si>
  <si>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</si>
  <si>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</si>
  <si>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</si>
  <si>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</si>
  <si>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</si>
  <si>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</si>
  <si>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</si>
  <si>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</si>
  <si>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</si>
  <si>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</si>
  <si>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</si>
  <si>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</si>
  <si>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</si>
  <si>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</si>
  <si>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</si>
  <si>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</si>
  <si>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</si>
  <si>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</si>
  <si>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</si>
  <si>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</si>
  <si>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</si>
  <si>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</si>
  <si>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</si>
  <si>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</si>
  <si>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</si>
  <si>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</si>
  <si>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</si>
  <si>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</si>
  <si>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</si>
  <si>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</si>
  <si>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</si>
  <si>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</si>
  <si>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</si>
  <si>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</si>
  <si>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</si>
  <si>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</si>
  <si>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</si>
  <si>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</si>
  <si>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</si>
  <si>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</si>
  <si>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</si>
  <si>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</si>
  <si>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</si>
  <si>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</si>
  <si>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</si>
  <si>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</si>
  <si>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</si>
  <si>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</si>
  <si>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</si>
  <si>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</si>
  <si>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</si>
  <si>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</si>
  <si>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</si>
  <si>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</si>
  <si>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</si>
  <si>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</si>
  <si>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</si>
  <si>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</si>
  <si>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</si>
  <si>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</si>
  <si>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</si>
  <si>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</si>
  <si>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</si>
  <si>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</si>
  <si>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</si>
  <si>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</si>
  <si>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</si>
  <si>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</si>
  <si>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</si>
  <si>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</si>
  <si>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</si>
  <si>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</si>
  <si>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</si>
  <si>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</si>
  <si>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</si>
  <si>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</si>
  <si>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</si>
  <si>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</si>
  <si>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</si>
  <si>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</si>
  <si>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</si>
  <si>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</si>
  <si>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</si>
  <si>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</si>
  <si>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</si>
  <si>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</si>
  <si>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</si>
  <si>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</si>
  <si>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</si>
  <si>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</si>
  <si>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</si>
  <si>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</si>
  <si>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</si>
  <si>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</si>
  <si>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</si>
  <si>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</si>
  <si>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</si>
  <si>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</si>
  <si>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</si>
  <si>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</si>
  <si>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</si>
  <si>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</si>
  <si>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</si>
  <si>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</si>
  <si>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</si>
  <si>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</si>
  <si>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</si>
  <si>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</si>
  <si>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</si>
  <si>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</si>
  <si>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</si>
  <si>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</si>
  <si>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</si>
  <si>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</si>
  <si>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</si>
  <si>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</si>
  <si>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</si>
  <si>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</si>
  <si>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</si>
  <si>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</si>
  <si>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</si>
  <si>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</si>
  <si>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</si>
  <si>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</si>
  <si>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</si>
  <si>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</si>
  <si>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</si>
  <si>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</si>
  <si>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</si>
  <si>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</si>
  <si>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</si>
  <si>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</si>
  <si>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</si>
  <si>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</si>
  <si>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</si>
  <si>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</si>
  <si>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</si>
  <si>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</si>
  <si>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</si>
  <si>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</si>
  <si>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</si>
  <si>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</si>
  <si>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</si>
  <si>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</si>
  <si>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</si>
  <si>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</si>
  <si>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</si>
  <si>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</si>
  <si>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</si>
  <si>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</si>
  <si>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</si>
  <si>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</si>
  <si>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</si>
  <si>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</si>
  <si>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</si>
  <si>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</si>
  <si>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</si>
  <si>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</si>
  <si>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</si>
  <si>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</si>
  <si>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</si>
  <si>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</si>
  <si>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</si>
  <si>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</si>
  <si>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</si>
  <si>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</si>
  <si>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</si>
  <si>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</si>
  <si>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</si>
  <si>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</si>
  <si>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</si>
  <si>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</si>
  <si>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</si>
  <si>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</si>
  <si>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</si>
  <si>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</si>
  <si>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</si>
  <si>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</si>
  <si>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</si>
  <si>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</si>
  <si>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</si>
  <si>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</si>
  <si>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</si>
  <si>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</si>
  <si>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</si>
  <si>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</si>
  <si>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</si>
  <si>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</si>
  <si>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</si>
  <si>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</si>
  <si>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</si>
  <si>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</si>
  <si>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</si>
  <si>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</si>
  <si>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</si>
  <si>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</si>
  <si>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</si>
  <si>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</si>
  <si>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</si>
  <si>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</si>
  <si>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</si>
  <si>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</si>
  <si>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</si>
  <si>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</si>
  <si>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</si>
  <si>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</si>
  <si>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</si>
  <si>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</si>
  <si>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</si>
  <si>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</si>
  <si>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</si>
  <si>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</si>
  <si>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</si>
  <si>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</si>
  <si>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</si>
  <si>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</si>
  <si>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</si>
  <si>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</si>
  <si>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</si>
  <si>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</si>
  <si>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</si>
  <si>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</si>
  <si>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</si>
  <si>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</si>
  <si>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</si>
  <si>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</si>
  <si>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</si>
  <si>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</si>
  <si>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</si>
  <si>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</si>
  <si>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</si>
  <si>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</si>
  <si>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</si>
  <si>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</si>
  <si>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</si>
  <si>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</si>
  <si>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</si>
  <si>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</si>
  <si>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</si>
  <si>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</si>
  <si>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</si>
  <si>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</si>
  <si>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</si>
  <si>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</si>
  <si>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</si>
  <si>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</si>
  <si>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</si>
  <si>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</si>
  <si>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</si>
  <si>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</si>
  <si>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</si>
  <si>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</si>
  <si>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</si>
  <si>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</si>
  <si>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</si>
  <si>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</si>
  <si>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</si>
  <si>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</si>
  <si>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</si>
  <si>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</si>
  <si>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</si>
  <si>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</si>
  <si>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</si>
  <si>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</si>
  <si>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</si>
  <si>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</si>
  <si>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</si>
  <si>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</si>
  <si>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</si>
  <si>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</si>
  <si>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</si>
  <si>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</si>
  <si>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</si>
  <si>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</si>
  <si>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</si>
  <si>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</si>
  <si>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</si>
  <si>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</si>
  <si>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</si>
  <si>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</si>
  <si>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</si>
  <si>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</si>
  <si>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</si>
  <si>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</si>
  <si>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</si>
  <si>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</si>
  <si>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</si>
  <si>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</si>
  <si>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</si>
  <si>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</si>
  <si>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</si>
  <si>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</si>
  <si>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</si>
  <si>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</si>
  <si>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</si>
  <si>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</si>
  <si>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</si>
  <si>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</si>
  <si>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</si>
  <si>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</si>
  <si>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</si>
  <si>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</si>
  <si>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</si>
  <si>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</si>
  <si>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</si>
  <si>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</si>
  <si>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</si>
  <si>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</si>
  <si>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</si>
  <si>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</si>
  <si>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</si>
  <si>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</si>
  <si>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</si>
  <si>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</si>
  <si>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</si>
  <si>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</si>
  <si>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</si>
  <si>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</si>
  <si>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</si>
  <si>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</si>
  <si>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</si>
  <si>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</si>
  <si>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</si>
  <si>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</si>
  <si>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</si>
  <si>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</si>
  <si>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</si>
  <si>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</si>
  <si>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</si>
  <si>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</si>
  <si>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</si>
  <si>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</si>
  <si>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</si>
  <si>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</si>
  <si>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</si>
  <si>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</si>
  <si>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</si>
  <si>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</si>
  <si>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</si>
  <si>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</si>
  <si>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</si>
  <si>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</si>
  <si>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</si>
  <si>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</si>
  <si>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</si>
  <si>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</si>
  <si>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</si>
  <si>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</si>
  <si>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</si>
  <si>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</si>
  <si>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</si>
  <si>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</si>
  <si>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</si>
  <si>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</si>
  <si>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</si>
  <si>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</si>
  <si>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</si>
  <si>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</si>
  <si>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</si>
  <si>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</si>
  <si>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</si>
  <si>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</si>
  <si>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</si>
  <si>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</si>
  <si>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</si>
  <si>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</si>
  <si>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</si>
  <si>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</si>
  <si>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</si>
  <si>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</si>
  <si>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</si>
  <si>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</si>
  <si>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</si>
  <si>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</si>
  <si>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</si>
  <si>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</si>
  <si>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</si>
  <si>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</si>
  <si>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</si>
  <si>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</si>
  <si>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</si>
  <si>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</si>
  <si>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</si>
  <si>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</si>
  <si>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</si>
  <si>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</si>
  <si>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</si>
  <si>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</si>
  <si>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</si>
  <si>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</si>
  <si>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</si>
  <si>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</si>
  <si>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</si>
  <si>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</si>
  <si>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</si>
  <si>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</si>
  <si>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</si>
  <si>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</si>
  <si>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</si>
  <si>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</si>
  <si>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</si>
  <si>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</si>
  <si>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</si>
  <si>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</si>
  <si>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</si>
  <si>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</si>
  <si>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</si>
  <si>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</si>
  <si>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</si>
  <si>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</si>
  <si>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</si>
  <si>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</si>
  <si>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</si>
  <si>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</si>
  <si>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</si>
  <si>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</si>
  <si>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</si>
  <si>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</si>
  <si>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</si>
  <si>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</si>
  <si>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</si>
  <si>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</si>
  <si>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</si>
  <si>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</si>
  <si>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</si>
  <si>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</si>
  <si>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</si>
  <si>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</si>
  <si>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</si>
  <si>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</si>
  <si>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</si>
  <si>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</si>
  <si>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</si>
  <si>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</si>
  <si>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</si>
  <si>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</si>
  <si>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</si>
  <si>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</si>
  <si>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</si>
  <si>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</si>
  <si>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</si>
  <si>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</si>
  <si>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</si>
  <si>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</si>
  <si>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</si>
  <si>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</si>
  <si>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</si>
  <si>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</si>
  <si>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</si>
  <si>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</si>
  <si>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</si>
  <si>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</si>
  <si>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</si>
  <si>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</si>
  <si>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</si>
  <si>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</si>
  <si>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</si>
  <si>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</si>
  <si>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</si>
  <si>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</si>
  <si>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</si>
  <si>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</si>
  <si>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</si>
  <si>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</si>
  <si>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</si>
  <si>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</si>
  <si>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</si>
  <si>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</si>
  <si>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</si>
  <si>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</si>
  <si>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</si>
  <si>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</si>
  <si>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</si>
  <si>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</si>
  <si>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</si>
  <si>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</si>
  <si>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</si>
  <si>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</si>
  <si>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</si>
  <si>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</si>
  <si>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</si>
  <si>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</si>
  <si>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</si>
  <si>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</si>
  <si>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</si>
  <si>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</si>
  <si>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</si>
  <si>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</si>
  <si>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</si>
  <si>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</si>
  <si>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</si>
  <si>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</si>
  <si>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</si>
  <si>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</si>
  <si>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</si>
  <si>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</si>
  <si>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</si>
  <si>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</si>
  <si>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</si>
  <si>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</si>
  <si>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</si>
  <si>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</si>
  <si>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</si>
  <si>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</si>
  <si>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</si>
  <si>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</si>
  <si>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</si>
  <si>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</si>
  <si>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</si>
  <si>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</si>
  <si>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</si>
  <si>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</si>
  <si>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</si>
  <si>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</si>
  <si>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</si>
  <si>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</si>
  <si>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</si>
  <si>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</si>
  <si>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</si>
  <si>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</si>
  <si>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</si>
  <si>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</si>
  <si>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</si>
  <si>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</si>
  <si>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</si>
  <si>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</si>
  <si>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</si>
  <si>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</si>
  <si>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</si>
  <si>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</si>
  <si>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</si>
  <si>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</si>
  <si>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</si>
  <si>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</si>
  <si>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</si>
  <si>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</si>
  <si>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</si>
  <si>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</si>
  <si>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</si>
  <si>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</si>
  <si>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</si>
  <si>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</si>
  <si>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</si>
  <si>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</si>
  <si>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</si>
  <si>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</si>
  <si>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</si>
  <si>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</si>
  <si>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</si>
  <si>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</si>
  <si>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</si>
  <si>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</si>
  <si>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</si>
  <si>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</si>
  <si>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</si>
  <si>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</si>
  <si>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</si>
  <si>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</si>
  <si>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</si>
  <si>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</si>
  <si>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</si>
  <si>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</si>
  <si>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</si>
  <si>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</si>
  <si>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</si>
  <si>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</si>
  <si>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</si>
  <si>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</si>
  <si>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</si>
  <si>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</si>
  <si>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</si>
  <si>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</si>
  <si>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</si>
  <si>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</si>
  <si>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</si>
  <si>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</si>
  <si>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</si>
  <si>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</si>
  <si>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</si>
  <si>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</si>
  <si>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</si>
  <si>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</si>
  <si>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</si>
  <si>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</si>
  <si>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</si>
  <si>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</si>
  <si>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</si>
  <si>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</si>
  <si>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</si>
  <si>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</si>
  <si>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</si>
  <si>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</si>
  <si>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</si>
  <si>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</si>
  <si>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</si>
  <si>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</si>
  <si>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</si>
  <si>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</si>
  <si>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</si>
  <si>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</si>
  <si>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</si>
  <si>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</si>
  <si>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</si>
  <si>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</si>
  <si>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</si>
  <si>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</si>
  <si>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</si>
  <si>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</si>
  <si>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</si>
  <si>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</si>
  <si>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</si>
  <si>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</si>
  <si>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</si>
  <si>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</si>
  <si>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</si>
  <si>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</si>
  <si>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</si>
  <si>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</si>
  <si>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</si>
  <si>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</si>
  <si>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</si>
  <si>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</si>
  <si>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</si>
  <si>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</si>
  <si>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</si>
  <si>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</si>
  <si>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</si>
  <si>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</si>
  <si>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</si>
  <si>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</si>
  <si>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</si>
  <si>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</si>
  <si>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</si>
  <si>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</si>
  <si>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</si>
  <si>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</si>
  <si>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</si>
  <si>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</si>
  <si>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</si>
  <si>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</si>
  <si>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</si>
  <si>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</si>
  <si>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</si>
  <si>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</si>
  <si>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</si>
  <si>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</si>
  <si>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</si>
  <si>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</si>
  <si>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</si>
  <si>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</si>
  <si>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</si>
  <si>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</si>
  <si>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</si>
  <si>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</si>
  <si>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</si>
  <si>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</si>
  <si>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</si>
  <si>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</si>
  <si>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</si>
  <si>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</si>
  <si>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</si>
  <si>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</si>
  <si>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</si>
  <si>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</si>
  <si>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</si>
  <si>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</si>
  <si>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</si>
  <si>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</si>
  <si>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</si>
  <si>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</si>
  <si>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</si>
  <si>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</si>
  <si>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</si>
  <si>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</si>
  <si>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</si>
  <si>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</si>
  <si>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</si>
  <si>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</si>
  <si>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</si>
  <si>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</si>
  <si>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</si>
  <si>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</si>
  <si>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</si>
  <si>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</si>
  <si>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</si>
  <si>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</si>
  <si>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</si>
  <si>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</si>
  <si>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</si>
  <si>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</si>
  <si>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</si>
  <si>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</si>
  <si>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</si>
  <si>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</si>
  <si>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</si>
  <si>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</si>
  <si>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</si>
  <si>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</si>
  <si>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</si>
  <si>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</si>
  <si>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</si>
  <si>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</si>
  <si>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</si>
  <si>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</si>
  <si>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</si>
  <si>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</si>
  <si>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</si>
  <si>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</si>
  <si>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</si>
  <si>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</si>
  <si>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</si>
  <si>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</si>
  <si>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</si>
  <si>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</si>
  <si>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</si>
  <si>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</si>
  <si>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</si>
  <si>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</si>
  <si>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</si>
  <si>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</si>
  <si>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</si>
  <si>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</si>
  <si>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</si>
  <si>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</si>
  <si>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</si>
  <si>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</si>
  <si>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</si>
  <si>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</si>
  <si>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</si>
  <si>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</si>
  <si>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</si>
  <si>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</si>
  <si>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</si>
  <si>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</si>
  <si>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</si>
  <si>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</si>
  <si>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</si>
  <si>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</si>
  <si>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</si>
  <si>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</si>
  <si>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</si>
  <si>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</si>
  <si>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</si>
  <si>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</si>
  <si>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</si>
  <si>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</si>
  <si>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</si>
  <si>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</si>
  <si>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</si>
  <si>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</si>
  <si>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</si>
  <si>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</si>
  <si>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</si>
  <si>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</si>
  <si>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</si>
  <si>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</si>
  <si>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</si>
  <si>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</si>
  <si>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</si>
  <si>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</si>
  <si>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</si>
  <si>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</si>
  <si>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</si>
  <si>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</si>
  <si>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</si>
  <si>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</si>
  <si>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</si>
  <si>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</si>
  <si>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</si>
  <si>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</si>
  <si>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</si>
  <si>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</si>
  <si>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</si>
  <si>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</si>
  <si>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</si>
  <si>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</si>
  <si>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</si>
  <si>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</si>
  <si>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</si>
  <si>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</si>
  <si>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</si>
  <si>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</si>
  <si>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</si>
  <si>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</si>
  <si>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</si>
  <si>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</si>
  <si>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</si>
  <si>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</si>
  <si>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</si>
  <si>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</si>
  <si>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</si>
  <si>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</si>
  <si>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</si>
  <si>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</si>
  <si>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</si>
  <si>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</si>
  <si>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</si>
  <si>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</si>
  <si>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</si>
  <si>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</si>
  <si>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</si>
  <si>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</si>
  <si>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</si>
  <si>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</si>
  <si>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</si>
  <si>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</si>
  <si>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</si>
  <si>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</si>
  <si>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</si>
  <si>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</si>
  <si>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</si>
  <si>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</si>
  <si>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</si>
  <si>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</si>
  <si>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</si>
  <si>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</si>
  <si>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</si>
  <si>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</si>
  <si>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</si>
  <si>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</si>
  <si>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</si>
  <si>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</si>
  <si>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</si>
  <si>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</si>
  <si>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</si>
  <si>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</si>
  <si>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</si>
  <si>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</si>
  <si>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</si>
  <si>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</si>
  <si>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</si>
  <si>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</si>
  <si>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</si>
  <si>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</si>
  <si>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</si>
  <si>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</si>
  <si>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</si>
  <si>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</si>
  <si>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</si>
  <si>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</si>
  <si>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</si>
  <si>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</si>
  <si>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</si>
  <si>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</si>
  <si>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</si>
  <si>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</si>
  <si>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</si>
  <si>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</si>
  <si>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</si>
  <si>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</si>
  <si>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</si>
  <si>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</si>
  <si>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</si>
  <si>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</si>
  <si>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</si>
  <si>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</si>
  <si>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</si>
  <si>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</si>
  <si>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</si>
  <si>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</si>
  <si>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</si>
  <si>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</si>
  <si>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</si>
  <si>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</si>
  <si>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</si>
  <si>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</si>
  <si>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</si>
  <si>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</si>
  <si>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</si>
  <si>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</si>
  <si>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</si>
  <si>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</si>
  <si>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</si>
  <si>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</si>
  <si>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</si>
  <si>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</si>
  <si>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</si>
  <si>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</si>
  <si>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</si>
  <si>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</si>
  <si>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</si>
  <si>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</si>
  <si>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</si>
  <si>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</si>
  <si>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</si>
  <si>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</si>
  <si>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</si>
  <si>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</si>
  <si>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</si>
  <si>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</si>
  <si>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</si>
  <si>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</si>
  <si>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</si>
  <si>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</si>
  <si>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</si>
  <si>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</si>
  <si>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</si>
  <si>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</si>
  <si>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</si>
  <si>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</si>
  <si>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</si>
  <si>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</si>
  <si>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</si>
  <si>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</si>
  <si>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</si>
  <si>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</si>
  <si>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</si>
  <si>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</si>
  <si>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</si>
  <si>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</si>
  <si>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</si>
  <si>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</si>
  <si>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</si>
  <si>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</si>
  <si>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</si>
  <si>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</si>
  <si>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</si>
  <si>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</si>
  <si>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</si>
  <si>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</si>
  <si>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</si>
  <si>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</si>
  <si>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</si>
  <si>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</si>
  <si>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</si>
  <si>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</si>
  <si>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</si>
  <si>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</si>
  <si>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</si>
  <si>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</si>
  <si>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</si>
  <si>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</si>
  <si>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</si>
  <si>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</si>
  <si>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</si>
  <si>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</si>
  <si>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</si>
  <si>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</si>
  <si>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</si>
  <si>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</si>
  <si>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</si>
  <si>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</si>
  <si>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</si>
  <si>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</si>
  <si>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</si>
  <si>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</si>
  <si>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</si>
  <si>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</si>
  <si>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</si>
  <si>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</si>
  <si>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</si>
  <si>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</si>
  <si>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</si>
  <si>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</si>
  <si>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</si>
  <si>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</si>
  <si>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</si>
  <si>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</si>
  <si>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</si>
  <si>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</si>
  <si>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</si>
  <si>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</si>
  <si>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</si>
  <si>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</si>
  <si>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</si>
  <si>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</si>
  <si>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</si>
  <si>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</si>
  <si>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</si>
  <si>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</si>
  <si>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</si>
  <si>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</si>
  <si>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</si>
  <si>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</si>
  <si>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</si>
  <si>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</si>
  <si>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</si>
  <si>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</si>
  <si>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</si>
  <si>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</si>
  <si>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</si>
  <si>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</si>
  <si>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</si>
  <si>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</si>
  <si>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</si>
  <si>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</si>
  <si>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</si>
  <si>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</si>
  <si>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</si>
  <si>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</si>
  <si>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</si>
  <si>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</si>
  <si>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</si>
  <si>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</si>
  <si>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</si>
  <si>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</si>
  <si>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</si>
  <si>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</si>
  <si>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</si>
  <si>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</si>
  <si>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</si>
  <si>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</si>
  <si>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</si>
  <si>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</si>
  <si>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</si>
  <si>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</si>
  <si>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</si>
  <si>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</si>
  <si>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</si>
  <si>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</si>
  <si>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</si>
  <si>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</si>
  <si>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</si>
  <si>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</si>
  <si>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</si>
  <si>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</si>
  <si>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</si>
  <si>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</si>
  <si>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</si>
  <si>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</si>
  <si>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</si>
  <si>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</si>
  <si>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</si>
  <si>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</si>
  <si>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</si>
  <si>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</si>
  <si>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</si>
  <si>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</si>
  <si>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</si>
  <si>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</si>
  <si>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</si>
  <si>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</si>
  <si>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</si>
  <si>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</si>
  <si>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</si>
  <si>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</si>
  <si>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</si>
  <si>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</si>
  <si>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</si>
  <si>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</si>
  <si>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</si>
  <si>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</si>
  <si>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</si>
  <si>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</si>
  <si>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</si>
  <si>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</si>
  <si>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</si>
  <si>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</si>
  <si>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</si>
  <si>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</si>
  <si>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</si>
  <si>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</si>
  <si>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</si>
  <si>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</si>
  <si>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</si>
  <si>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</si>
  <si>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</si>
  <si>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</si>
  <si>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</si>
  <si>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</si>
  <si>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</si>
  <si>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</si>
  <si>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</si>
  <si>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</si>
  <si>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</si>
  <si>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</si>
  <si>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</si>
  <si>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</si>
  <si>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</si>
  <si>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</si>
  <si>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</si>
  <si>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</si>
  <si>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</si>
  <si>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</si>
  <si>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</si>
  <si>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</si>
  <si>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</si>
  <si>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</si>
  <si>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</si>
  <si>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</si>
  <si>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</si>
  <si>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</si>
  <si>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</si>
  <si>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</si>
  <si>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</si>
  <si>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</si>
  <si>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</si>
  <si>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</si>
  <si>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</si>
  <si>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</si>
  <si>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</si>
  <si>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</si>
  <si>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</si>
  <si>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</si>
  <si>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</si>
  <si>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</si>
  <si>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</si>
  <si>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</si>
  <si>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</si>
  <si>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</si>
  <si>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</si>
  <si>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</si>
  <si>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</si>
  <si>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</si>
  <si>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</si>
  <si>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</si>
  <si>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</si>
  <si>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</si>
  <si>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</si>
  <si>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</si>
  <si>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</si>
  <si>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</si>
  <si>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</si>
  <si>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</si>
  <si>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</si>
  <si>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</si>
  <si>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</si>
  <si>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</si>
  <si>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</si>
  <si>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</si>
  <si>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</si>
  <si>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</si>
  <si>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</si>
  <si>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</si>
  <si>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</si>
  <si>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</si>
  <si>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</si>
  <si>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</si>
  <si>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</si>
  <si>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</si>
  <si>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</si>
  <si>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</si>
  <si>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</si>
  <si>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</si>
  <si>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</si>
  <si>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</si>
  <si>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</si>
  <si>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</si>
  <si>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</si>
  <si>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</si>
  <si>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</si>
  <si>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</si>
  <si>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</si>
  <si>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</si>
  <si>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</si>
  <si>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</si>
  <si>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</si>
  <si>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</si>
  <si>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</si>
  <si>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</si>
  <si>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</si>
  <si>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</si>
  <si>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</si>
  <si>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</si>
  <si>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</si>
  <si>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</si>
  <si>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</si>
  <si>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</si>
  <si>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</si>
  <si>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</si>
  <si>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</si>
  <si>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</si>
  <si>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</si>
  <si>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</si>
  <si>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</si>
  <si>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</si>
  <si>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</si>
  <si>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</si>
  <si>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</si>
  <si>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</si>
  <si>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</si>
  <si>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</si>
  <si>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</si>
  <si>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</si>
  <si>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</si>
  <si>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</si>
  <si>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</si>
  <si>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</si>
  <si>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</si>
  <si>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</si>
  <si>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</si>
  <si>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</si>
  <si>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</si>
  <si>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</si>
  <si>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</si>
  <si>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</si>
  <si>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</si>
  <si>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</si>
  <si>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</si>
  <si>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</si>
  <si>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</si>
  <si>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</si>
  <si>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</si>
  <si>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</si>
  <si>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</si>
  <si>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</si>
  <si>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</si>
  <si>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</si>
  <si>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</si>
  <si>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</si>
  <si>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</si>
  <si>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</si>
  <si>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</si>
  <si>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</si>
  <si>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</si>
  <si>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</si>
  <si>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</si>
  <si>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</si>
  <si>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</si>
  <si>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</si>
  <si>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</si>
  <si>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</si>
  <si>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</si>
  <si>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</si>
  <si>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</si>
  <si>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</si>
  <si>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</si>
  <si>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</si>
  <si>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</si>
  <si>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</si>
  <si>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</si>
  <si>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</si>
  <si>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</si>
  <si>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</si>
  <si>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</si>
  <si>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</si>
  <si>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</si>
  <si>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</si>
  <si>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</si>
  <si>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</si>
  <si>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</si>
  <si>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</si>
  <si>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</si>
  <si>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</si>
  <si>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</si>
  <si>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</si>
  <si>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</si>
  <si>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</si>
  <si>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</si>
  <si>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</si>
  <si>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</si>
  <si>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</si>
  <si>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</si>
  <si>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</si>
  <si>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</si>
  <si>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</si>
  <si>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</si>
  <si>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</si>
  <si>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</si>
  <si>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</si>
  <si>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</si>
  <si>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</si>
  <si>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</si>
  <si>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</si>
  <si>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</si>
  <si>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</si>
  <si>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</si>
  <si>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</si>
  <si>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</si>
  <si>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</si>
  <si>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</si>
  <si>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</si>
  <si>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</si>
  <si>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</si>
  <si>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</si>
  <si>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</si>
  <si>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</si>
  <si>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</si>
  <si>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</si>
  <si>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</si>
  <si>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</si>
  <si>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</si>
  <si>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</si>
  <si>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</si>
  <si>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</si>
  <si>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</si>
  <si>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</si>
  <si>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</si>
  <si>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</si>
  <si>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</si>
  <si>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</si>
  <si>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</si>
  <si>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</si>
  <si>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</si>
  <si>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</si>
  <si>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</si>
  <si>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</si>
  <si>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</si>
  <si>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</si>
  <si>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</si>
  <si>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</si>
  <si>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</si>
  <si>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</si>
  <si>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</si>
  <si>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</si>
  <si>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</si>
  <si>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</si>
  <si>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</si>
  <si>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</si>
  <si>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</si>
  <si>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</si>
  <si>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</si>
  <si>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</si>
  <si>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</si>
  <si>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</si>
  <si>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</si>
  <si>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</si>
  <si>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</si>
  <si>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</si>
  <si>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</si>
  <si>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</si>
  <si>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</si>
  <si>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</si>
  <si>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</si>
  <si>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</si>
  <si>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</si>
  <si>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</si>
  <si>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</si>
  <si>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</si>
  <si>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</si>
  <si>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</si>
  <si>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</si>
  <si>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</si>
  <si>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</si>
  <si>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</si>
  <si>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</si>
  <si>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</si>
  <si>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</si>
  <si>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</si>
  <si>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</si>
  <si>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</si>
  <si>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</si>
  <si>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</si>
  <si>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</si>
  <si>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</si>
  <si>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</si>
  <si>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</si>
  <si>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</si>
  <si>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</si>
  <si>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</si>
  <si>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</si>
  <si>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</si>
  <si>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</si>
  <si>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</si>
  <si>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</si>
  <si>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</si>
  <si>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</si>
  <si>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</si>
  <si>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</si>
  <si>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</si>
  <si>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</si>
  <si>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</si>
  <si>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</si>
  <si>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</si>
  <si>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</si>
  <si>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</si>
  <si>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</si>
  <si>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</si>
  <si>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</si>
  <si>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</si>
  <si>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</si>
  <si>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</si>
  <si>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</si>
  <si>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</si>
  <si>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</si>
  <si>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</si>
  <si>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</si>
  <si>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</si>
  <si>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</si>
  <si>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</si>
  <si>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</si>
  <si>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</si>
  <si>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</si>
  <si>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</si>
  <si>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</si>
  <si>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</si>
  <si>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</si>
  <si>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</si>
  <si>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</si>
  <si>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</si>
  <si>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</si>
  <si>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</si>
  <si>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</si>
  <si>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</si>
  <si>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</si>
  <si>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</si>
  <si>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</si>
  <si>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</si>
  <si>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</si>
  <si>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</si>
  <si>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</si>
  <si>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</si>
  <si>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</si>
  <si>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</si>
  <si>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</si>
  <si>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</si>
  <si>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</si>
  <si>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</si>
  <si>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</si>
  <si>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</si>
  <si>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</si>
  <si>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</si>
  <si>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</si>
  <si>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</si>
  <si>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</si>
  <si>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</si>
  <si>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</si>
  <si>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</si>
  <si>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</si>
  <si>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</si>
  <si>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</si>
  <si>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</si>
  <si>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</si>
  <si>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</si>
  <si>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</si>
  <si>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</si>
  <si>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</si>
  <si>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</si>
  <si>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</si>
  <si>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</si>
  <si>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</si>
  <si>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</si>
  <si>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</si>
  <si>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</si>
  <si>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</si>
  <si>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</si>
  <si>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</si>
  <si>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</si>
  <si>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</si>
  <si>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</si>
  <si>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</si>
  <si>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</si>
  <si>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</si>
  <si>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</si>
  <si>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</si>
  <si>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</si>
  <si>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</si>
  <si>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</si>
  <si>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</si>
  <si>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</si>
  <si>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</si>
  <si>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</si>
  <si>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</si>
  <si>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</si>
  <si>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</si>
  <si>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</si>
  <si>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</si>
  <si>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</si>
  <si>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</si>
  <si>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</si>
  <si>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</si>
  <si>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</si>
  <si>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</si>
  <si>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</si>
  <si>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</si>
  <si>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</si>
  <si>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</si>
  <si>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</si>
  <si>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</si>
  <si>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</si>
  <si>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</si>
  <si>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</si>
  <si>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</si>
  <si>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</si>
  <si>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</si>
  <si>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</si>
  <si>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</si>
  <si>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</si>
  <si>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</si>
  <si>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</si>
  <si>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</si>
  <si>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</si>
  <si>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</si>
  <si>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</si>
  <si>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</si>
  <si>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</si>
  <si>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</si>
  <si>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</si>
  <si>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</si>
  <si>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</si>
  <si>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</si>
  <si>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</si>
  <si>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</si>
  <si>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</si>
  <si>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</si>
  <si>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</si>
  <si>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</si>
  <si>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</si>
  <si>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</si>
  <si>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</si>
  <si>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</si>
  <si>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</si>
  <si>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</si>
  <si>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</si>
  <si>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</si>
  <si>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</si>
  <si>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</si>
  <si>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</si>
  <si>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</si>
  <si>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</si>
  <si>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</si>
  <si>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</si>
  <si>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</si>
  <si>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</si>
  <si>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</si>
  <si>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</si>
  <si>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</si>
  <si>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</si>
  <si>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</si>
  <si>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</si>
  <si>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</si>
  <si>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</si>
  <si>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</si>
  <si>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</si>
  <si>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</si>
  <si>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</si>
  <si>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</si>
  <si>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</si>
  <si>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</si>
  <si>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</si>
  <si>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</si>
  <si>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</si>
  <si>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</si>
  <si>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</si>
  <si>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</si>
  <si>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</si>
  <si>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</si>
  <si>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</si>
  <si>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</si>
  <si>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</si>
  <si>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</si>
  <si>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</si>
  <si>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</si>
  <si>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</si>
  <si>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</si>
  <si>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</si>
  <si>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</si>
  <si>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</si>
  <si>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</si>
  <si>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</si>
  <si>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</si>
  <si>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</si>
  <si>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</si>
  <si>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</si>
  <si>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</si>
  <si>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</si>
  <si>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</si>
  <si>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</si>
  <si>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</si>
  <si>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</si>
  <si>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</si>
  <si>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</si>
  <si>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</si>
  <si>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</si>
  <si>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</si>
  <si>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</si>
  <si>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</si>
  <si>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</si>
  <si>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</si>
  <si>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</si>
  <si>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</si>
  <si>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</si>
  <si>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</si>
  <si>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</si>
  <si>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</si>
  <si>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</si>
  <si>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</si>
  <si>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</si>
  <si>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</si>
  <si>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</si>
  <si>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</si>
  <si>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</si>
  <si>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</si>
  <si>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</si>
  <si>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</si>
  <si>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</si>
  <si>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</si>
  <si>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</si>
  <si>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</si>
  <si>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</si>
  <si>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</si>
  <si>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</si>
  <si>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</si>
  <si>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</si>
  <si>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</si>
  <si>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</si>
  <si>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</si>
  <si>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</si>
  <si>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</si>
  <si>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</si>
  <si>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</si>
  <si>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</si>
  <si>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</si>
  <si>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</si>
  <si>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</si>
  <si>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</si>
  <si>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</si>
  <si>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</si>
  <si>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</si>
  <si>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</si>
  <si>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</si>
  <si>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</si>
  <si>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</si>
  <si>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</si>
  <si>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</si>
  <si>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</si>
  <si>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</si>
  <si>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</si>
  <si>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</si>
  <si>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</si>
  <si>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</si>
  <si>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</si>
  <si>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</si>
  <si>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</si>
  <si>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</si>
  <si>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</si>
  <si>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</si>
  <si>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</si>
  <si>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</si>
  <si>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</si>
  <si>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</si>
  <si>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</si>
  <si>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</si>
  <si>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</si>
  <si>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</si>
  <si>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</si>
  <si>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</si>
  <si>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</si>
  <si>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</si>
  <si>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</si>
  <si>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</si>
  <si>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</si>
  <si>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</si>
  <si>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</si>
  <si>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</si>
  <si>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</si>
  <si>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</si>
  <si>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</si>
  <si>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</si>
  <si>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</si>
  <si>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</si>
  <si>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</si>
  <si>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</si>
  <si>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</si>
  <si>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</si>
  <si>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</si>
  <si>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</si>
  <si>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</si>
  <si>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</si>
  <si>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</si>
  <si>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</si>
  <si>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</si>
  <si>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</si>
  <si>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</si>
  <si>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</si>
  <si>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</si>
  <si>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</si>
  <si>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</si>
  <si>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</si>
  <si>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</si>
  <si>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</si>
  <si>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</si>
  <si>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</si>
  <si>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</si>
  <si>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</si>
  <si>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</si>
  <si>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</si>
  <si>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</si>
  <si>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</si>
  <si>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</si>
  <si>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</si>
  <si>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</si>
  <si>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</si>
  <si>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</si>
  <si>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</si>
  <si>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</si>
  <si>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</si>
  <si>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</si>
  <si>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</si>
  <si>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</si>
  <si>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</si>
  <si>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</si>
  <si>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</si>
  <si>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</si>
  <si>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</si>
  <si>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</si>
  <si>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</si>
  <si>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</si>
  <si>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</si>
  <si>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</si>
  <si>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</si>
  <si>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</si>
  <si>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</si>
  <si>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</si>
  <si>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</si>
  <si>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</si>
  <si>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</si>
  <si>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</si>
  <si>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</si>
  <si>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</si>
  <si>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</si>
  <si>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</si>
  <si>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</si>
  <si>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</si>
  <si>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</si>
  <si>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</si>
  <si>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</si>
  <si>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</si>
  <si>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</si>
  <si>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</si>
  <si>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</si>
  <si>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</si>
  <si>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</si>
  <si>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</si>
  <si>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</si>
  <si>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</si>
  <si>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</si>
  <si>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</si>
  <si>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</si>
  <si>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</si>
  <si>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</si>
  <si>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</si>
  <si>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</si>
  <si>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</si>
  <si>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</si>
  <si>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</si>
  <si>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</si>
  <si>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</si>
  <si>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</si>
  <si>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</si>
  <si>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</si>
  <si>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</si>
  <si>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</si>
  <si>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</si>
  <si>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</si>
  <si>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</si>
  <si>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</si>
  <si>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</si>
  <si>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</si>
  <si>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</si>
  <si>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</si>
  <si>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</si>
  <si>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</si>
  <si>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</si>
  <si>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</si>
  <si>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</si>
  <si>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</si>
  <si>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</si>
  <si>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</si>
  <si>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</si>
  <si>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</si>
  <si>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</si>
  <si>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</si>
  <si>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</si>
  <si>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</si>
  <si>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</si>
  <si>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</si>
  <si>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</si>
  <si>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</si>
  <si>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</si>
  <si>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</si>
  <si>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</si>
  <si>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</si>
  <si>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</si>
  <si>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</si>
  <si>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</si>
  <si>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</si>
  <si>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</si>
  <si>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</si>
  <si>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</si>
  <si>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</si>
  <si>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</si>
  <si>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</si>
  <si>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</si>
  <si>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</si>
  <si>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</si>
  <si>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</si>
  <si>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</si>
  <si>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</si>
  <si>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</si>
  <si>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</si>
  <si>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</si>
  <si>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</si>
  <si>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</si>
  <si>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</si>
  <si>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</si>
  <si>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</si>
  <si>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</si>
  <si>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</si>
  <si>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</si>
  <si>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</si>
  <si>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</si>
  <si>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</si>
  <si>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</si>
  <si>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</si>
  <si>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</si>
  <si>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</si>
  <si>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</si>
  <si>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</si>
  <si>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</si>
  <si>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</si>
  <si>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</si>
  <si>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</si>
  <si>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</si>
  <si>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</si>
  <si>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</si>
  <si>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</si>
  <si>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</si>
  <si>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</si>
  <si>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</si>
  <si>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</si>
  <si>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</si>
  <si>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</si>
  <si>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</si>
  <si>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</si>
  <si>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</si>
  <si>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</si>
  <si>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</si>
  <si>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</si>
  <si>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</si>
  <si>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</si>
  <si>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</si>
  <si>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</si>
  <si>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</si>
  <si>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</si>
  <si>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</si>
  <si>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</si>
  <si>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</si>
  <si>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</si>
  <si>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</si>
  <si>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</si>
  <si>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</si>
  <si>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</si>
  <si>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</si>
  <si>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</si>
  <si>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</si>
  <si>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</si>
  <si>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</si>
  <si>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</si>
  <si>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</si>
  <si>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</si>
  <si>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</si>
  <si>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</si>
  <si>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</si>
  <si>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</si>
  <si>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</si>
  <si>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</si>
  <si>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</si>
  <si>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</si>
  <si>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</si>
  <si>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</si>
  <si>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</si>
  <si>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</si>
  <si>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</si>
  <si>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</si>
  <si>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</si>
  <si>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</si>
  <si>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</si>
  <si>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</si>
  <si>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</si>
  <si>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</si>
  <si>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</si>
  <si>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</si>
  <si>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</si>
  <si>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</si>
  <si>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</si>
  <si>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</si>
  <si>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</si>
  <si>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</si>
  <si>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</si>
  <si>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</si>
  <si>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</si>
  <si>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</si>
  <si>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</si>
  <si>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</si>
  <si>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</si>
  <si>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</si>
  <si>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</si>
  <si>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</si>
  <si>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</si>
  <si>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</si>
  <si>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</si>
  <si>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</si>
  <si>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</si>
  <si>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</si>
  <si>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</si>
  <si>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</si>
  <si>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</si>
  <si>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</si>
  <si>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</si>
  <si>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</si>
  <si>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</si>
  <si>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</si>
  <si>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</si>
  <si>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</si>
  <si>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</si>
  <si>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</si>
  <si>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</si>
  <si>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</si>
  <si>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</si>
  <si>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</si>
  <si>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</si>
  <si>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</si>
  <si>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</si>
  <si>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</si>
  <si>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</si>
  <si>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</si>
  <si>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</si>
  <si>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</si>
  <si>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</si>
  <si>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</si>
  <si>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</si>
  <si>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</si>
  <si>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</si>
  <si>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</si>
  <si>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</si>
  <si>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</si>
  <si>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</si>
  <si>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</si>
  <si>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</si>
  <si>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</si>
  <si>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</si>
  <si>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</si>
  <si>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</si>
  <si>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</si>
  <si>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</si>
  <si>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</si>
  <si>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</si>
  <si>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</si>
  <si>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</si>
  <si>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</si>
  <si>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</si>
  <si>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</si>
  <si>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</si>
  <si>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</si>
  <si>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</si>
  <si>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</si>
  <si>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</si>
  <si>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</si>
  <si>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</si>
  <si>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</si>
  <si>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</si>
  <si>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</si>
  <si>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</si>
  <si>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</si>
  <si>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</si>
  <si>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</si>
  <si>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</si>
  <si>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</si>
  <si>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</si>
  <si>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</si>
  <si>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</si>
  <si>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</si>
  <si>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</si>
  <si>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</si>
  <si>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</si>
  <si>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</si>
  <si>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</si>
  <si>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</si>
  <si>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</si>
  <si>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</si>
  <si>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</si>
  <si>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</si>
  <si>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</si>
  <si>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</si>
  <si>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</si>
  <si>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</si>
  <si>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</si>
  <si>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</si>
  <si>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</si>
  <si>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</si>
  <si>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</si>
  <si>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</si>
  <si>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</si>
  <si>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</si>
  <si>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</si>
  <si>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</si>
  <si>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</si>
  <si>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</si>
  <si>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</si>
  <si>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</si>
  <si>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</si>
  <si>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</si>
  <si>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</si>
  <si>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</si>
  <si>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</si>
  <si>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</si>
  <si>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</si>
  <si>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</si>
  <si>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</si>
  <si>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</si>
  <si>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</si>
  <si>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</si>
  <si>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</si>
  <si>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</si>
  <si>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</si>
  <si>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</si>
  <si>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</si>
  <si>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</si>
  <si>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</si>
  <si>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</si>
  <si>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</si>
  <si>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</si>
  <si>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</si>
  <si>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</si>
  <si>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</si>
  <si>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</si>
  <si>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</si>
  <si>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</si>
  <si>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</si>
  <si>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</si>
  <si>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</si>
  <si>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</si>
  <si>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</si>
  <si>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</si>
  <si>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</si>
  <si>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</si>
  <si>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</si>
  <si>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</si>
  <si>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</si>
  <si>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</si>
  <si>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</si>
  <si>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</si>
  <si>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</si>
  <si>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</si>
  <si>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</si>
  <si>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</si>
  <si>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</si>
  <si>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</si>
  <si>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</si>
  <si>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</si>
  <si>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</si>
  <si>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</si>
  <si>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</si>
  <si>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</si>
  <si>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</si>
  <si>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</si>
  <si>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</si>
  <si>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</si>
  <si>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</si>
  <si>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</si>
  <si>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</si>
  <si>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</si>
  <si>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</si>
  <si>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</si>
  <si>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</si>
  <si>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</si>
  <si>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</si>
  <si>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</si>
  <si>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</si>
  <si>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</si>
  <si>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</si>
  <si>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</si>
  <si>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</si>
  <si>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</si>
  <si>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</si>
  <si>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</si>
  <si>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</si>
  <si>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</si>
  <si>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</si>
  <si>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</si>
  <si>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</si>
  <si>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</si>
  <si>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</si>
  <si>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</si>
  <si>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</si>
  <si>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</si>
  <si>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</si>
  <si>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</si>
  <si>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</si>
  <si>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</si>
  <si>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</si>
  <si>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</si>
  <si>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</si>
  <si>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</si>
  <si>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</si>
  <si>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</si>
  <si>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</si>
  <si>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</si>
  <si>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</si>
  <si>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</si>
  <si>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</si>
  <si>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</si>
  <si>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</si>
  <si>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</si>
  <si>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</si>
  <si>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</si>
  <si>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</si>
  <si>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</si>
  <si>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</si>
  <si>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</si>
  <si>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</si>
  <si>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</si>
  <si>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</si>
  <si>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</si>
  <si>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</si>
  <si>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</si>
  <si>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</si>
  <si>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</si>
  <si>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</si>
  <si>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</si>
  <si>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</si>
  <si>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</si>
  <si>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</si>
  <si>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</si>
  <si>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</si>
  <si>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</si>
  <si>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</si>
  <si>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</si>
  <si>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</si>
  <si>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</si>
  <si>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</si>
  <si>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</si>
  <si>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</si>
  <si>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</si>
  <si>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</si>
  <si>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</si>
  <si>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</si>
  <si>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</si>
  <si>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</si>
  <si>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</si>
  <si>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</si>
  <si>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</si>
  <si>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</si>
  <si>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</si>
  <si>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</si>
  <si>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</si>
  <si>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</si>
  <si>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</si>
  <si>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</si>
  <si>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</si>
  <si>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</si>
  <si>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</si>
  <si>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</si>
  <si>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</si>
  <si>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</si>
  <si>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</si>
  <si>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</si>
  <si>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</si>
  <si>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</si>
  <si>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</si>
  <si>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</si>
  <si>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</si>
  <si>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</si>
  <si>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</si>
  <si>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</si>
  <si>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</si>
  <si>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</si>
  <si>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</si>
  <si>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</si>
  <si>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</si>
  <si>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</si>
  <si>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</si>
  <si>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</si>
  <si>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</si>
  <si>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</si>
  <si>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</si>
  <si>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</si>
  <si>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</si>
  <si>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</si>
  <si>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</si>
  <si>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</si>
  <si>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</si>
  <si>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</si>
  <si>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</si>
  <si>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</si>
  <si>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</si>
  <si>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</si>
  <si>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</si>
  <si>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</si>
  <si>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</si>
  <si>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</si>
  <si>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</si>
  <si>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</si>
  <si>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</si>
  <si>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</si>
  <si>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</si>
  <si>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</si>
  <si>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</si>
  <si>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</si>
  <si>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</si>
  <si>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</si>
  <si>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</si>
  <si>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</si>
  <si>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</si>
  <si>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</si>
  <si>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</si>
  <si>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</si>
  <si>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</si>
  <si>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</si>
  <si>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</si>
  <si>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</si>
  <si>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</si>
  <si>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</si>
  <si>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</si>
  <si>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</si>
  <si>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</si>
  <si>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</si>
  <si>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</si>
  <si>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</si>
  <si>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</si>
  <si>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</si>
  <si>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</si>
  <si>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</si>
  <si>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</si>
  <si>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</si>
  <si>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</si>
  <si>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</si>
  <si>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</si>
  <si>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</si>
  <si>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</si>
  <si>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</si>
  <si>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</si>
  <si>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</si>
  <si>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</si>
  <si>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</si>
  <si>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</si>
  <si>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</si>
  <si>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</si>
  <si>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</si>
  <si>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</si>
  <si>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</si>
  <si>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</si>
  <si>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</si>
  <si>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</si>
  <si>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</si>
  <si>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</si>
  <si>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</si>
  <si>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</si>
  <si>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</si>
  <si>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</si>
  <si>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</si>
  <si>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</si>
  <si>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</si>
  <si>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</si>
  <si>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</si>
  <si>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</si>
  <si>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</si>
  <si>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</si>
  <si>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</si>
  <si>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</si>
  <si>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</si>
  <si>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</si>
  <si>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</si>
  <si>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</si>
  <si>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</si>
  <si>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</si>
  <si>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</si>
  <si>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</si>
  <si>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</si>
  <si>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</si>
  <si>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</si>
  <si>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</si>
  <si>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</si>
  <si>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</si>
  <si>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</si>
  <si>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</si>
  <si>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</si>
  <si>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</si>
  <si>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</si>
  <si>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</si>
  <si>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</si>
  <si>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</si>
  <si>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</si>
  <si>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</si>
  <si>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</si>
  <si>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</si>
  <si>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</si>
  <si>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</si>
  <si>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</si>
  <si>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</si>
  <si>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</si>
  <si>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</si>
  <si>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</si>
  <si>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</si>
  <si>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</si>
  <si>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</si>
  <si>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</si>
  <si>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</si>
  <si>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</si>
  <si>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</si>
  <si>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</si>
  <si>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</si>
  <si>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</si>
  <si>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</si>
  <si>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</si>
  <si>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</si>
  <si>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</si>
  <si>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</si>
  <si>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</si>
  <si>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</si>
  <si>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</si>
  <si>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</si>
  <si>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</si>
  <si>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</si>
  <si>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</si>
  <si>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</si>
  <si>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</si>
  <si>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</si>
  <si>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</si>
  <si>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</si>
  <si>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</si>
  <si>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</si>
  <si>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</si>
  <si>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</si>
  <si>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</si>
  <si>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</si>
  <si>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</si>
  <si>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</si>
  <si>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</si>
  <si>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</si>
  <si>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</si>
  <si>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</si>
  <si>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</si>
  <si>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</si>
  <si>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</si>
  <si>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</si>
  <si>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</si>
  <si>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</si>
  <si>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</si>
  <si>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</si>
  <si>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</si>
  <si>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</si>
  <si>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</si>
  <si>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</si>
  <si>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</si>
  <si>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</si>
  <si>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</si>
  <si>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</si>
  <si>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</si>
  <si>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</si>
  <si>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</si>
  <si>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</si>
  <si>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</si>
  <si>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</si>
  <si>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</si>
  <si>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</si>
  <si>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</si>
  <si>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</si>
  <si>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</si>
  <si>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</si>
  <si>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</si>
  <si>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</si>
  <si>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</si>
  <si>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</si>
  <si>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</si>
  <si>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</si>
  <si>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</si>
  <si>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</si>
  <si>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</si>
  <si>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</si>
  <si>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</si>
  <si>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</si>
  <si>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</si>
  <si>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</si>
  <si>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</si>
  <si>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</si>
  <si>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</si>
  <si>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</si>
  <si>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</si>
  <si>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</si>
  <si>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</si>
  <si>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</si>
  <si>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</si>
  <si>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</si>
  <si>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</si>
  <si>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</si>
  <si>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</si>
  <si>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</si>
  <si>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</si>
  <si>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</si>
  <si>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</si>
  <si>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</si>
  <si>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</si>
  <si>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</si>
  <si>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</si>
  <si>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</si>
  <si>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</si>
  <si>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</si>
  <si>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</si>
  <si>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</si>
  <si>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</si>
  <si>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</si>
  <si>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</si>
  <si>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</si>
  <si>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</si>
  <si>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</si>
  <si>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</si>
  <si>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</si>
  <si>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</si>
  <si>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</si>
  <si>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</si>
  <si>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</si>
  <si>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</si>
  <si>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</si>
  <si>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</si>
  <si>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</si>
  <si>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</si>
  <si>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</si>
  <si>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</si>
  <si>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</si>
  <si>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</si>
  <si>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</si>
  <si>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</si>
  <si>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</si>
  <si>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</si>
  <si>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</si>
  <si>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</si>
  <si>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</si>
  <si>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</si>
  <si>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</si>
  <si>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</si>
  <si>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</si>
  <si>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</si>
  <si>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</si>
  <si>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</si>
  <si>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</si>
  <si>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</si>
  <si>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</si>
  <si>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</si>
  <si>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</si>
  <si>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</si>
  <si>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</si>
  <si>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</si>
  <si>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</si>
  <si>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</si>
  <si>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</si>
  <si>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</si>
  <si>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</si>
  <si>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</si>
  <si>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</si>
  <si>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</si>
  <si>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</si>
  <si>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</si>
  <si>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</si>
  <si>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</si>
  <si>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</si>
  <si>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</si>
  <si>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</si>
  <si>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</si>
  <si>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</si>
  <si>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</si>
  <si>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</si>
  <si>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</si>
  <si>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</si>
  <si>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</si>
  <si>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</si>
  <si>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</si>
  <si>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</si>
  <si>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</si>
  <si>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</si>
  <si>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</si>
  <si>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</si>
  <si>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</si>
  <si>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</si>
  <si>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</si>
  <si>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</si>
  <si>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</si>
  <si>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</si>
  <si>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</si>
  <si>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</si>
  <si>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</si>
  <si>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</si>
  <si>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</si>
  <si>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</si>
  <si>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</si>
  <si>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</si>
  <si>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</si>
  <si>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</si>
  <si>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</si>
  <si>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</si>
  <si>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</si>
  <si>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</si>
  <si>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</si>
  <si>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</si>
  <si>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</si>
  <si>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</si>
  <si>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</si>
  <si>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</si>
  <si>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</si>
  <si>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</si>
  <si>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</si>
  <si>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</si>
  <si>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</si>
  <si>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</si>
  <si>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</si>
  <si>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</si>
  <si>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</si>
  <si>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</si>
  <si>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</si>
  <si>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</si>
  <si>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</si>
  <si>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</si>
  <si>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</si>
  <si>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</si>
  <si>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</si>
  <si>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</si>
  <si>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</si>
  <si>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</si>
  <si>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</si>
  <si>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</si>
  <si>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</si>
  <si>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</si>
  <si>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</si>
  <si>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</si>
  <si>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</si>
  <si>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</si>
  <si>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</si>
  <si>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</si>
  <si>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</si>
  <si>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</si>
  <si>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</si>
  <si>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</si>
  <si>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</si>
  <si>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</si>
  <si>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</si>
  <si>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</si>
  <si>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</si>
  <si>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</si>
  <si>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</si>
  <si>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</si>
  <si>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</si>
  <si>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</si>
  <si>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</si>
  <si>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</si>
  <si>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</si>
  <si>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</si>
  <si>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</si>
  <si>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</si>
  <si>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</si>
  <si>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</si>
  <si>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</si>
  <si>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</si>
  <si>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</si>
  <si>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</si>
  <si>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</si>
  <si>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</si>
  <si>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</si>
  <si>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</si>
  <si>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</si>
  <si>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</si>
  <si>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</si>
  <si>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</si>
  <si>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</si>
  <si>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</si>
  <si>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</si>
  <si>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</si>
  <si>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</si>
  <si>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</si>
  <si>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</si>
  <si>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</si>
  <si>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</si>
  <si>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</si>
  <si>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</si>
  <si>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</si>
  <si>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</si>
  <si>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</si>
  <si>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</si>
  <si>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</si>
  <si>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</si>
  <si>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</si>
  <si>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</si>
  <si>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</si>
  <si>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</si>
  <si>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</si>
  <si>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</si>
  <si>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</si>
  <si>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</si>
  <si>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</si>
  <si>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</si>
  <si>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</si>
  <si>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</si>
  <si>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</si>
  <si>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</si>
  <si>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</si>
  <si>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</si>
  <si>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</si>
  <si>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</si>
  <si>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</si>
  <si>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</si>
  <si>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</si>
  <si>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</si>
  <si>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</si>
  <si>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</si>
  <si>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</si>
  <si>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</si>
  <si>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</si>
  <si>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</si>
  <si>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</si>
  <si>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</si>
  <si>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</si>
  <si>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</si>
  <si>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</si>
  <si>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</si>
  <si>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</si>
  <si>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</si>
  <si>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</si>
  <si>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</si>
  <si>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</si>
  <si>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</si>
  <si>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</si>
  <si>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</si>
  <si>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</si>
  <si>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</si>
  <si>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</si>
  <si>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</si>
  <si>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</si>
  <si>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</si>
  <si>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</si>
  <si>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</si>
  <si>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</si>
  <si>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</si>
  <si>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</si>
  <si>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</si>
  <si>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</si>
  <si>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</si>
  <si>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</si>
  <si>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</si>
  <si>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</si>
  <si>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</si>
  <si>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</si>
  <si>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</si>
  <si>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</si>
  <si>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</si>
  <si>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</si>
  <si>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</si>
  <si>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</si>
  <si>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</si>
  <si>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</si>
  <si>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</si>
  <si>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</si>
  <si>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</si>
  <si>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</si>
  <si>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</si>
  <si>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</si>
  <si>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</si>
  <si>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</si>
  <si>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</si>
  <si>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</si>
  <si>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</si>
  <si>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</si>
  <si>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</si>
  <si>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</si>
  <si>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</si>
  <si>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</si>
  <si>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</si>
  <si>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</si>
  <si>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</si>
  <si>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</si>
  <si>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</si>
  <si>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</si>
  <si>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</si>
  <si>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</si>
  <si>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</si>
  <si>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</si>
  <si>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</si>
  <si>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</si>
  <si>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</si>
  <si>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</si>
  <si>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</si>
  <si>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</si>
  <si>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</si>
  <si>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</si>
  <si>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</si>
  <si>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</si>
  <si>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</si>
  <si>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</si>
  <si>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</si>
  <si>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</si>
  <si>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</si>
  <si>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</si>
  <si>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</si>
  <si>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</si>
  <si>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</si>
  <si>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</si>
  <si>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</si>
  <si>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</si>
  <si>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</si>
  <si>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</si>
  <si>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</si>
  <si>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</si>
  <si>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</si>
  <si>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</si>
  <si>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</si>
  <si>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</si>
  <si>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</si>
  <si>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</si>
  <si>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</si>
  <si>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</si>
  <si>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</si>
  <si>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</si>
  <si>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</si>
  <si>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</si>
  <si>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</si>
  <si>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</si>
  <si>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</si>
  <si>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</si>
  <si>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</si>
  <si>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</si>
  <si>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</si>
  <si>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</si>
  <si>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</si>
  <si>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</si>
  <si>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</si>
  <si>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</si>
  <si>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</si>
  <si>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</si>
  <si>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</si>
  <si>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</si>
  <si>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</si>
  <si>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</si>
  <si>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</si>
  <si>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</si>
  <si>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</si>
  <si>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</si>
  <si>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</si>
  <si>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</si>
  <si>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</si>
  <si>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</si>
  <si>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</si>
  <si>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</si>
  <si>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</si>
  <si>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</si>
  <si>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</si>
  <si>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</si>
  <si>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</si>
  <si>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</si>
  <si>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</si>
  <si>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</si>
  <si>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</si>
  <si>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</si>
  <si>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</si>
  <si>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</si>
  <si>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</si>
  <si>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</si>
  <si>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</si>
  <si>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</si>
  <si>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</si>
  <si>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</si>
  <si>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</si>
  <si>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</si>
  <si>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</si>
  <si>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</si>
  <si>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</si>
  <si>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</si>
  <si>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</si>
  <si>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</si>
  <si>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</si>
  <si>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</si>
  <si>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</si>
  <si>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</si>
  <si>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</si>
  <si>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</si>
  <si>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</si>
  <si>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</si>
  <si>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</si>
  <si>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</si>
  <si>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</si>
  <si>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</si>
  <si>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</si>
  <si>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</si>
  <si>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</si>
  <si>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</si>
  <si>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</si>
  <si>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</si>
  <si>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</si>
  <si>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</si>
  <si>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</si>
  <si>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</si>
  <si>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</si>
  <si>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</si>
  <si>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</si>
  <si>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</si>
  <si>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</si>
  <si>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</si>
  <si>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</si>
  <si>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</si>
  <si>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</si>
  <si>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</si>
  <si>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</si>
  <si>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</si>
  <si>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</si>
  <si>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</si>
  <si>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</si>
  <si>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</si>
  <si>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</si>
  <si>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</si>
  <si>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</si>
  <si>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</si>
  <si>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</si>
  <si>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</si>
  <si>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</si>
  <si>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</si>
  <si>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</si>
  <si>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</si>
  <si>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</si>
  <si>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</si>
  <si>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</si>
  <si>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</si>
  <si>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</si>
  <si>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</si>
  <si>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</si>
  <si>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</si>
  <si>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</si>
  <si>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</si>
  <si>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</si>
  <si>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</si>
  <si>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</si>
  <si>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</si>
  <si>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</si>
  <si>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</si>
  <si>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</si>
  <si>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</si>
  <si>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</si>
  <si>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</si>
  <si>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</si>
  <si>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</si>
  <si>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</si>
  <si>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</si>
  <si>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</si>
  <si>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</si>
  <si>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</si>
  <si>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</si>
  <si>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</si>
  <si>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</si>
  <si>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</si>
  <si>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</si>
  <si>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</si>
  <si>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</si>
  <si>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</si>
  <si>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</si>
  <si>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</si>
  <si>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</si>
  <si>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</si>
  <si>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</si>
  <si>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</si>
  <si>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</si>
  <si>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</si>
  <si>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</si>
  <si>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</si>
  <si>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</si>
  <si>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</si>
  <si>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</si>
  <si>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</si>
  <si>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</si>
  <si>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</si>
  <si>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</si>
  <si>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</si>
  <si>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</si>
  <si>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</si>
  <si>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</si>
  <si>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</si>
  <si>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</si>
  <si>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</si>
  <si>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</si>
  <si>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</si>
  <si>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</si>
  <si>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</si>
  <si>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</si>
  <si>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</si>
  <si>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</si>
  <si>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</si>
  <si>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</si>
  <si>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</si>
  <si>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</si>
  <si>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</si>
  <si>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</si>
  <si>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</si>
  <si>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</si>
  <si>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</si>
  <si>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</si>
  <si>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</si>
  <si>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</si>
  <si>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</si>
  <si>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</si>
  <si>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</si>
  <si>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</si>
  <si>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</si>
  <si>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</si>
  <si>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</si>
  <si>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</si>
  <si>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</si>
  <si>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</si>
  <si>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</si>
  <si>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</si>
  <si>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</si>
  <si>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</si>
  <si>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</si>
  <si>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</si>
  <si>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</si>
  <si>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</si>
  <si>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</si>
  <si>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</si>
  <si>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</si>
  <si>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</si>
  <si>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</si>
  <si>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</si>
  <si>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</si>
  <si>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</si>
  <si>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</si>
  <si>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</si>
  <si>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</si>
  <si>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</si>
  <si>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</si>
  <si>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</si>
  <si>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</si>
  <si>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</si>
  <si>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</si>
  <si>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</si>
  <si>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</si>
  <si>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</si>
  <si>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</si>
  <si>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</si>
  <si>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</si>
  <si>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</si>
  <si>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</si>
  <si>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</si>
  <si>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</si>
  <si>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</si>
  <si>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</si>
  <si>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</si>
  <si>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</si>
  <si>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</si>
  <si>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</si>
  <si>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</si>
  <si>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</si>
  <si>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</si>
  <si>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</si>
  <si>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</si>
  <si>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</si>
  <si>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</si>
  <si>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</si>
  <si>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</si>
  <si>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</si>
  <si>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</si>
  <si>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</si>
  <si>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</si>
  <si>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</si>
  <si>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</si>
  <si>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</si>
  <si>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</si>
  <si>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</si>
  <si>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</si>
  <si>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</si>
  <si>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</si>
  <si>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</si>
  <si>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</si>
  <si>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</si>
  <si>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</si>
  <si>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</si>
  <si>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</si>
  <si>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</si>
  <si>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</si>
  <si>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</si>
  <si>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</si>
  <si>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</si>
  <si>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</si>
  <si>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</si>
  <si>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</si>
  <si>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</si>
  <si>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</si>
  <si>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</si>
  <si>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</si>
  <si>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</si>
  <si>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</si>
  <si>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</si>
  <si>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</si>
  <si>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</si>
  <si>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</si>
  <si>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</si>
  <si>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</si>
  <si>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</si>
  <si>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</si>
  <si>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</si>
  <si>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</si>
  <si>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</si>
  <si>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</si>
  <si>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</si>
  <si>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</si>
  <si>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</si>
  <si>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</si>
  <si>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</si>
  <si>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</si>
  <si>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</si>
  <si>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</si>
  <si>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</si>
  <si>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</si>
  <si>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</si>
  <si>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</si>
  <si>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</si>
  <si>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</si>
  <si>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</si>
  <si>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</si>
  <si>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</si>
  <si>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</si>
  <si>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</si>
  <si>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</si>
  <si>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</si>
  <si>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</si>
  <si>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</si>
  <si>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</si>
  <si>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</si>
  <si>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</si>
  <si>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</si>
  <si>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</si>
  <si>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</si>
  <si>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</si>
  <si>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</si>
  <si>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</si>
  <si>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</si>
  <si>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</si>
  <si>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</si>
  <si>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</si>
  <si>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</si>
  <si>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</si>
  <si>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</si>
  <si>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</si>
  <si>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</si>
  <si>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</si>
  <si>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</si>
  <si>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</si>
  <si>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</si>
  <si>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</si>
  <si>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</si>
  <si>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</si>
  <si>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</si>
  <si>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</si>
  <si>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</si>
  <si>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</si>
  <si>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</si>
  <si>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</si>
  <si>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</si>
  <si>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</si>
  <si>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</si>
  <si>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</si>
  <si>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</si>
  <si>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</si>
  <si>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</si>
  <si>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</si>
  <si>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</si>
  <si>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</si>
  <si>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</si>
  <si>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</si>
  <si>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</si>
  <si>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</si>
  <si>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</si>
  <si>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</si>
  <si>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</si>
  <si>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</si>
  <si>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</si>
  <si>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</si>
  <si>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</si>
  <si>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</si>
  <si>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</si>
  <si>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</si>
  <si>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</si>
  <si>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</si>
  <si>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</si>
  <si>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</si>
  <si>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</si>
  <si>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</si>
  <si>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</si>
  <si>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</si>
  <si>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</si>
  <si>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</si>
  <si>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</si>
  <si>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</si>
  <si>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</si>
  <si>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</si>
  <si>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</si>
  <si>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</si>
  <si>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</si>
  <si>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</si>
  <si>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</si>
  <si>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</si>
  <si>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</si>
  <si>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</si>
  <si>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</si>
  <si>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</si>
  <si>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</si>
  <si>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</si>
  <si>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</si>
  <si>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</si>
  <si>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</si>
  <si>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</si>
  <si>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</si>
  <si>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</si>
  <si>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</si>
  <si>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</si>
  <si>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</si>
  <si>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</si>
  <si>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</si>
  <si>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</si>
  <si>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</si>
  <si>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</si>
  <si>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</si>
  <si>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</si>
  <si>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</si>
  <si>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</si>
  <si>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</si>
  <si>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</si>
  <si>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</si>
  <si>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</si>
  <si>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</si>
  <si>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</si>
  <si>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</si>
  <si>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</si>
  <si>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</si>
  <si>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</si>
  <si>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</si>
  <si>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</si>
  <si>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</si>
  <si>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</si>
  <si>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</si>
  <si>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</si>
  <si>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</si>
  <si>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</si>
  <si>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</si>
  <si>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</si>
  <si>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</si>
  <si>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</si>
  <si>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</si>
  <si>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</si>
  <si>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</si>
  <si>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</si>
  <si>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</si>
  <si>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</si>
  <si>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</si>
  <si>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</si>
  <si>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</si>
  <si>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</si>
  <si>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</si>
  <si>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</si>
  <si>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</si>
  <si>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</si>
  <si>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</si>
  <si>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</si>
  <si>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</si>
  <si>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</si>
  <si>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</si>
  <si>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</si>
  <si>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</si>
  <si>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</si>
  <si>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</si>
  <si>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</si>
  <si>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</si>
  <si>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</si>
  <si>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</si>
  <si>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</si>
  <si>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</si>
  <si>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</si>
  <si>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</si>
  <si>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</si>
  <si>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</si>
  <si>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</si>
  <si>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</si>
  <si>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</si>
  <si>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</si>
  <si>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</si>
  <si>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</si>
  <si>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</si>
  <si>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</si>
  <si>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</si>
  <si>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</si>
  <si>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</si>
  <si>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</si>
  <si>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</si>
  <si>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</si>
  <si>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</si>
  <si>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</si>
  <si>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</si>
  <si>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</si>
  <si>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</si>
  <si>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</si>
  <si>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</si>
  <si>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</si>
  <si>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</si>
  <si>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</si>
  <si>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</si>
  <si>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</si>
  <si>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</si>
  <si>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</si>
  <si>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</si>
  <si>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</si>
  <si>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</si>
  <si>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</si>
  <si>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</si>
  <si>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</si>
  <si>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</si>
  <si>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</si>
  <si>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</si>
  <si>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</si>
  <si>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</si>
  <si>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</si>
  <si>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</si>
  <si>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</si>
  <si>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</si>
  <si>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</si>
  <si>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</si>
  <si>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</si>
  <si>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</si>
  <si>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</si>
  <si>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</si>
  <si>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</si>
  <si>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</si>
  <si>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</si>
  <si>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</si>
  <si>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</si>
  <si>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</si>
  <si>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</si>
  <si>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</si>
  <si>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</si>
  <si>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</si>
  <si>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</si>
  <si>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</si>
  <si>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</si>
  <si>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</si>
  <si>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</si>
  <si>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</si>
  <si>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</si>
  <si>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</si>
  <si>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</si>
  <si>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</si>
  <si>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</si>
  <si>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</si>
  <si>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</si>
  <si>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</si>
  <si>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</si>
  <si>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</si>
  <si>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</si>
  <si>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</si>
  <si>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</si>
  <si>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</si>
  <si>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</si>
  <si>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</si>
  <si>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</si>
  <si>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</si>
  <si>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</si>
  <si>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</si>
  <si>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</si>
  <si>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</si>
  <si>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</si>
  <si>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</si>
  <si>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</si>
  <si>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</si>
  <si>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</si>
  <si>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</si>
  <si>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</si>
  <si>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</si>
  <si>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</si>
  <si>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</si>
  <si>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</si>
  <si>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</si>
  <si>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</si>
  <si>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</si>
  <si>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</si>
  <si>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</si>
  <si>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</si>
  <si>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</si>
  <si>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</si>
  <si>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</si>
  <si>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</si>
  <si>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</si>
  <si>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</si>
  <si>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</si>
  <si>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</si>
  <si>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</si>
  <si>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</si>
  <si>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</si>
  <si>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</si>
  <si>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</si>
  <si>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</si>
  <si>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</si>
  <si>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</si>
  <si>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</si>
  <si>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</si>
  <si>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</si>
  <si>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</si>
  <si>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</si>
  <si>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</si>
  <si>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</si>
  <si>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</si>
  <si>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</si>
  <si>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</si>
  <si>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</si>
  <si>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</si>
  <si>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</si>
  <si>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</si>
  <si>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</si>
  <si>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</si>
  <si>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</si>
  <si>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</si>
  <si>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</si>
  <si>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</si>
  <si>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</si>
  <si>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</si>
  <si>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</si>
  <si>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</si>
  <si>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</si>
  <si>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</si>
  <si>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</si>
  <si>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</si>
  <si>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</si>
  <si>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</si>
  <si>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</si>
  <si>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</si>
  <si>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</si>
  <si>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</si>
  <si>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</si>
  <si>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</si>
  <si>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</si>
  <si>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</si>
  <si>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</si>
  <si>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</si>
  <si>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</si>
  <si>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</si>
  <si>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</si>
  <si>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</si>
  <si>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</si>
  <si>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</si>
  <si>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</si>
  <si>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</si>
  <si>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</si>
  <si>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</si>
  <si>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</si>
  <si>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</si>
  <si>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</si>
  <si>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</si>
  <si>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</si>
  <si>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</si>
  <si>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</si>
  <si>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</si>
  <si>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</si>
  <si>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</si>
  <si>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</si>
  <si>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</si>
  <si>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</si>
  <si>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</si>
  <si>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</si>
  <si>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</si>
  <si>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</si>
  <si>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</si>
  <si>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</si>
  <si>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</si>
  <si>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</si>
  <si>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</si>
  <si>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</si>
  <si>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</si>
  <si>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</si>
  <si>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</si>
  <si>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</si>
  <si>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</si>
  <si>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</si>
  <si>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</si>
  <si>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</si>
  <si>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</si>
  <si>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</si>
  <si>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</si>
  <si>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</si>
  <si>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</si>
  <si>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</si>
  <si>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</si>
  <si>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</si>
  <si>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</si>
  <si>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</si>
  <si>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</si>
  <si>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</si>
  <si>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</si>
  <si>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</si>
  <si>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</si>
  <si>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</si>
  <si>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</si>
  <si>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</si>
  <si>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</si>
  <si>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</si>
  <si>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</si>
  <si>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</si>
  <si>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</si>
  <si>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</si>
  <si>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</si>
  <si>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</si>
  <si>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</si>
  <si>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</si>
  <si>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</si>
  <si>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</si>
  <si>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</si>
  <si>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</si>
  <si>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</si>
  <si>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</si>
  <si>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</si>
  <si>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</si>
  <si>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</si>
  <si>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</si>
  <si>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</si>
  <si>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</si>
  <si>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</si>
  <si>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</si>
  <si>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</si>
  <si>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</si>
  <si>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</si>
  <si>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</si>
  <si>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</si>
  <si>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</si>
  <si>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</si>
  <si>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</si>
  <si>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</si>
  <si>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</si>
  <si>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</si>
  <si>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</si>
  <si>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</si>
  <si>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</si>
  <si>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</si>
  <si>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</si>
  <si>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</si>
  <si>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</si>
  <si>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</si>
  <si>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</si>
  <si>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</si>
  <si>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</si>
  <si>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</si>
  <si>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</si>
  <si>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</si>
  <si>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</si>
  <si>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</si>
  <si>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</si>
  <si>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</si>
  <si>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</si>
  <si>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</si>
  <si>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</si>
  <si>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</si>
  <si>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</si>
  <si>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</si>
  <si>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</si>
  <si>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</si>
  <si>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</si>
  <si>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</si>
  <si>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</si>
  <si>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</si>
  <si>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</si>
  <si>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</si>
  <si>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</si>
  <si>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</si>
  <si>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</si>
  <si>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</si>
  <si>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</si>
  <si>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</si>
  <si>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</si>
  <si>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</si>
  <si>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</si>
  <si>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</si>
  <si>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</si>
  <si>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</si>
  <si>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</si>
  <si>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</si>
  <si>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</si>
  <si>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</si>
  <si>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</si>
  <si>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</si>
  <si>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</si>
  <si>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</si>
  <si>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</si>
  <si>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</si>
  <si>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</si>
  <si>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</si>
  <si>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</si>
  <si>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</si>
  <si>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</si>
  <si>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</si>
  <si>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</si>
  <si>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</si>
  <si>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</si>
  <si>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</si>
  <si>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</si>
  <si>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</si>
  <si>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</si>
  <si>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</si>
  <si>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</si>
  <si>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</si>
  <si>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</si>
  <si>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</si>
  <si>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</si>
  <si>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</si>
  <si>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</si>
  <si>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</si>
  <si>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</si>
  <si>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</si>
  <si>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</si>
  <si>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</si>
  <si>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</si>
  <si>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</si>
  <si>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</si>
  <si>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</si>
  <si>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</si>
  <si>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</si>
  <si>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</si>
  <si>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</si>
  <si>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</si>
  <si>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</si>
  <si>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</si>
  <si>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</si>
  <si>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</si>
  <si>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</si>
  <si>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</si>
  <si>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</si>
  <si>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</si>
  <si>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</si>
  <si>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</si>
  <si>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</si>
  <si>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</si>
  <si>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</si>
  <si>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</si>
  <si>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</si>
  <si>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</si>
  <si>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</si>
  <si>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</si>
  <si>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</si>
  <si>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</si>
  <si>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</si>
  <si>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</si>
  <si>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</si>
  <si>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</si>
  <si>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</si>
  <si>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</si>
  <si>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</si>
  <si>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</si>
  <si>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</si>
  <si>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</si>
  <si>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</si>
  <si>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</si>
  <si>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</si>
  <si>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</si>
  <si>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</si>
  <si>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</si>
  <si>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</si>
  <si>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</si>
  <si>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</si>
  <si>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</si>
  <si>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</si>
  <si>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</si>
  <si>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</si>
  <si>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</si>
  <si>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</si>
  <si>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</si>
  <si>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</si>
  <si>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</si>
  <si>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</si>
  <si>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</si>
  <si>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</si>
  <si>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</si>
  <si>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</si>
  <si>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</si>
  <si>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</si>
  <si>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</si>
  <si>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</si>
  <si>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</si>
  <si>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</si>
  <si>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</si>
  <si>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</si>
  <si>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</si>
  <si>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</si>
  <si>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</si>
  <si>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</si>
  <si>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</si>
  <si>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</si>
  <si>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</si>
  <si>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</si>
  <si>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</si>
  <si>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</si>
  <si>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</si>
  <si>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</si>
  <si>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t>
  </si>
  <si>
    <t>sales</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</si>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</sst>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164" formatCode="[Green]\▲0.00%;[Red]\ \▼0.00%"/>
    <numFmt numFmtId="165" formatCode="&quot;$&quot;#,##0"/>
    <numFmt numFmtId="166" formatCode="_([$$-409]* #,##0.00_);_([$$-409]* \(#,##0.00\);_([$$-4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Tahoma"/>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9">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5" fontId="0" fillId="0" borderId="3" xfId="0" applyNumberFormat="1" applyFont="1" applyBorder="1" applyAlignment="1"/>
    <xf numFmtId="5" fontId="0" fillId="0" borderId="4" xfId="0" applyNumberFormat="1" applyFont="1" applyBorder="1" applyAlignment="1"/>
    <xf numFmtId="5"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alignment horizontal="center" vertical="center"/>
    </xf>
  </cellXfs>
  <cellStyles count="2">
    <cellStyle name="Normal" xfId="0" builtinId="0"/>
    <cellStyle name="Percent" xfId="1" builtinId="5"/>
  </cellStyles>
  <dxfs count="8">
    <dxf>
      <numFmt numFmtId="9" formatCode="&quot;$&quot;#,##0_);\(&quot;$&quot;#,##0\)"/>
    </dxf>
    <dxf>
      <numFmt numFmtId="9" formatCode="&quot;$&quot;#,##0_);\(&quot;$&quot;#,##0\)"/>
    </dxf>
    <dxf>
      <numFmt numFmtId="165" formatCode="&quot;$&quot;#,##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6"/>
        </bottom>
        <vertical/>
        <horizontal/>
      </border>
    </dxf>
    <dxf>
      <font>
        <color theme="2" tint="-4.9989318521683403E-2"/>
      </font>
      <fill>
        <patternFill>
          <bgColor theme="1"/>
        </patternFill>
      </fill>
      <border diagonalUp="0" diagonalDown="0">
        <left/>
        <right/>
        <top/>
        <bottom/>
        <vertical/>
        <horizontal/>
      </border>
    </dxf>
  </dxfs>
  <tableStyles count="2">
    <tableStyle name="AB" pivot="0" table="0" count="10" xr9:uid="{798C9668-6170-4ED4-981D-602D0CC83729}">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1C8-4F09-9C06-9E8658A60312}"/>
            </c:ext>
          </c:extLst>
        </c:ser>
        <c:dLbls>
          <c:showLegendKey val="0"/>
          <c:showVal val="0"/>
          <c:showCatName val="0"/>
          <c:showSerName val="0"/>
          <c:showPercent val="0"/>
          <c:showBubbleSize val="0"/>
        </c:dLbls>
        <c:axId val="1572405904"/>
        <c:axId val="15724084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1C8-4F09-9C06-9E8658A60312}"/>
            </c:ext>
          </c:extLst>
        </c:ser>
        <c:dLbls>
          <c:showLegendKey val="0"/>
          <c:showVal val="0"/>
          <c:showCatName val="0"/>
          <c:showSerName val="0"/>
          <c:showPercent val="0"/>
          <c:showBubbleSize val="0"/>
        </c:dLbls>
        <c:gapWidth val="219"/>
        <c:overlap val="-27"/>
        <c:axId val="2004833264"/>
        <c:axId val="2004833680"/>
      </c:barChart>
      <c:catAx>
        <c:axId val="200483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833680"/>
        <c:crosses val="autoZero"/>
        <c:auto val="1"/>
        <c:lblAlgn val="ctr"/>
        <c:lblOffset val="100"/>
        <c:noMultiLvlLbl val="0"/>
      </c:catAx>
      <c:valAx>
        <c:axId val="2004833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4833264"/>
        <c:crosses val="autoZero"/>
        <c:crossBetween val="between"/>
      </c:valAx>
      <c:valAx>
        <c:axId val="1572408400"/>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405904"/>
        <c:crosses val="max"/>
        <c:crossBetween val="between"/>
      </c:valAx>
      <c:catAx>
        <c:axId val="1572405904"/>
        <c:scaling>
          <c:orientation val="minMax"/>
        </c:scaling>
        <c:delete val="1"/>
        <c:axPos val="b"/>
        <c:numFmt formatCode="General" sourceLinked="1"/>
        <c:majorTickMark val="out"/>
        <c:minorTickMark val="none"/>
        <c:tickLblPos val="nextTo"/>
        <c:crossAx val="15724084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9A-468A-B862-BAA7DAD5D5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9A-468A-B862-BAA7DAD5D5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9A-468A-B862-BAA7DAD5D5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58C-4914-B1B2-20B1634EC681}"/>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Binders</c:v>
                </c:pt>
                <c:pt idx="1">
                  <c:v>Tables</c:v>
                </c:pt>
                <c:pt idx="2">
                  <c:v>Storage</c:v>
                </c:pt>
                <c:pt idx="3">
                  <c:v>Chairs</c:v>
                </c:pt>
                <c:pt idx="4">
                  <c:v>Phones</c:v>
                </c:pt>
              </c:strCache>
            </c:strRef>
          </c:cat>
          <c:val>
            <c:numRef>
              <c:f>'top 5 category'!$B$4:$B$9</c:f>
              <c:numCache>
                <c:formatCode>"$"#,##0_);\("$"#,##0\)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EBC-4E01-88E6-CE5ABC87E36F}"/>
            </c:ext>
          </c:extLst>
        </c:ser>
        <c:dLbls>
          <c:dLblPos val="outEnd"/>
          <c:showLegendKey val="0"/>
          <c:showVal val="1"/>
          <c:showCatName val="0"/>
          <c:showSerName val="0"/>
          <c:showPercent val="0"/>
          <c:showBubbleSize val="0"/>
        </c:dLbls>
        <c:gapWidth val="182"/>
        <c:axId val="619351887"/>
        <c:axId val="619344815"/>
      </c:barChart>
      <c:catAx>
        <c:axId val="619351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44815"/>
        <c:crosses val="autoZero"/>
        <c:auto val="1"/>
        <c:lblAlgn val="ctr"/>
        <c:lblOffset val="100"/>
        <c:noMultiLvlLbl val="0"/>
      </c:catAx>
      <c:valAx>
        <c:axId val="619344815"/>
        <c:scaling>
          <c:orientation val="minMax"/>
        </c:scaling>
        <c:delete val="1"/>
        <c:axPos val="b"/>
        <c:numFmt formatCode="&quot;$&quot;#,##0_);\(&quot;$&quot;#,##0\)" sourceLinked="1"/>
        <c:majorTickMark val="out"/>
        <c:minorTickMark val="none"/>
        <c:tickLblPos val="nextTo"/>
        <c:crossAx val="6193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71B-47FE-9ADC-85AF5A2290B7}"/>
            </c:ext>
          </c:extLst>
        </c:ser>
        <c:dLbls>
          <c:showLegendKey val="0"/>
          <c:showVal val="0"/>
          <c:showCatName val="0"/>
          <c:showSerName val="0"/>
          <c:showPercent val="0"/>
          <c:showBubbleSize val="0"/>
        </c:dLbls>
        <c:smooth val="0"/>
        <c:axId val="581371247"/>
        <c:axId val="581371663"/>
      </c:lineChart>
      <c:catAx>
        <c:axId val="581371247"/>
        <c:scaling>
          <c:orientation val="minMax"/>
        </c:scaling>
        <c:delete val="1"/>
        <c:axPos val="b"/>
        <c:numFmt formatCode="General" sourceLinked="1"/>
        <c:majorTickMark val="none"/>
        <c:minorTickMark val="none"/>
        <c:tickLblPos val="nextTo"/>
        <c:crossAx val="581371663"/>
        <c:crosses val="autoZero"/>
        <c:auto val="1"/>
        <c:lblAlgn val="ctr"/>
        <c:lblOffset val="100"/>
        <c:noMultiLvlLbl val="0"/>
      </c:catAx>
      <c:valAx>
        <c:axId val="581371663"/>
        <c:scaling>
          <c:orientation val="minMax"/>
        </c:scaling>
        <c:delete val="1"/>
        <c:axPos val="l"/>
        <c:numFmt formatCode="General" sourceLinked="1"/>
        <c:majorTickMark val="none"/>
        <c:minorTickMark val="none"/>
        <c:tickLblPos val="nextTo"/>
        <c:crossAx val="58137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C9B-40B2-BB37-A56D55DE0F6D}"/>
            </c:ext>
          </c:extLst>
        </c:ser>
        <c:dLbls>
          <c:showLegendKey val="0"/>
          <c:showVal val="0"/>
          <c:showCatName val="0"/>
          <c:showSerName val="0"/>
          <c:showPercent val="0"/>
          <c:showBubbleSize val="0"/>
        </c:dLbls>
        <c:smooth val="0"/>
        <c:axId val="19880191"/>
        <c:axId val="19880607"/>
      </c:lineChart>
      <c:catAx>
        <c:axId val="19880191"/>
        <c:scaling>
          <c:orientation val="minMax"/>
        </c:scaling>
        <c:delete val="1"/>
        <c:axPos val="b"/>
        <c:numFmt formatCode="General" sourceLinked="1"/>
        <c:majorTickMark val="none"/>
        <c:minorTickMark val="none"/>
        <c:tickLblPos val="nextTo"/>
        <c:crossAx val="19880607"/>
        <c:crosses val="autoZero"/>
        <c:auto val="1"/>
        <c:lblAlgn val="ctr"/>
        <c:lblOffset val="100"/>
        <c:noMultiLvlLbl val="0"/>
      </c:catAx>
      <c:valAx>
        <c:axId val="19880607"/>
        <c:scaling>
          <c:orientation val="minMax"/>
        </c:scaling>
        <c:delete val="1"/>
        <c:axPos val="l"/>
        <c:numFmt formatCode="General" sourceLinked="1"/>
        <c:majorTickMark val="none"/>
        <c:minorTickMark val="none"/>
        <c:tickLblPos val="nextTo"/>
        <c:crossAx val="1988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42760942760943"/>
          <c:y val="0.29333333333333333"/>
          <c:w val="0.81481481481481477"/>
          <c:h val="0.41333333333333333"/>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7F8-4717-90B0-AC2189A61185}"/>
            </c:ext>
          </c:extLst>
        </c:ser>
        <c:dLbls>
          <c:showLegendKey val="0"/>
          <c:showVal val="0"/>
          <c:showCatName val="0"/>
          <c:showSerName val="0"/>
          <c:showPercent val="0"/>
          <c:showBubbleSize val="0"/>
        </c:dLbls>
        <c:smooth val="0"/>
        <c:axId val="315089647"/>
        <c:axId val="315087151"/>
      </c:lineChart>
      <c:catAx>
        <c:axId val="315089647"/>
        <c:scaling>
          <c:orientation val="minMax"/>
        </c:scaling>
        <c:delete val="1"/>
        <c:axPos val="b"/>
        <c:numFmt formatCode="General" sourceLinked="1"/>
        <c:majorTickMark val="none"/>
        <c:minorTickMark val="none"/>
        <c:tickLblPos val="nextTo"/>
        <c:crossAx val="315087151"/>
        <c:crosses val="autoZero"/>
        <c:auto val="1"/>
        <c:lblAlgn val="ctr"/>
        <c:lblOffset val="100"/>
        <c:noMultiLvlLbl val="0"/>
      </c:catAx>
      <c:valAx>
        <c:axId val="315087151"/>
        <c:scaling>
          <c:orientation val="minMax"/>
        </c:scaling>
        <c:delete val="1"/>
        <c:axPos val="l"/>
        <c:numFmt formatCode="General" sourceLinked="1"/>
        <c:majorTickMark val="none"/>
        <c:minorTickMark val="none"/>
        <c:tickLblPos val="nextTo"/>
        <c:crossAx val="31508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81481481481478E-2"/>
          <c:y val="6.0184943769446039E-2"/>
          <c:w val="0.93888888888888888"/>
          <c:h val="0.8981481481481481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55-4984-88FB-7F38A7797C3C}"/>
            </c:ext>
          </c:extLst>
        </c:ser>
        <c:dLbls>
          <c:showLegendKey val="0"/>
          <c:showVal val="0"/>
          <c:showCatName val="0"/>
          <c:showSerName val="0"/>
          <c:showPercent val="0"/>
          <c:showBubbleSize val="0"/>
        </c:dLbls>
        <c:smooth val="0"/>
        <c:axId val="262694543"/>
        <c:axId val="262694959"/>
      </c:lineChart>
      <c:catAx>
        <c:axId val="262694543"/>
        <c:scaling>
          <c:orientation val="minMax"/>
        </c:scaling>
        <c:delete val="1"/>
        <c:axPos val="b"/>
        <c:numFmt formatCode="General" sourceLinked="1"/>
        <c:majorTickMark val="none"/>
        <c:minorTickMark val="none"/>
        <c:tickLblPos val="nextTo"/>
        <c:crossAx val="262694959"/>
        <c:crosses val="autoZero"/>
        <c:auto val="1"/>
        <c:lblAlgn val="ctr"/>
        <c:lblOffset val="100"/>
        <c:noMultiLvlLbl val="0"/>
      </c:catAx>
      <c:valAx>
        <c:axId val="262694959"/>
        <c:scaling>
          <c:orientation val="minMax"/>
        </c:scaling>
        <c:delete val="1"/>
        <c:axPos val="l"/>
        <c:numFmt formatCode="General" sourceLinked="1"/>
        <c:majorTickMark val="none"/>
        <c:minorTickMark val="none"/>
        <c:tickLblPos val="nextTo"/>
        <c:crossAx val="26269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354-40BE-A10E-1EF6774BEA0F}"/>
            </c:ext>
          </c:extLst>
        </c:ser>
        <c:dLbls>
          <c:showLegendKey val="0"/>
          <c:showVal val="0"/>
          <c:showCatName val="0"/>
          <c:showSerName val="0"/>
          <c:showPercent val="0"/>
          <c:showBubbleSize val="0"/>
        </c:dLbls>
        <c:smooth val="0"/>
        <c:axId val="1816653087"/>
        <c:axId val="268190191"/>
      </c:lineChart>
      <c:catAx>
        <c:axId val="1816653087"/>
        <c:scaling>
          <c:orientation val="minMax"/>
        </c:scaling>
        <c:delete val="1"/>
        <c:axPos val="b"/>
        <c:numFmt formatCode="General" sourceLinked="1"/>
        <c:majorTickMark val="none"/>
        <c:minorTickMark val="none"/>
        <c:tickLblPos val="nextTo"/>
        <c:crossAx val="268190191"/>
        <c:crosses val="autoZero"/>
        <c:auto val="1"/>
        <c:lblAlgn val="ctr"/>
        <c:lblOffset val="100"/>
        <c:noMultiLvlLbl val="0"/>
      </c:catAx>
      <c:valAx>
        <c:axId val="268190191"/>
        <c:scaling>
          <c:orientation val="minMax"/>
        </c:scaling>
        <c:delete val="1"/>
        <c:axPos val="l"/>
        <c:numFmt formatCode="General" sourceLinked="1"/>
        <c:majorTickMark val="none"/>
        <c:minorTickMark val="none"/>
        <c:tickLblPos val="nextTo"/>
        <c:crossAx val="181665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722-4137-A6D8-2065BD8D9259}"/>
            </c:ext>
          </c:extLst>
        </c:ser>
        <c:dLbls>
          <c:showLegendKey val="0"/>
          <c:showVal val="0"/>
          <c:showCatName val="0"/>
          <c:showSerName val="0"/>
          <c:showPercent val="0"/>
          <c:showBubbleSize val="0"/>
        </c:dLbls>
        <c:smooth val="0"/>
        <c:axId val="581371247"/>
        <c:axId val="581371663"/>
      </c:lineChart>
      <c:catAx>
        <c:axId val="581371247"/>
        <c:scaling>
          <c:orientation val="minMax"/>
        </c:scaling>
        <c:delete val="1"/>
        <c:axPos val="b"/>
        <c:numFmt formatCode="General" sourceLinked="1"/>
        <c:majorTickMark val="none"/>
        <c:minorTickMark val="none"/>
        <c:tickLblPos val="nextTo"/>
        <c:crossAx val="581371663"/>
        <c:crosses val="autoZero"/>
        <c:auto val="1"/>
        <c:lblAlgn val="ctr"/>
        <c:lblOffset val="100"/>
        <c:noMultiLvlLbl val="0"/>
      </c:catAx>
      <c:valAx>
        <c:axId val="581371663"/>
        <c:scaling>
          <c:orientation val="minMax"/>
        </c:scaling>
        <c:delete val="1"/>
        <c:axPos val="l"/>
        <c:numFmt formatCode="General" sourceLinked="1"/>
        <c:majorTickMark val="none"/>
        <c:minorTickMark val="none"/>
        <c:tickLblPos val="nextTo"/>
        <c:crossAx val="58137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36414565826326E-2"/>
          <c:y val="0.35598705501618122"/>
          <c:w val="0.84593837535014005"/>
          <c:h val="0.28802588996763756"/>
        </c:manualLayout>
      </c:layout>
      <c:lineChart>
        <c:grouping val="standard"/>
        <c:varyColors val="0"/>
        <c:ser>
          <c:idx val="0"/>
          <c:order val="0"/>
          <c:tx>
            <c:strRef>
              <c:f>kpi!$F$3</c:f>
              <c:strCache>
                <c:ptCount val="1"/>
                <c:pt idx="0">
                  <c:v>Total</c:v>
                </c:pt>
              </c:strCache>
            </c:strRef>
          </c:tx>
          <c:spPr>
            <a:ln w="34925" cap="rnd">
              <a:solidFill>
                <a:schemeClr val="bg1">
                  <a:lumMod val="7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13D-4E11-B9BB-85A512DDC5F1}"/>
            </c:ext>
          </c:extLst>
        </c:ser>
        <c:dLbls>
          <c:showLegendKey val="0"/>
          <c:showVal val="0"/>
          <c:showCatName val="0"/>
          <c:showSerName val="0"/>
          <c:showPercent val="0"/>
          <c:showBubbleSize val="0"/>
        </c:dLbls>
        <c:smooth val="0"/>
        <c:axId val="19880191"/>
        <c:axId val="19880607"/>
      </c:lineChart>
      <c:catAx>
        <c:axId val="19880191"/>
        <c:scaling>
          <c:orientation val="minMax"/>
        </c:scaling>
        <c:delete val="1"/>
        <c:axPos val="b"/>
        <c:numFmt formatCode="General" sourceLinked="1"/>
        <c:majorTickMark val="none"/>
        <c:minorTickMark val="none"/>
        <c:tickLblPos val="nextTo"/>
        <c:crossAx val="19880607"/>
        <c:crosses val="autoZero"/>
        <c:auto val="1"/>
        <c:lblAlgn val="ctr"/>
        <c:lblOffset val="100"/>
        <c:noMultiLvlLbl val="0"/>
      </c:catAx>
      <c:valAx>
        <c:axId val="19880607"/>
        <c:scaling>
          <c:orientation val="minMax"/>
        </c:scaling>
        <c:delete val="1"/>
        <c:axPos val="l"/>
        <c:numFmt formatCode="General" sourceLinked="1"/>
        <c:majorTickMark val="none"/>
        <c:minorTickMark val="none"/>
        <c:tickLblPos val="nextTo"/>
        <c:crossAx val="1988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42760942760943"/>
          <c:y val="0.29333333333333333"/>
          <c:w val="0.81481481481481477"/>
          <c:h val="0.41333333333333333"/>
        </c:manualLayout>
      </c:layout>
      <c:lineChart>
        <c:grouping val="standard"/>
        <c:varyColors val="0"/>
        <c:ser>
          <c:idx val="0"/>
          <c:order val="0"/>
          <c:tx>
            <c:strRef>
              <c:f>kpi!$J$3</c:f>
              <c:strCache>
                <c:ptCount val="1"/>
                <c:pt idx="0">
                  <c:v>Total</c:v>
                </c:pt>
              </c:strCache>
            </c:strRef>
          </c:tx>
          <c:spPr>
            <a:ln w="34925" cap="rnd">
              <a:solidFill>
                <a:schemeClr val="bg1">
                  <a:lumMod val="7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280-46B9-B8B5-760076F72CF5}"/>
            </c:ext>
          </c:extLst>
        </c:ser>
        <c:dLbls>
          <c:showLegendKey val="0"/>
          <c:showVal val="0"/>
          <c:showCatName val="0"/>
          <c:showSerName val="0"/>
          <c:showPercent val="0"/>
          <c:showBubbleSize val="0"/>
        </c:dLbls>
        <c:smooth val="0"/>
        <c:axId val="315089647"/>
        <c:axId val="315087151"/>
      </c:lineChart>
      <c:catAx>
        <c:axId val="315089647"/>
        <c:scaling>
          <c:orientation val="minMax"/>
        </c:scaling>
        <c:delete val="1"/>
        <c:axPos val="b"/>
        <c:numFmt formatCode="General" sourceLinked="1"/>
        <c:majorTickMark val="none"/>
        <c:minorTickMark val="none"/>
        <c:tickLblPos val="nextTo"/>
        <c:crossAx val="315087151"/>
        <c:crosses val="autoZero"/>
        <c:auto val="1"/>
        <c:lblAlgn val="ctr"/>
        <c:lblOffset val="100"/>
        <c:noMultiLvlLbl val="0"/>
      </c:catAx>
      <c:valAx>
        <c:axId val="315087151"/>
        <c:scaling>
          <c:orientation val="minMax"/>
        </c:scaling>
        <c:delete val="1"/>
        <c:axPos val="l"/>
        <c:numFmt formatCode="General" sourceLinked="1"/>
        <c:majorTickMark val="none"/>
        <c:minorTickMark val="none"/>
        <c:tickLblPos val="nextTo"/>
        <c:crossAx val="31508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42190016103064E-2"/>
          <c:y val="0.21033553238277647"/>
          <c:w val="0.85837359098228661"/>
          <c:h val="0.50775815185264006"/>
        </c:manualLayout>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29C-4A8F-A032-DBD7A9A0A6C9}"/>
            </c:ext>
          </c:extLst>
        </c:ser>
        <c:dLbls>
          <c:showLegendKey val="0"/>
          <c:showVal val="0"/>
          <c:showCatName val="0"/>
          <c:showSerName val="0"/>
          <c:showPercent val="0"/>
          <c:showBubbleSize val="0"/>
        </c:dLbls>
        <c:smooth val="0"/>
        <c:axId val="262694543"/>
        <c:axId val="262694959"/>
      </c:lineChart>
      <c:catAx>
        <c:axId val="262694543"/>
        <c:scaling>
          <c:orientation val="minMax"/>
        </c:scaling>
        <c:delete val="1"/>
        <c:axPos val="b"/>
        <c:numFmt formatCode="General" sourceLinked="1"/>
        <c:majorTickMark val="none"/>
        <c:minorTickMark val="none"/>
        <c:tickLblPos val="nextTo"/>
        <c:crossAx val="262694959"/>
        <c:crosses val="autoZero"/>
        <c:auto val="1"/>
        <c:lblAlgn val="ctr"/>
        <c:lblOffset val="100"/>
        <c:noMultiLvlLbl val="0"/>
      </c:catAx>
      <c:valAx>
        <c:axId val="262694959"/>
        <c:scaling>
          <c:orientation val="minMax"/>
        </c:scaling>
        <c:delete val="1"/>
        <c:axPos val="l"/>
        <c:numFmt formatCode="General" sourceLinked="1"/>
        <c:majorTickMark val="none"/>
        <c:minorTickMark val="none"/>
        <c:tickLblPos val="nextTo"/>
        <c:crossAx val="26269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34925" cap="rnd">
              <a:solidFill>
                <a:schemeClr val="bg1">
                  <a:lumMod val="75000"/>
                </a:schemeClr>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07D-49C8-897D-CE0B3F9651EE}"/>
            </c:ext>
          </c:extLst>
        </c:ser>
        <c:dLbls>
          <c:showLegendKey val="0"/>
          <c:showVal val="0"/>
          <c:showCatName val="0"/>
          <c:showSerName val="0"/>
          <c:showPercent val="0"/>
          <c:showBubbleSize val="0"/>
        </c:dLbls>
        <c:smooth val="0"/>
        <c:axId val="1816653087"/>
        <c:axId val="268190191"/>
      </c:lineChart>
      <c:catAx>
        <c:axId val="1816653087"/>
        <c:scaling>
          <c:orientation val="minMax"/>
        </c:scaling>
        <c:delete val="1"/>
        <c:axPos val="b"/>
        <c:numFmt formatCode="General" sourceLinked="1"/>
        <c:majorTickMark val="none"/>
        <c:minorTickMark val="none"/>
        <c:tickLblPos val="nextTo"/>
        <c:crossAx val="268190191"/>
        <c:crosses val="autoZero"/>
        <c:auto val="1"/>
        <c:lblAlgn val="ctr"/>
        <c:lblOffset val="100"/>
        <c:noMultiLvlLbl val="0"/>
      </c:catAx>
      <c:valAx>
        <c:axId val="268190191"/>
        <c:scaling>
          <c:orientation val="minMax"/>
        </c:scaling>
        <c:delete val="1"/>
        <c:axPos val="l"/>
        <c:numFmt formatCode="General" sourceLinked="1"/>
        <c:majorTickMark val="none"/>
        <c:minorTickMark val="none"/>
        <c:tickLblPos val="nextTo"/>
        <c:crossAx val="181665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445-435E-B5AA-D706D9B51068}"/>
            </c:ext>
          </c:extLst>
        </c:ser>
        <c:dLbls>
          <c:showLegendKey val="0"/>
          <c:showVal val="0"/>
          <c:showCatName val="0"/>
          <c:showSerName val="0"/>
          <c:showPercent val="0"/>
          <c:showBubbleSize val="0"/>
        </c:dLbls>
        <c:axId val="1572405904"/>
        <c:axId val="15724084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445-435E-B5AA-D706D9B51068}"/>
            </c:ext>
          </c:extLst>
        </c:ser>
        <c:dLbls>
          <c:showLegendKey val="0"/>
          <c:showVal val="0"/>
          <c:showCatName val="0"/>
          <c:showSerName val="0"/>
          <c:showPercent val="0"/>
          <c:showBubbleSize val="0"/>
        </c:dLbls>
        <c:gapWidth val="219"/>
        <c:overlap val="-27"/>
        <c:axId val="2004833264"/>
        <c:axId val="2004833680"/>
      </c:barChart>
      <c:catAx>
        <c:axId val="200483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833680"/>
        <c:crosses val="autoZero"/>
        <c:auto val="1"/>
        <c:lblAlgn val="ctr"/>
        <c:lblOffset val="100"/>
        <c:noMultiLvlLbl val="0"/>
      </c:catAx>
      <c:valAx>
        <c:axId val="20048336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4833264"/>
        <c:crosses val="autoZero"/>
        <c:crossBetween val="between"/>
      </c:valAx>
      <c:valAx>
        <c:axId val="15724084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2405904"/>
        <c:crosses val="max"/>
        <c:crossBetween val="between"/>
      </c:valAx>
      <c:catAx>
        <c:axId val="1572405904"/>
        <c:scaling>
          <c:orientation val="minMax"/>
        </c:scaling>
        <c:delete val="1"/>
        <c:axPos val="b"/>
        <c:numFmt formatCode="General" sourceLinked="1"/>
        <c:majorTickMark val="out"/>
        <c:minorTickMark val="none"/>
        <c:tickLblPos val="nextTo"/>
        <c:crossAx val="15724084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manualLayout>
          <c:layoutTarget val="inner"/>
          <c:xMode val="edge"/>
          <c:yMode val="edge"/>
          <c:x val="0.29868803686471007"/>
          <c:y val="0.17691046952464276"/>
          <c:w val="0.46930438737771413"/>
          <c:h val="0.73420064158646836"/>
        </c:manualLayout>
      </c:layout>
      <c:doughnutChart>
        <c:varyColors val="1"/>
        <c:ser>
          <c:idx val="0"/>
          <c:order val="0"/>
          <c:tx>
            <c:strRef>
              <c:f>'pie chart'!$B$3</c:f>
              <c:strCache>
                <c:ptCount val="1"/>
                <c:pt idx="0">
                  <c:v>Total</c:v>
                </c:pt>
              </c:strCache>
            </c:strRef>
          </c:tx>
          <c:spPr>
            <a:ln>
              <a:noFill/>
            </a:ln>
          </c:spPr>
          <c:explosion val="2"/>
          <c:dPt>
            <c:idx val="0"/>
            <c:bubble3D val="0"/>
            <c:spPr>
              <a:solidFill>
                <a:schemeClr val="accent1"/>
              </a:solidFill>
              <a:ln w="19050">
                <a:noFill/>
              </a:ln>
              <a:effectLst/>
            </c:spPr>
            <c:extLst>
              <c:ext xmlns:c16="http://schemas.microsoft.com/office/drawing/2014/chart" uri="{C3380CC4-5D6E-409C-BE32-E72D297353CC}">
                <c16:uniqueId val="{00000001-3D26-4101-B38B-807A04DC1269}"/>
              </c:ext>
            </c:extLst>
          </c:dPt>
          <c:dPt>
            <c:idx val="1"/>
            <c:bubble3D val="0"/>
            <c:spPr>
              <a:solidFill>
                <a:schemeClr val="accent2"/>
              </a:solidFill>
              <a:ln w="19050">
                <a:noFill/>
              </a:ln>
              <a:effectLst/>
            </c:spPr>
            <c:extLst>
              <c:ext xmlns:c16="http://schemas.microsoft.com/office/drawing/2014/chart" uri="{C3380CC4-5D6E-409C-BE32-E72D297353CC}">
                <c16:uniqueId val="{00000003-3D26-4101-B38B-807A04DC1269}"/>
              </c:ext>
            </c:extLst>
          </c:dPt>
          <c:dPt>
            <c:idx val="2"/>
            <c:bubble3D val="0"/>
            <c:spPr>
              <a:solidFill>
                <a:schemeClr val="accent3"/>
              </a:solidFill>
              <a:ln w="19050">
                <a:noFill/>
              </a:ln>
              <a:effectLst/>
            </c:spPr>
            <c:extLst>
              <c:ext xmlns:c16="http://schemas.microsoft.com/office/drawing/2014/chart" uri="{C3380CC4-5D6E-409C-BE32-E72D297353CC}">
                <c16:uniqueId val="{00000005-3D26-4101-B38B-807A04DC126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D26-4101-B38B-807A04DC1269}"/>
            </c:ext>
          </c:extLst>
        </c:ser>
        <c:dLbls>
          <c:showLegendKey val="0"/>
          <c:showVal val="0"/>
          <c:showCatName val="0"/>
          <c:showSerName val="0"/>
          <c:showPercent val="0"/>
          <c:showBubbleSize val="0"/>
          <c:showLeaderLines val="1"/>
        </c:dLbls>
        <c:firstSliceAng val="0"/>
        <c:holeSize val="6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category!PivotTable3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20755049503705"/>
          <c:y val="4.1666666666666664E-2"/>
          <c:w val="0.73034800506051856"/>
          <c:h val="0.83579246211472347"/>
        </c:manualLayout>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Binders</c:v>
                </c:pt>
                <c:pt idx="1">
                  <c:v>Tables</c:v>
                </c:pt>
                <c:pt idx="2">
                  <c:v>Storage</c:v>
                </c:pt>
                <c:pt idx="3">
                  <c:v>Chairs</c:v>
                </c:pt>
                <c:pt idx="4">
                  <c:v>Phones</c:v>
                </c:pt>
              </c:strCache>
            </c:strRef>
          </c:cat>
          <c:val>
            <c:numRef>
              <c:f>'top 5 category'!$B$4:$B$9</c:f>
              <c:numCache>
                <c:formatCode>"$"#,##0_);\("$"#,##0\)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F38-49FD-87F0-8D5791850133}"/>
            </c:ext>
          </c:extLst>
        </c:ser>
        <c:dLbls>
          <c:dLblPos val="outEnd"/>
          <c:showLegendKey val="0"/>
          <c:showVal val="1"/>
          <c:showCatName val="0"/>
          <c:showSerName val="0"/>
          <c:showPercent val="0"/>
          <c:showBubbleSize val="0"/>
        </c:dLbls>
        <c:gapWidth val="182"/>
        <c:axId val="619351887"/>
        <c:axId val="619344815"/>
      </c:barChart>
      <c:catAx>
        <c:axId val="619351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19344815"/>
        <c:crosses val="autoZero"/>
        <c:auto val="1"/>
        <c:lblAlgn val="ctr"/>
        <c:lblOffset val="100"/>
        <c:noMultiLvlLbl val="0"/>
      </c:catAx>
      <c:valAx>
        <c:axId val="619344815"/>
        <c:scaling>
          <c:orientation val="minMax"/>
        </c:scaling>
        <c:delete val="1"/>
        <c:axPos val="b"/>
        <c:numFmt formatCode="&quot;$&quot;#,##0_);\(&quot;$&quot;#,##0\)" sourceLinked="1"/>
        <c:majorTickMark val="out"/>
        <c:minorTickMark val="none"/>
        <c:tickLblPos val="nextTo"/>
        <c:crossAx val="6193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4244F92-BC9C-4406-8D14-B5ED88B51F63}">
          <cx:tx>
            <cx:txData>
              <cx:f>_xlchart.v1.1</cx:f>
              <cx:v>Profit</cx:v>
            </cx:txData>
          </cx:tx>
          <cx:dataLabels pos="outEnd">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4CFDBE0-FDB0-4220-B6F3-77137E6A00DC}">
          <cx:tx>
            <cx:txData>
              <cx:f>_xlchart.v5.5</cx:f>
              <cx:v>sales</cx:v>
            </cx:txData>
          </cx:tx>
          <cx:dataId val="0"/>
          <cx:layoutPr>
            <cx:geography cultureLanguage="en-US" cultureRegion="IN" attribution="Powered by Bing">
              <cx:geoCache provider="{E9337A44-BEBE-4D9F-B70C-5C5E7DAFC167}">
                <cx:binary>7H1rb9tIsvZfCfL5padv7GYvdhaYJnXzPY4TJ/lCKLbDO5ts3vnrTymSHZujJF6sFwfCeTUDzNhy
i8V+WFVPXbr0z9v+H7fp/dq86bM0r/5x2//5Nqzr4h9//FHdhvfZujrKolujK/2tPrrV2R/627fo
9v6PO7Puojz4gyDM/rgN16a+79/+65/wacG9PtW36zrS+bvm3gxX91WT1tUv3tv71pv1XRblXlTV
Jrqt8Z9vL8x9oPO3b+7zOqqH66G4//Pts795++aP6Sf97apvUhCsbu5gLaNHkjrc4ZTL7evtm1Tn
we5tCxN0ZNsOxhQ/XPR8ncHC3wvyXYz13Z25ryq4j+///bHumdDw66u3b251k9ebrQpg1/58+yGP
6vu7N+/rdX1fvX0TVdrd/oGrN5J/eP/9Vv94vtn/+ufkF3Dzk988wWO6U797629wuOs0+qZNHq0f
duc/h4SKI2IzziWW6PsLdv4ZJFgecSyIwAw/QLZ9HLbIvEym/eg8XTtByP3rIBH6K11/XWevCQ85
EpwzwtEOHvocHocfOQxRShB51Kin8LxAoP3YPC6cAPPX6UEC4+o8v7+to9umfj3dYfjIFja2KbX3
6o4A8KhDHEzsh4vulOZl0uxH5tmtTNBxrw8Snb9MNOr8NdWGHRFJCWw926qFeK42GOMjUCtbcps/
WL1navN7gfaD83gnE2D++nKQwFzfg9pU1f39w/P7Cg7HBosFxgo5zlZpyHNowKJRRgnjbIsMAov3
FJoXibQfnCdLJ/Bcnx8kPH+ZZJ1Xa+Ar2x16BXTYkSOlgyi2t4rjPEdHkiNGJbaBpW3Rm1i2l0i0
H5wfKyfY/HWYZO3mvqrffIxMEL0uX3OOgA7YApzKXsvmIKBrVFCJ8Bagifq8WKz9KE2WT6C6+XiQ
auTqVJv1nX5FNXKOQItsGzGyRWHKqpF9ZDPhUD6B5yWi7Efmx8oJKO7FQYLi3afrbm1e0/PII4Qc
wQnd2Tb53LYJ+4hBbMooBhO4eU1s20sk2o/Nj5UTbLzZYWKzSxG80d/ewHPXZF9fNSQF5UGgHJiy
CUDiCGFOJKc7gOD9p9TgIXPxUrF+Atbem5sC5x4kcHMwdNHdKxJt4hzZ0rYxoRNlcoAoOIIy4tC9
fugFkuyH53HhBJH5YQami3sNFOEVEaEECAIEnUzuCMDE9Tj0iDFGBUM7BjfxQC8QaD8wjwsnwCz+
OkhVWd2tw1dkBIwdgdVCgjyk0SbEGmN2xG1JhYMmbue3guyHY7dsAsbKO0ww0jTKdVQ92Pv/PNBh
6AgDFgw42tbZT/Bw5BFmkKi2nR9k4amvWb1Aop8A87hyis1hWrCLJAVNedWkJ5BjhzLGd2k1NDFh
UhzZaONXhNhiB77nKTYvkWg/Nj9WTrC5ODlMvcnvovWrJtbkEVQKpJA7rZFTt8+PIOnmIC532E0o
2ur3Au1H5nHhBJjVYWZuFmad37251vU6fXh2f2bT/osFpQ/1Ovzd5Z9XvH5V3aPyiBIqIMDaYT/J
7H1PugqHEML5w1W3+fDfybH/kdiumjwPH64PUlHPotswCtavWWuFTJ5gQkIctd/B2VCcQKDJG33e
vCaYvESi/bj8WDnB5mx1kNisdPeK/JyRIyTAtQnGHgOjpwVXScG5IcQx2r0/weV30uzHZLtqgsfq
MJn5fyGpCoQCE0dSviMUEzIoIOkKSXFGH3RpQtFfItF+XH6snGDz8TCxOXnteoQDaQQmiBRibyJV
OhBWISAcDzk9KPQ9pYK/l2c/Lg/rJqicvD9IC3YCW9LcJsPD3vyMavwbvh40hohNmW6iKo4NBFAI
6OTZehU5SS+8RJSfQPJ4E1NQPh8kKO91U4dvvHUCJPD1gIE8A6Mc4tqH2Gha+UboiFAE2SE+oeYv
lWc/Os9XTxB6f5hZh1PdRNUrx0/oSDqQmON8x7om8ZPEUH/FwJGdnf5MQHqRSPsRerJ0As/pYfqa
7SPnro2G5NArqhCFLkVEJSP4Rwn1KUODEqsjIX0K8czWxk0Y2svl2g/UdP0ErffuQZq7s3WU37+i
nbOhTWTTwvPE8T8FicsjgsEOAtfegjRRpN+Ksx+b3bIJJGeHWcY7W5shhTzE66FCoXS34QX2xKwJ
fiQQdCyAVm3RmLCCl0jyM0Ae7mGKyWH6nI/3JtN5/XqQACFAwibwD+z5Uw2B7kTOCZfcoVtMpkHN
7yXZD8njLUwQ+Xh9oIarqta3YVPd13X1iriQI2irhjocZGG+v/AEHuhQRDa09jqTkOZs/UJ59qMz
WT7B6OwwqcBZtOlTfF0ivelDlBi63XZ10gk+kh1hCUUI6DJ9eCi2ycwXyfITbH7cxhSXw0xzn0VV
tfm3KKKHTXqF2BPaqgk08jxW5ibOBkp30NZLoPdq13w14WcvFOpnED25oylI7w/TwAFCujGviRBk
ZbiAFlG2Y9CTSsCmi1QIaH6zd408exD6nUQ/h2e7corNYXbBnd93b5brrKjC6DVb4eAgFndsiEEf
Ti5MucHmZAMUcqDMt3VOExv3YrH2ozRZPoHqfHmYagS07VVrrQza3eBoCZbQq/P9NQEJIzB0DBLX
fNMo9zTrefZ7UfYD87hwAsnZYVC321+e6dvu0Nb/PPvLf/MUI9Q5gZdBAYfuctITXCT0meJNa+9D
sDNBZ3LU8Odi7cdosvzZnRzGOcbz+69mXSWvmLLZnMSCI4qb4vOjvXoa6wAkkHWDMsIDmZvEOi+R
aD8aP1ZOVOb8MHMC5/ft+jUbRDdNATZnkKfZ32eFMQe2ZkOUszsPBDT7qSn7vTw/w2V7H1NUPh6k
b9k4zON7U90PD7vzn9PoTQccHBORNt1P0gQ0JALHhtPm2/SAnJixl8n0M3R+3M8UoeODRejsvo9u
X7FnlEIth4BRw0+Owj21ahjxIwyNcHCW7m9a0735vTQ/x+Zh7RSbs4PE5iKMXhEV0BsGB+AgObDf
/UPnu0BArB3yoDgPOrvND/xOmv2obFdN8Lg4TKa8sRyftUke9uUVbBmBwRKSsM1B+H1UGY72QEIA
QcSzyz9PAs6XSLQflx8rJ9icfz5IXTnXBqrS/4WiGvT0Umhvf+QBk7q0gH5rB2gA5zsGN0XoxXL9
BKfJ+ila7kGidTNomNgSvK4iQSsg4T85/wskGia0YOBzaMfnHq69NW4vEGg/Po8LJ8DcHLIavXpz
h4CzO5yCu9+VbOTzmgEQOTjCuBl8sN/1bJX791Lth+j56glO595BKtAlDDiohrRdv+ohbaAIjoSZ
OrvKAZoeYBDiyKGOs2lq23JraKJ6GvS8VKr9OD1fPcHp8q+DxOkqhDFMb1bV65arIW3AiUPkQxpa
TprZBKQVMMSlm0kh31+Q6XmK00ul2o/T89UTnK5WB4nT9X3/quMoMNgz6jDotdnyOohznkZAkNeh
wPlAkXbTECaK9Ftx9iOzWzaB5PrTQUJys4biQR7UrzrIDRwRTGmDMRS7hukJm9sOcoNzqA8VoEl8
+jKZ9oPzdO0EoZvDNG43UXWr8yp63dMfkH+G3A4MDtu+nisO1EihexdObsv9x7NfJNJP8PlxN1N4
/pds2s9PUD0eZ/LW9Xr2fcrhk6l8v373+93D5MXJ0p2D2BvTbn3H6u7Pt1gySEE/Dk/cfMYzz/I4
R2q65H5d1X++tTa1Hzgg8j0LQTd0HDxTBxNnNm/BSWKYewXNI9CFDUeOOdTu8k308+dbGPaHNqsc
B84Zb94BGaD0+/0tDIe3wNVJmFgG3B87j5MlL3U6wBTIx83Y/fwmb7JLHeV19edbQoCIFtu/29wd
nKl1bEGhP8KB9CGIRyGaK27XV2CH4M/x/8tKUVV9wrtTHBVpX3LldDUMw1RQlNToRBetQzI3LkU9
NouEZGmGbmooqeBZkhdZdU0yVo9GQZUFkVlqYlN0sSvavCyc9xHPi4rXbhPnEW7coutZPme0yzM3
z+WwjK2us0I3twnJ2pVp0qxqKzXWTV4XZ3k6xLnXtpFTKekU+antx/2xtrIWreKID2cD8/3rmJbF
cW7xT1al20WnWxG4qJeetOPiNM6qaJHFfYOVbSfkOuTRmLtR2HSWklmXBMoxrZx1tCw7LzVjoBVP
eX81Jq29RgXxEwWb2p5FKPTNjIR11yjTNtGoJA1Qusj7Nl30rUkdz5Y6WvEsKMW5lHUbu9WAokVp
WRo+sxjqRW2StlFWaqVumLFkWfimm8ejEaMSVg4fnLPY792s9dsLYvv557ob8FXHw7xd6DquvbCq
2kAFxUB6twqGUVVJZrzYLttPtWHDR3/UgrsmKIt+1WunT5RvbLhR5qOGfPLTuDztbJwuKsLNjOGk
nfGgKLGqsDnttMaFBw1Q3QxxGhYqSjp7xf1KfJTx0J+SupPVIopZWc/DyqBUtfCoexZtBvSu5MmM
1FaeLWid+i7Xdj+qNq6Fiqo4tly7zVqhYJqL0R5qmK0K3mbLUvuh1wdt48xJ13Wzro61mwWkDeYD
qRFsdFAUtourtPsm/AitRxsH88SGcXDzxI/MDOVsWGcQXZG5NJm9aHRfvMe5CU8SXqefNIq58lGL
O7ewgnqZtmGAPGLERZYNxmtI6M9MqEXpFmGK4aHBPW5nQZCW86EN+lkojLzo7bJYlL5p3KZkwXEo
/V4oTbPkPU+pXSg7bNI7FFt6VfsxWdWZyDw4T+Z/AW0wrcpjLL/6WYsjNVR1myyCuiTXfho1q85k
Yk7SVoRK5n713mHtLepsy2sHZ/R8xwyZAg2IVloUNHOHoG+lG3AHn2Y8ZcdJaDuf4Uw8WbRVyH1l
VyPGnt2SQFUks6hX+eW1zVJzXjpo/JrWme81ZTB8bKIiW/qjDypoWUjGqrBGOmsLq7oYdJ+fl3Yc
d6rWcRwp0ka+a1eJ4+HQ1x94UNaqs2S+ymUU3NRlmvXKqf30KmEFcasxKRZtnS1q7cBzKHzWKJsl
6J0dlo071D2Vc50z0oFl8bF/UhROrBq7Li5M5st5xVF6n+NkWJUSJr72YRmrth+kyv36NkYR8+jQ
da7tRGwZp1K6mpF13w03dmpsN08C2XuyJcIkXkltwLFTRRkWDb/sKssP4LKJzZvBqKfTY58Z1Ftd
DCYKwt203scf/3WtM/j3+zjZH7/cDPv98RMctNxOCf7lX8Fcjk1uppr+0cYrPn4WWPedl9y4omc/
/M0t/sTxbYcO/+TNl3lF6EbZdNP93C0+tpb+cIu7NTu/CBEbNFRSGBEE7cZwCH0zSHjnFwUMPqFM
IMEZ5ghDh9ijX2Q2VOzBHzibMbcO1PV/+EU4rgmxBXgymBQBJWQY2vXvOEYomT11ixvCBbYDWp9g
xOHmAOjm/Sdu0cFtM0basZeOU9UqC0NHxUFJt4/P9nTW7ul56n4h6Hl6FRhbAaOT4HwPtCeCk4d0
0fOr+E1bEqoDfwkuMseqBW+tnN7XX/K67S8zLugqHcvEeHqsi89P8Nhz7Q1ef7s4DNUEJgHbBvX4
yS2GPE17mjhyGTCpk7kwVee1PYbr2ii5ijHR60BmhVRVHoFFGYfovrfqPJ9xwyn4SzyqoYmjRd06
qUtLqzxuEh1eVE6cW26c+rZbD6aYVUEwnjWV8K/AdHWQnHp8qF56EwKmVAITQpsGm8kOIsPAPtaj
XJZjT2Y90+M8szK2ikQ3fCgpal0fJ4LOrGxoXYz64nMnG/DXOhhAvkj2lzwn/aWuHEehdowWUobj
vHWSdNXLNpk7bYevs6ip50M+1rGysjxa/Poe4JH9Gw4w7AyYnAMHKKH68fwhqBhtmkF0chnRovMM
GlMFpGJYCB1/+/WVNlzuCdf7/rgBc6Q2czbTUpzJZtktrrICw5Va4C/LoS4BPO6Ux6am5TtkBxnk
3n+FzkSJvl8PJunAFFF4xDdjXp/fGcFVnmdWCtcLIvMOLAqwuyaQMF3lV1fZs38MBq1vYlyY4UvZ
ZP+kAXORdpazNKSLFg7sWkFltEwq5/rXFyJ71NUmkN8QoHgw9WRqFOIADk508AwuyYjT1SgqMgsl
PDPDAMANGTWpwiGvlNZ1cjW0tnNapDzxWIz9q7DJx5PMtst3ZuBWpHhrV6rAEWpVi+m4DNLCP9Zp
PiwieDY/tIHIB5eOiFkqiDug2CyAi/QFIzM4lRYtgcdVNx0fo+WvbxIO5U6fEkiGfk8ZEOHA9Hcb
MgZPTZ9P/LQJR9Mvu5hilQW6W4nAr1ZWaZK5TiqiONXf+tRYnp2kRsHDGy/TLG7mLS7qeVIYc14k
URepOqdeyXN0g0kSndtyYF9El2U3dslnBnfkPZZZmSrTpdg13E+vCUrkPBxh9H3dhv2HMMiJB0Pp
h0USzHHcBl/AnCVLXtv2RdAQe9lGWp+AdwmXWeGTGQ14tLQgtHC1HWWzEMYKLSqqnWvj2/EqtuLM
y3EZ1qoM/NsQHI+bVUmwYsXYXhQp7krVjoKdZk6ZLlqf27OiJczlrGhc3nCdujUO9DIxOvlYV7mb
lnmq8mywLmxZDHfDMFTKScN6FiQ1Xdg+iysV85C4QI24Z4mRARmi6LpoquxGBGHyrcCh7lWC5DC4
0oS5rzqNqNJ52H8STp54IiNmCSnPdBUPcX86lpJf8BQoWe1EuVQ0i7qLps7Lr3mcQsxSVjOrl7Eb
+sm9lVjOmZWnlseCKJhZwhxnGQepOS5nCZGrvrXyc+0XviJ93tUqMMZSlsgXqIhPN/vp6TQuXGi7
t1Slu0rhjH62Q94p1odoFSRZdsr8YvhgpUlN4F00nuPG8lM1tCGBSCJN3Tjr6IJo6ayakdG18Xl1
GcM+5Svg+NKF4JNeJ2yehwU8EW2aqKakdK1Lo+dJSCyPFr2TKU1y8yEfqsbVSd8BNH2sql4Hy25o
5mFI3xE/a2Zg29pVnepBDVZfO8qE5I4awNxwXLwbTHoW+XboWl2beG2QNl7jJ0aFWd24BqHjgsSB
QgFjKpZ98D6PgzM/4F/CfkBL+FIIdOXjcZjFht8MdbImWZ57nali14q5/FjbvjOnxuBT0TfdcW4n
Uul2hIAO0UA1cWmpukW+EtIKwUQ1nYuzPHZZrPsTywnkIqn63B0sx/9sFeEAwvT+PCQJc8OEQgxp
UAmhMTgj4YEbSuZR4PDci7so8pqAk4WpKuvEHrU+rS2NXNPbwzruKvQOzs0KR+UDNEEoROLiYtQI
EMIVLk+GAbNVmPfpEtMILYUGdeHWoFGiZEnGpJmRjoQqFGEJUXnouz2K81vTsuBT7OPmjotq+ERb
0x1njtOuklbWqg0KdmqQBXFTnUD4ACHYqsGgX9aQFKpJhyGgCsWiwqs8kmIsPVzybJahIFO9NfYf
WIvyOSQTwhVKgmLGUs3ceGh8iLmbaIF5mZ9Gva5UjrJa2Rp+jPMmKbyI9+WxLFDicd0MC4tD3qCs
UDL343b41tam0+doCFLPL4AUjO2AlNEk8QqSOV4UgOfAo+8ogppihtqOzOCOzbHgNZl1Zkg8EqLh
ZKxRdTPKjl0QUNTzIUJl4yV+zUOFCt3e49h0nkzRuBzi2NyGog/mXEfiYxjV+WkOeaBrCwG/SHUR
XiRJB+ykBcqndYcUD2QM0kEOplQNhmxKj3hylQas/BTHNPESNHZeZAEvtOxiWKQJpquOlcm8CGTz
UddVuioju7obrRAt05iB7TFwk2UB9Iun2j8eJQO5Blqc03D0j0VlwHN10NTkQvt/4sU6L2bStHDn
SRReSJR1nt1QMivrkcyYzYKLURR+pRI2whoi0+om4Nx2G0NBkqSRaNG2NdySxXGgairGwK2T2J5R
GdoXGAyDO0JudVHUZFxCeJ66UjT+MXAV2y18LhXwSHPcQqubwjQcvgEHbj9GrQG7rkl5HENxMFXA
bcgCo6xc+Llln9RGW1cDXCD0rBQ87+gLyOXYQ2h/6XzbBMrnYX2FRAH/lwTNlUGk9IwI8Sfk2CdV
guOFaEu9qGIydgr4Ij2xe7SoSzAK2DT0vKUlmxdh2a+yhHC3TeNwrqkfznTeXGPfIm5X15GyIWEy
ExG6NH4uW5WEQbswRTuEC9h+kdwa5pThqamysoWn2a5V3efNoOrMIM9QYvxT6WeQUWD9UAUqdwgL
z/uO9NkImVogS7uQcMeYtxnApyHj0wjy/2bACiYDiOMjr/xbHvfJyPknIet21S5kdaAICYctHgPP
Xbgq0REMYafA3B28/RaJx3CVQsssxKIcGPCmvgKM4kcal8F8gc236wjIwEL457B/K1wVkEZ+zu2h
rgbHRIAJf68kTLm9GAy1ws7OV1abVBhSMcIP4nbmQ46VwHMGnQoKc0G605oA2ciqcvBw1dMFUDux
LDMWKd/2q2wGE83xeVUyft0nKJnxCOVeEPDKdjtDZ1nA+09ZDzbKG6hN1zLI8YoUKHUbaXduGQZs
Jnxx1+RFvWppFSxsyDR73ElKF/tJ6I6Q3l0MLULgCinTapR9NYcUUeamOQRdKh70J1aUzjoHZVk1
fTDOUcTnED8KD4ELdds4Ci6w8Z1lPkTAGEPaRqqtWB0oSrj+FOKmXJDWGo+rNpWhF8CMs6++I4pQ
9VmRliozQXCmzVB/SOLaOe3jEV01nQGimYp3bYPlGYKssudkQfAlDStI0NGkXY6iab0kKn3lx8gs
IL+VL7uIuYmhwztdaLEyOcnn3EoGiHFafJELeRwAg7N1n1yCX7eU8Emi8NA5szSotGqS0n5vEM1n
XcmQi0bGTmXcV6umGq2lb434mCWhdZxWYJcTUo5uaMWjV8VIn5UcnPKsdCwrVl0Hhigq2IxgW5wG
YEYWrMDZnEAeDD61Gt8Bi63ORGT5KmnINe+z/nZIGj6rujhUvkiqd2PiwwcNPJ1zyKN6VtEPVyyK
xdcGctJFPnxBWVQtcEHjZdMGZAEFK/9j60R6Hsc+v3MingxnzUDis8DOEpU6RR+6fV9nMydLWy8K
HWdZcWPmJSeRN0BGaAZWn6jAqYH+D0Z+dUzefQu6Qc5HlPeOW/pZPtvMnnzHhq5KT4e4+BA2OP7g
9HpYg4cBmpyPNjqzdNKeOBYiSmcIQI5kWMyKALw/J77jhWPiHPuI5xcUt/os7fCHsLeKWlmUlUun
0cm7XpfWsZNTSLxnRp6wEqiEKlIWGzfCViaWjdVEw9xUydgq2bAkccem746hmjCPc9JKNfaGzkNW
OC7BZRCqUpNsOTRO7OajtANFWIOAeJMm82g3tsSLy0B4Fc4i1ZMxu7QseyntMlEQJJZnhpO1Tkvh
n5Y07cOTAqc3PDLiKtP2wrccbK2qqGE+WaQ1jROhWtnl8nZkQxnNAn8YL8a2ry6rhjjZrcypP56y
HAoMTt18sIueXhqnCU0zSxNxzfwqBqff4FmQ5vK404JkSvpVOnhFyIuroreyuHMjyIkvCyYS84Gk
HUt6D1JEeR16ORdaHOeV7VSWl9kxQRdgKGHfs7YY5z6Pc6g2QIILfR7DsqtdBMn483IQmbiB4hcp
zayyB/wu72Xj38V+Wbl2NEoFtVIVYmaxGWr0e3hy7UQ5Mms6JQ3ULlwovESFQrWMvwrLH6ylk7dI
r2wNeQClnaYBht8YKPD4fdiwsy7I5MdsKOx1gqEUpzQacLDCYQ3Bd152/WVeC3Y3MFonC+L3bbEU
Qymg+mRFMlE19n05A0oPlxzTwHCV9Qhf02DUmZtUaRAr1BXRAmwfXBFYL/BrIqss9LIgiqlqI5nr
C+EMRHN3aMqQ1idJ2tnI07qF6F70IpihMOcXfcv7uc06+BGlbayMDXvscuwP12nnkBPDrcqoRJsS
uWMmu0UM9byzXLJylUQS9L63/U1MzmqXNFQsGkzCRS5aZ6FDk1zmJD0dA8gFKoNtfdqHdnjiF4WY
665moUo3Y8JV3kZF6TU5FM3qmJNjR5iFbeXxRldjsF8QYs9MoKk1R8B33ou0iGecQP3BpVC/UNzK
83MRNvrKaQU/r3nZfrZjnwwKBpOfDNShKi0N9pKeBVAUq0fgbGOTIpVBgvG2HMqv4KPMORyk4/NO
+JYbtRHa0PISvQ9G7M8hBnE+ABmt3jFm+eAc8nSVBqK60LVjzVNrQMdtjvzbkXD7cvCxVwkerMB0
+ssMPupTInDkVZl0Pre47LWqfVIsoYzWn4hRjGfMJo4Kyh4Cg26Iv4SE4mO71O05C/o5VLmY6ms0
xm5NQ1youKVsFg/+eMllHM/CRC6qNC8+jELXq4G3zQKbfFxACcwuVYyhgDFWVut2KeRJYRyKHXum
J85JRDfUG74NwSsMzVUH13/fQ11aERyFKiB+eFkMQee2Y5jMWCyDBYcbmBdVAowYdywE0ziyT5SW
BnwhJCPWULWtz7AY8X3bED23a6jyJNjHS16V9Mbq4XpE6sArcBXMYzgVPjN5nZ4nqCs/NqCHZ42p
zeUmR37qCJy7Y5jHp0nYQ02Thu15ou3RtUnKl+nYfikdFp0OLAxvfN2gc9/HEj6k4sAEMkhmNg5E
pDqj6LzqIdp2I9D8SzsW/UJCLXLtiNwtK0iT0X6s35nK7jPFMoevMlnJdwkPxxMcJ/prVwWlKvoM
zRIIUVchCm58k3MX5xkC8iCEsqyBziKSGEjlYutTn/to1oW6POshJXRCrSpKN96/9HqLFh7DIYtV
j+sPFmlqx2uqoKoUE/1MWp1WVdtzSFDYSLijdIZI5QGp3TKDygRXKIEQBz4Ndc5IHVBq09ae9iN7
TXoHOAULY6jrohgsgTGJhFpey4dQvId0hBOAywsyKDRdV3woonf/n98/+U7LZ2coH1r8No0MhEHy
+efsfnIU8wfD/75ux+85P4KmCgocf0PMYSIRsPUtx4f5H5u5k3B8B46LwJcwbtj1rlMD6lgQc26O
yO++Pm7XpoFhwA4lmyIShlqVhO9l/Hf4PX1O7zdXxDCoD8pF8HjBN3N+T00/qUelkFnIcZfY9w72
60bOSMEK6CVARRuNH227KZI1s4xdzfNyqAbm1aS3w961tI++BrlhUJLRpE/EMcTiA+QspJWXy05m
aXWW2llhDQpSa3bx1U7quNeexXkaUzcQguF7AZSruUrDXqRrx7EL/5ZmtOTn4ArKgqoMRxWIwgrb
ZBchRnUHEUNqG8j36M6GJCEGbwoiB1mGhxOS0Tz+ZlWthjVPIN2Ftk+raZvE9I/yBrRTQyULjCbU
GjbfkgkR1/PEtQA+1YQ8dO79TudxuawzlrJlytrKiOVYBXUE9he6XKJvKfIj4s9/fXn8vKAG14dy
IfRqwfBRKGtC38+k3DHG1IEyNo/uYpzQJHJrDSESxA+SWGU8N30XmNozYR2As7WYNRb5ZcfoUBEX
s5F39BjySHmVQDqopAafQzNsCe/9WkgCZdWnmwTVUWj1gQeTQxGIQrPmpAZU0jwbNdDWD04dQvPM
/H8o+7LlunVkyy9CBEeQfCX3oNm2ZOnaekFYlosAJwwkBvLre9FydR/rdNhxT0TVDktbHEAgkbmG
5KJaBVBmgZhjYXUKCnx7gkEHOfqJIVNmSCVovAKTMgr4/zfCYzzEGPgifiR1D/PwUHVFdiH8T+RK
r17SO6YDviV4OuMwazvS+dQDgE5PCoqbdG5WPym5Hv5ya++eP26tAp2axAm6jOZ4Y8C7W1sCsrvB
yvUxbV3vkbgZTd39NoDI/b6AOEimel2k3p6KZEKVXI9ExqO5CHQc2vW4jTRe2lOVEusfsS4MhsMX
oECmq9RtmLOTIFVw58wPCr+araC460R5PKOlGjlOKBYW4V9YYTFGZ2wzDMWyFJwsTT7YDggTr5IO
/3obnxZA5u69/r9h7f+zBn4nw0CJU6hs0YY1x7ZcRQgWv6+B2G8ZXakmn92IzFyf5CaK4S7hZXB9
g7gCSuVvM2o/5D+W3X5KkG9RAgIb//sXKxZ1kmVUheLzbGPMkGVFdybkCduC8ck6lcn8yDyRARXZ
kK4Y8MGxqf82gmDDKHkThuVjQeeSdSe2ZKW7X9ANy90byIv7b2EkOX4Sppne/XpsrfYThjIM5YTo
s83R/jhaEAMYetKJGB/V2lXuPpKjxJXkfY85DVXQHqX+PNpZlf7r5gsKpxR8HHjt7h7mfx/vNCcz
aaOwfuYc5TOrF9unqmE+Yt0dTbbMrEfNDVVlXUGbh3rbGC30VTTYNEAKNXJNrk07kuyWjbxIG+1l
aL9HYoguPLMZPfTFJIfXrBs2gwKQjnj1NMhH/yFzYLO3A8j2KleNhqBitifv89LdGc0ZMls6RmN8
AyVSXB2myVRx04XFGlbLUOqtqyEtM1lo2tA7LAa3Gb+CeSZ5l3WnKoltBpXTsma7oC623p5V5XnM
jnJl7XK58CLCcBbb4LcNQQ1TUV2GfmUWqLvq6MlVRZse8pGE7bOnMhFPNhtadkizJYkbMA8ViBra
LjPEeiLxfdPmQ3uBPlzLQcvIb9esmqLoHPuYJ6eWzCWPjqqXY/a45q7tyWMloxA+BwiLllsyLxO5
jzJW2NfcUGqQgbt2krWCso3Pn6qwDf2ZCextp01m5SjrqpdpwpvCbLMuX+KxK6dXngDEDwdMlVX/
qOzifdSgUpvj7mJhk86RJPZRPtAzG0lP71BJkb4/O6qSeeA/ODCEBaMc4rQ02e2WSocpvcVmVvwT
QLuFRsdpylBwXdqKCT6AEAi9bo8gNhfvIM9jrRAnlo3e5vdsSlJ9SbuMt2CWQk7TvlZuiyrTDHMp
fFW3JKMawkBmtm699O1MuDh7MQYqmx4cBQKsU8LmXySxNJ8vMTk8YY1Pxxm7i1Whw0EWlGSBfhiS
osDH8vZDIsSA38E7m+F0m5wz/bJZXSXuqqNGtclFHAgpimbt8t4W5wCl2zhA7uXI6usoJwK306Y5
NpVvga2o5psu50BCPqxeeVV87Bjp/HAq+pQk6rK3a1W6D7RLc1HVuqpaBK7CLDnvnwBPAgq7zrJh
xkiRVSNk3yJqa55fk5SZYoBwVYt4+AjhWleyo+8QCNqjFHBmGTAbyX5JqyMDGJWo5avQh0j1nSkP
0xKRfPqStMmE8427quzRtqXW4KKLAiOblFZgB2liyveD4Pp3hl/rKkTJIeMz7h7qwXhK6anjfh+x
dFh6fMiZL+RhGos95GduacuiqfwiMQG2CS9dOC+QLOJ76u1W+ZJvGD7dFfgPe8nMcLaBxw7HiMX+
eGKV8ST/n3gI+zhPWdUhkyCWGDwKMvUlz35oDaOTPhkh0PS58WW8QtsoSp5bgieYWW2fFjBlYsJ4
Eb7J814yxuG27Ir9kgWetNoeKGYWzpDiV/qFkbBPMGrI/uTzleBnQzXuQ+NcjK9iiy21xzU48Dq4
x1/3Y0AI6RekWxw/y4OS9KHPM1alTearFYdXIGAwFr9mD9vmCocsOrLfHFvWn4NhMWtMk8xFj4dT
5Vu+/yud8/42jYQhD7+Gmrx9/b+D/PY92q1Jf1skasQFxBPh7qUXVAlzFlO64qbBbgacq03SFhhG
GtFWVnX+9qDk5hZMtXlBVddeTnG1sryOe+5W+gEQlMQouWQc8JVEQY5mGtQMYPHA4q8tHnc75gl+
OBRtpF+qtxGUCisIce3tnngi7ArdqZyoj3eYkOPPordH+zY9KOsHjA/NBP7imBfDfvNhryD1qY3N
fhqecYofrlJHBX/ciMjsAiE0T/fhfZtImwXY1B5xk/tRYmFm/B1UNBBS1vPC90t/G1Cy+Q3/kEMq
s+JIonzqu8sNREBQ5zbK8crzoxdWYk1XXYtJqWZIpl+EKxL9EtN2wvQBADjuN2/AzdMPMyqZ/YCJ
2z8y15b4GKZoXw7jlu/XP1nacv9oh3ZoxWlqSxyX6zRuUwh31iJertO3uSK6uVqK868hrzpncDlB
pD0Ogh1A4uSdEj32eeA5G40ekbl1pTsoDa2aaKK5ZTh53nFpoCqByGa5HLwG0weMznB7Wch2X84W
+yt+1q+WduWpR7IY1qu0mocgL5ZMRiMIiiobRlezuSXLZVzFFt/ni57xgaQxH+5GbfH/6+gL+pxH
PgYcplHJDXeuXxgKAW86nD3mrXRPdGKAVo9Aa/e57yuE8u4UUp0gwpSGDxYswYgtdjwGMrFqvswr
bFXha0RDh3jTDlL2/cWvYqJbBm66k+XDJNX3NYOkLL1QHcdwnNOfa0bLcsCAzcz3bHtKeQnID/I4
zz29WN5uPVTtjCGC4mLrcUd96+f8SLcoRpSDwnwfvjiofdZEFGIv06AMxUCUc+8xArEF/QCRgxAJ
PgwmOL6vBVB+Uotho/QZbZx7SFYMFysdb1MVG3yDrlDn6ZPL7Yx5BU42gdQghqaXnQCFG5Zctkxv
OMYWPHKtmsFoMJILDWVxtZ4h7cvpMwTdvZyaZRiGNb8ed8QIEubMC5RgbV8CZDyklK3Y8+YVkaY7
ofrfB8+KFPD+MbFlj0qsGyZIAq/RwxZ3+dUjPWPkyrPZGHFXpd1es0mL7e626FlKF9ASelzZMbCO
rPxEvcqH+TBJArVnXcSspM9Zm8a4HWyGFR7+RrINd0WhF8KAjjnbp5tJDJj+w9tIdotEqg4lhkjd
ld/ykRWf+s168mCQTM/ZcVOQ/zwj3mJ+Ea82jEAHPnCfRgoeCH3aRrMP4CCQryKzrkbp1TOtVq7j
lywMdLijVKuVnbJEzgv5jxdxF9gRO1o65PU8pL0mTTnEhXkCX+n75XPU6q5tG5avKQ/3vkBuo18r
J6Bb/TqzcjbR2fTWjVVDkm3un7bMJmD1LHaH4ICcxxI5ZVHklY0tZvnYVUnj8ENSuLrwwCVANr3d
yduz1KrbMDxo6rHut/Uz3AwDIE2DnL7dowmy/33xihm6q/E4/SxvIL7ff5bHEcE31nbdv8hSm+Mb
zk7L/v2BKSzlFtkiu9uWNVZHaJOKfVVC44rf/JqyyCkRiSCK2381Iw+gz3s4JS00NaBYizpOTFR+
tLxoARJ6uBDwoNeNVcml19O+yluyZRj9GSgBPgBUY5HoLcL8ziKCBxzhueG6egGc6fnXiXJTYUvT
mCrk4a1im0QH3UDdTcpmn/q3gNUPdj+yBuOM2UAGTfZrNNRkGaiGEZaKmmtqyYMVucI9Lx4YjrsS
CQS+puFZwDkKN+yXZX8uOHBn2EdA/IJYQyqT7CDTYfJhn5MF2yDag8VhnkZI6Tqg9uz0NiAJhD84
fA8DAo6bzTHprgGUD0V5/HN59a6gBz+O+IAZnCC40Zi+F/fyBY7T0KvkgUtJcdVF2wasBi8RZjXJ
9hU0uH5fXU7o/dr/fPodL/pHYbufHn3L8W67XQyO87/Dk4wNknjQB8Dif4bGDuFpH/+8xEr686l+
d2FB/4325zB8AZTJwWwAnPm9jPTgx0uGVPK/cyTqg5SNVizLPuDNUfvsrijfH6oVHZ6wzEyGR/Yr
OP75Wn6HEHK8eRmoEAQN5a5yxTx/V9IylyYr/CztA9odIowJGG8QoucZ7NBxk0id/zbO/z7hrl0A
3FoC8MezfodZ9NxEMXxl7F6HCRtF22PHvyzWHmvv18r+8w3G7xSuuMPdXgAhA3wEeHvTe89bgDqq
Bd1B739FDM+3EpNopema56eQzaU7dYpt5pP16dodRjvt8Tw1CA1k3jJsRH+5ot9nOsYcpdT+Oom0
qHJ4BH9qcv8B765VRHyxpvp+eFtUHnkd1niwPUNcF6UTeAQ8g98qOVTgkHEFmvD9QjqVars1TqOy
P+VjKvOoDggta4NQr/F1rA8W34kVb4TT0HAs+6pRb2H2zzfxDgcqIhi8MSHwbiYU7/+GQgIXJOFQ
obxSYhxODOHTPnGGMtsD8GQA6zz3eYQU6M/n/X3s8CBx2gqQVwIMCmv2PQSj7CoLSdLytUVtMVO4
KNQwf+EgyKe29p2w4sPEoOBcas4lqq+/PLt3SxenxzIA2JiAkMPrQN4jbm3uBIkCT18R3LFQm9xH
NP/2tqW/xXJBYhnfYnNd7UM/R9GGqM3FgEH580D8vo72GQ2dPSJmuTdVRhf5dwt3gVanW/uJfWfV
NuXmLLUa2XokbJyRKqyl2RPdP5/y3zePdoB7jISLZH8TxzvtPVQocBaukXnNqAeBcFpjusX9KTfe
YvqKEsjgs7EYdWyIPzdTUO/OVEcItyPl/zIR4ndgHAYAryMH/AkOAK/wfVO2/2MVtRVyh0ot5AU9
egukiWEBJ89B10sOT5n1XbZljRjnNVF1AN+Kq8ph7rQPo0LJ2EwEbO0DoNwRIU7n0iT3oIyn+eXP
Y7bD0P/YVgpo66PdPJDHBeih9P22Yj3sfRHsKi/hbTFGAJUwWNFbhgspyV5iJf0e86fFy/1DqNb+
bwcL/RzxdjvUtth80gysye9bTqkTlLgzlS/TAH4fjh0QI0icIYxdkAenLAelNLdQUXwbu3wC1mfU
CN3ARUm6HTzXHETOTiqte7o9iW1w1xk2a2gi/jxc8fs5Blg1pQWSClCraAz2PgsIMAyratrSl5kl
FJlTt8xqsB+REws1NR6aAVwcKUaH30lk5cC9yn5byYNXil3OlRm6thm3DfpdwK0TwOKpiiiIDZsD
wrwHld5uI0phKNGSJiHdCsQfSdpu1e0FQ+r1l2Uav6NgcCsxsJiKQqqHnR6T9feRx8yctJucei5y
me+J11vdw5itkE/FW7HndWx9i55vOZ/9WWsp1BX4VfBLil0Be9PfF3T2PoqjRzF4TjApcYIM4F/T
og/9PDIu1bNCpWb0MYUBNLtNYp6CQp9R12nog9ywPY1Qxq9FDSmR17xBwPf0vtUbIxdmzLrtyRAL
zB7SsJ17DJkbB6jcbb4/Hjmn8FYBlSuA7SvT9dvTBqMMGJQINRyegsDo4wHJqdpplTdSqoTsEM8u
zTtkJ/W8RS1Ie5XP6Xyihd2fXR92RuUAMSNOX5XtDtqVEjAnKDXwkrhyQVChwcahoFL7FmYKm/qp
ciZ2D1kKi90NyHpm6mEYDUzvBFq6AHMceLuvUzmx7MnBT4xJVpQt6CCnUWz/zRD4PoRj9Au8LBmJ
AJxgeRq/mxopW6c2rtTwvMVAaVvIw6BdnuEK6eRwmVrtESj+vLzeR6NkdzeCMdsJb+zd78+ICm7m
fkz913Sz+2T0NtvD3y/gjTqNCpt16YZY6aGTmNvbAoEF8/TPl7GLcX+LipCF0aTAxoU+pgmoyXd3
vqXOalLR8WnMpnFJ4UFG+fZDaq4RjXg/T/HRsEKKj24udwBJcXj4jhAlJU7WgDz9gHozafX1gNr7
IQCpLdd69jEYQAiDIgEpxxbkNSZRxOsOVAHUXBmj8b7YeYR5KB1HdnHJun7ZV75Dpv4Bb8gt1Fqn
UHmC+fvzHb+PayVeGII6fL9r3C388u/2zp4yPnk9F48oUWGGOebGJOt14rZ93mZIsrILHvvdDhCQ
w+GjXX6S5oSqfUqntvMJewDetk/pRAtU/xdCJekeIjVosfikB7dzu1sOgGQ9MD/udH28Aqp7MkWs
sYz+fEu/P8McUQNZfIpeFznGLYan8ffABuRFL0kg7o7P/R7Dtp9QmJrzyX6Ct8Vm/zvn38/z5RES
n/2/vR/h7+crAvAovJ/N3v0CPkK728YjidoalpkZr/H9390f1uXeZAqlEXqx7L7d38+Xeobp4kR3
9wZMACbd8/GiH1AZTbPeIYM/n3A/4P9LFcDQV9gj9hcwQI+CbiDvGW2/bkGYLe8viomYPm+KcSzS
Z2pQMv2tCPv3qfDoSuxN0KqDZnh/byNLxhVWovbiLXN1OfgxVBKJhnDrL3f1bgPE0aHQqJAx7x1t
Kora+vdxnCKYibqgqu9RB6HCr8Iqof0OFpoUXSAunC8dehREY2aSoi7MAB6gHrYonqG8m0Lx2PkI
ZfCfR/uXROQfA44KAkNQQbjzM6sv3+caUYSgXgg+n82WRHyGGj7spYzFK0ys/M+8TciGGznDijlX
9cg28Bj1krdLPF4DR4I0qIVFTYGTvEkysGLRx5GhGYG8WIFa5fKOBdHHYW1Ygv3q66z1CIDedEk2
6eM42A0Ks0hGdB4PpclBAt+kIZYp/Vi9JQM9BUyefkD3BkgXb/uWuwpSHuuoiMHWdZCQwAZNCzEe
BtIpTJFf0FlB8Ge87t8AL2DHUN7W9GeB/QaC9z9H0/MxwQ4A0mIHqLxLCHJoiV40w92UWAw3wD9q
i7t0HnaYkbyhbgqZFZ5bpMp4E3U/LyOM4dNsqkkcqCqGztb/JeM0AB04pd4gtp/YHrZlj/HddLnD
S4WG3eYSqHdPk6OCTY48jD3wbncVIdSJthnCiJe+nKE0GbrhMQUgW6V3dF2qTF12NCI7TTU7g1xg
fWMIKr/OEPPz3o4QBIAbLKB/qTu+lJI1xMrWR2Ot0QEwTz5WulLogNJqNJlD94y1cpv8DCXMvh0C
nYwSegeXFeQtn4WCDqI9YJ6jFjlxo+O4a8YYcOh/VpAic3mVU7h3nuM8rEt5B0KXqU9TVXV9cuym
maCBikJAC0uDZkBIxI+TXPFsDx5qcLPWEQFn5hqAhnEOcWG2Mn/TV/MybzVyWS/A81SlQVIleDSf
s2hY/AuNxn7lBwZD5jTVYzGN5ssETpDYunzbr3/FSI1kuqU35QhEoYPxcqCJBb77EwGEJGNHMNcJ
HX74L35k+IlTTsXQg0wwFcppVTsT0TFGhG1lgctI+j6pfU9c9RkVjSwf1FSR4TSKvM1r3rb+IV8F
tK6r8OwsMpdeiCjdLkcT3AU4NnlfQPLehCrnd4VYhghqBmc+M0zqi6zN4fXD6uMvaC00fGkjIQ+h
iiGsLId0OYOGAdmZTPl1qaJn2WM5Tl7RG+rF3tCGczzdiJgT1KYQ6kphP2zdsETHRKfLsVyjdMCM
peN3dAp5SOJMXZuMtNejm5djPkMcgSq2vXDSVgde+fITXCQaRYESr2LW7DBw+MrWDE7QnFX6qtyS
8bSyCSnkpNB9BQjpOsHjORUnj0NelmAKXkyQ9oyiib3qqh/OfYgH9FGouvzE4ex4UBlUI/UA8nCG
RUG2jz5s5beBTDlIJjt+hgxcHCN0yLnKooqLWhKS3mQgkE8GluQfc1ewT6C1BcCOJa1eY4iQgLTH
Kr53ScfFSa0TOaINwHI/uwxUGELBYV6DvUpnuBzrfPRlw4qK8fKLcEm1XqJ8sd/nBB72o7RqAQAv
Rr7WLs3LH+WSo+MNYQTW4gq1zCGLl+5TcGkPBH+U1/m8xLphJZffom5WNwHvT7meabzPUJbvCVjr
/FUA0HobFb27hC6DXIk+5cmhRPR7hWAacuhtK2MOQkeRr15p/wNdlUKTiHj7Ns+dTFCOKMgat23G
zOWDGmrALcYe1Ob7cEVtq2HrjZW4W+MCgRhgf+N8OqQwHkaDujJBm1OibHKd7w1toEF4yv36PbKM
3WUxlo+b7XIA6R2Jug1oZQR3oUyPWbFMd4pn5uuqAtDCCLlxO8PUgwKqbwrRwsxHbJp9Q1or6zQZ
prNEgQ8h+7h8CvHUf5o5fMRNvyzto+ar/mKCGpNaBxvQssKoru5wfUjXSrDBWHiBb00WSv+xSmY+
wFjium/dqLYa8qPxaZIC4mjl4k8V5C2XKjElfJkR3JViyr7NJQ033RajJ5GCFAAnZUvNLNHgSmx7
Q0siRT3EffXNECRbhxLIYVfn3aw/Uk/7EwI9pU0ltuJiiSXE6HJEYeg53CAwjZ6dDfG5U45+Myl7
9GBwHjc9buVZq2ytOz22P1YMyJkvhbVHAJTrw2KqnNUm09AS9u1SR9y5S1qhhZAGQhrDFDFXj9W0
VC9pUOnnzjD54ja3/bCY4AdXyOQ2Q1VyhhA7Oeiglwcgn6TO/eRuCJw6z1skp3M6wDrRTBA63PE1
yrCXBUSkqBNwtC95Ty8K1AGNmqfu3OfWPAIYSnH9LrmKoyk9dTSdv4Ix1h+riZuLeB2qh3E023U7
d/oYCoRcEDSjuJuyaLkyNvMfp5mZzwZ9Pr7DNIbgkOgV1oF1xOIB2/ohThd7HUzhL4UPqQSjWE5n
RsfsAOIGyk8QctXlRmAHZYybT1tS8scSpN5XvZXLZ2z4LYxhprjdYrIAAKHiNFQsv4H2Mk6bZayG
Q7mtEwzWALJOW0vkxx7ikI9tkEo3KCujk/Gd/qoWm8Ebk2/bjakyew2UowdvNcrPbbpBrc7bMRzT
oi8vYqjRGlh5sg+la1NoRgx5JSwBgHWz5tkmqmYdA3LwQ2Ehtihv+jx1xXKM0FN+WOqhUuzGE9V+
BP833JFsnZ6GxXzD36BR1SLiJxgx7KGzRXeHtgXAbnN0xLiqpEqe0UjA+mbgProFTmAfReKcPvNk
SLOm4nFxnTFpyhNsyvAtjbxUBygMM3QegxLzUFbbWNTdtsCLO6YMbQ4I6qHrlegCY00jv5gbXTlI
kOKARhSXU6bHD2nIyKcCza1UQwN6g6G3hzL3XSvceIQYceXXo+ilOBAz5YBTYXMgMA/P83a/lpOx
/LynHtGhgqtkkD1GTfq2v+oB15qhiQtkLk0+WuZuweN1c5PauP3si02iW0U00BtgfXCr+Bgp4vUC
YGZ5ygV4CYM4YtSS7xbzdgImceEWWlzlSYim7vOWrixx9Rp0VNmrBMEuuiwzaFXOelgnc+Buzu1D
Rdoe/r6kHSpTG7TDGvqGZFV4EClK7jrh2fBJrjHZzh4USNdEhU6iGw834tQkMBsVt7D5wH0OdG07
SHCuV12yiIbGRX+1kDXM3YdhJbTaYHYapyiMBzCIY79DPCrJxw/LknXlclgpTN8JpB+zxHooIbxr
bLwmI9rR2YHDXgLdYD1OECA02xL0hPYW6/YAcKfrLyaR5fLY+tzf9gL19KELIlykbRaXcJdGvAC+
3Jn4sm+NglDO5gUcRz6sn2HgX+5IXoWiGTsGV3yR9SlIYrDJT7Ei5tXtNpzUoLHeWUoWp8cW3Sts
0iCF40Q2UI0Cx/J1wen9SjJZIDGz8IMMDSIpmi3g4RGBt40gCOmSHrka0Beu1XGojv1YxLBpqiTI
PL+NiaP2ETLDkV10sMx8a5173jbePrZcPbeVyrsaZcL44H3RHVnJzDnC5hEhSFADYVaxXQ9rMtyZ
VKDTCjdVo7TaVF0A41X1OObjg5kGejCGrvDciAzxFf3Yvi8t206FHCAwawO7hfatjJo4zF4fNmw2
2cdq5ulDAfTBHIQDC4n5gAlTA0zzr7FU/Selp7k8zkXR3sxykg9Wz0t7hDfXsUvoGVo4b8ZQXY6y
04dk0sOp1yx/mPooPlYLl9c9y8lt0ofsOlGQ08l2hqyyQll0SBKGht+2sGd0b0rgpymwCR+iyqGR
iYqpvAP46JdLZTz6P8w+Co3uW7TNoLNTdRWP8IdJoKn2cqa4ueMK+cXDxox4ZVBk6nMH5dfBYFH6
elt7dKWxaJ7oYFYdDqJDfoFLYPfYdcTJFhVtYFrmT7AXx8/ghMMJcvLqLKNqPBWq6D4S+H4bN1L+
JZrGx6EDjNSicDsVCeu+Sp8sss7RquNrGjFzZZOUBXRgDF3ZCEC4V0wluOk2gvZCBNegCE8/dChL
rpyPxfeep8Vzz9r4C7o6+BsHTeEhV1pephAzPEEWgkYViGlB1WkX6VvKWIq8FcFxn4TZ96zfi/R1
GvddOyTzi3QlEceBCkj0IHOQ9HLKJyEbtHwIC1RQmwSNXfgOpr0BcQSuPdHlt4OakxfO+dLXaE0Y
T3U3FLxsehy3ATGLOcHhobwcqU2KA0p4h+Y/BNv31ajk8j8KVRtvepWm0TM2Xm/qipTeXZClp4dF
deRC6Dx53BWtp3hzva3FStSHPA/di3WlwvaAyvMkLYNOX7I8vYGozFyrFXLnvRtkYm7CbNVLnyxB
NDMIcFcLN4Tvy7JirWBRok6zCvz6q4OeClbdzrnj1Ln0Chh+CzG/CBuSeWDOP/AuWcdOY8GX62xF
/VYTpCPLYWCa5EeiRxAG0ebyJzTVGL4WygX4PNP5MERER3fWF/EDdF9lBb06criaLp4PZ4+k6grR
b/LHoDnvkMpVSD2hLyYSHTd8TBrLdhhvHaMcfjvlQE9CK41J1GR85F3Wu1PrKEQ+Y990PZI0c9zL
WHTUgLM3QU6dTmz7Ms126j8kMvYzXLYz6xHSKio31ZjYtgNan6DPy5R9oDZFP5M+1iL9NgBzJlPj
SBk6doKUqw/Rbc8llVWDajtkaM2y8RENdgpsuPl64FBWlbDugQrK1sPkVjb212vJAOk0s0UBpj4O
DqhVWgdwRJU9Gau0+NK2fQZXocdSgcAHLqF0MrULWtLl1CJXmy4tt2T8z6zn4HL4JXux27w1VGAP
LEqgCjorSPiX6WDWjETdx86qHs8hIxDyW/SLtFCnuDoY3P6PkVRFhHGcu2k9VIqH/Etu8oQ/vMkI
iNqlMMtQ7aR9ErOgrtF/eReVQsm662iwDrfitUWD1EDPIGU2rDcdz5X4apXnhMMxDQCOoLJlnafY
IhCOlyfLASiUNwsSynAXdVW0Zo1tZ6v78wbdFZ4WtrxOdi9paSc3HvJhset0nVrc3lYLCf3v3ECO
nY7sIV1yJeiRAuUW6VVkrV4lFPJiQY6D2qHVp59dMhMYSOShhz7+NoHNAKm7qhAx10ogiSqzs1iK
ES3IoA9w4PgFmusaC5f2sZ1CJoaj8tCCV8AOJlnebEj9SnSFGCgDXu5YpWwdZ7pC24Z1S7MzFGnj
kyrt8Eig+15q9G6C/TazWDtH6KDH12hC/xfohyI4io+SzmixgBYtUxHqLdGQxW3UoksSKLordAl1
HwEauwsoFMQN+g6lDXqo2NsuXtfxqNIRNgKHrjGpIsMDmi754lIjhStq2GFXGG0n309ns0Tw14RS
+QnMvutf1RahMS8z2chqin3UHpZ0W+9nQXxAgkCGIzJQVIisU3l+NjRbxgMby/BCNhZWBQez1/F9
2Ys+P3i85vm7QatlU8+dQ2kwbcShGjFdzNHqCdL9C8vz3r22JOyICzLq/8Peme3GjaVb+omY2JxJ
oNHACcYcoZBCkyXfEJJscx43N6en7492ZpWdeaoSBfRFA32AvMh0OhRiBId/WOtbBmZY8C5b/GN9
qG0Lxa7vSRmNXwahsKpqY01C7nVZua/waiwGlnAfoipgoJjYdKjuJC+4W4VaG8JW3QuiXAS9q7bG
/xGgNm6wpCvdQPHOcOsS0Xljh22ow29GpGDjajAzd+NmTn7UFoqEZGvDZhbXR10gKjYmJddeafuI
pbQu3rH05IsBQ6StTFwf+wYCRhooBmbvM1Jazo3QvypNVBznXG8dvR7vJr7steWHnr9JUf1+1ZDV
MzxM6+iscRuWn2kuh/jqpkW7VF0mMDoqGOfYWq6dvHOLNKed2VvpfTWY4Q0GnuhL1Op88t4wjxgp
QsVkZJ4TIAuJGAA62OpuaHNsxTX2OtZMblFxN3ULNp2Z7d/rjA/dtZ/CodMZWiTrAdX2p8G08Dfa
mbT2oJNTjDOt/dCEUbXtjFK8OK3UV76LQyZu85n1npynFeKJ6YLXEwaFoWSPIgSzNnjppPf7Q+S0
+CZkOWNUisIBtu3g54tol24YBoY7GVu0SygAhYnhcR31JqAVKp+QKUxXuxhfzEg2FAWAym5MVatz
ZOi9t4ariMUeiW79OIxuhx+uKzlKdKruZ6uNvWhVUIDfNtpS8UoSFsoVNTWGYycLfTbrWZPEax7o
KZ4AxiV3GP8NTPNODTIt67F+rE3oHJu5GXlNZGP0QNBc1OverL8NMi43RihHKEX29Opyt+hPY1e2
9Tpveu9e2m2neDvbbmgIEqZAhVHdmHlonLwYPgQC9hAScauH/knTYuN9ypPsCD9D3uEiSQPcCcYb
K3VVsv9w4e4BoAKb4Q5WMq0VBnq5ylsYwRsVJ17O/bc181OqG5O97ZzBftbCuB4vTK4yk2FAVUyr
vC70V4AJ0bQCVdnCp/Ol2LiDPdEU+AYr0SYUNsAwPY0fM3tsh4DnJlUd9fk6NtvGWz4353YwB8bQ
plGFFy8vzJcG/W+06lX+asqiemk7oGqEMTB7xOsTeH7Uc8rn7WukDSKithq1QKPyuGkV2gDJ3OVz
GSnt0KZc1Os2ydzbTnXVsbMh19CRZ2fmAu5eC4X3zMQ4cTkNIue9NvDdj5aQ9307GYdMVp0RpL03
LNWaKBB1l4x4XCnBo5gQINYz3vN2VcAl3YFF7/N7XLzJumW4tW451a2gMW21oXzRT+VUxbhWBv0l
DqfxxQ87fVVLJdBd2dmm8PLwG4Y3sYbc1T15lPs73Qr19wpv5AtA88leaSMfHPvCFxb23s2I/HRX
9x1XnafesM51d7USUwjjuRI618F850cahItWt4odz4O2pM2Q5tpzkU3z6vPQGO2nlGHH2htpVBqY
9PNqjPXqWfNy6yGNTasILKb6h7ouIVCs8ABlpvkxKab/7QZwpNW07zygsqJfs4tFAvFCR1sV9X1r
ycqyb7sUisi4Ada6qObbBl82SolxSouGXQNSuOrWgi6I2gl21iKOMCuBCOggVFyk8wGLIdifMBkH
+8MurSrbp5VXdFYQWq3otLXXA99ouXll6KzZtaHcTX09ccQaS4g+UzZ6YkqCNnNaMR7UNDLFXDnG
aG8tqxy8z05ZLjKzps7yMec+ZscCpEMPBJUp6eREEVJrC/U/RjnKePT+Ex5tLhoMlsAepj6uq6+i
0SZXrlm0YiHZyHqYsphNahJl6NjrKFzsjZyDDWuQKI1m0Vx70+toYRJzhLDzXHlD2KdrJIIefR96
g2RML2laSVWt5eBAJN6I2lSyeVfwbPQJumhUJ1MwVBYl2WoGh970+3CBU/gBE+vlSCwnEn4O4GTs
3eaT0qLZsFdJ6GX8P1yargPEsJM0zKd0kmHuAAr0Pbff/vv13K/bZbaG5Dg7CNxgRbOkYyfz69Yw
sSf0A1HifsmqehEgFD+kv0Xm53zhWsVa6m8Wlb8qC5d3dHTBsnIR+LHyXRADP5NQGc55ncAx+7X4
8Y79D121aQOnsmiIY0thg+jFCAYuTlKWgj8O+T+itf0rKvj/NaTb/4N4cV0ItH3/8D3/Bdb2X/nb
+1vB9v6fIIcfL/mD1EawBrI2FC3IEHSuFTbMv9PaPA/uONomdvkGAyr2+f9AOZg2oRuuDZBNIMJG
xML5wMr2e+iG+M3A2A8NF5mBjdJR/09oDn/etfNTFoGPjtJl2TT/+UxO9dqwpGlpe1/TYJAk6TTv
lW/Jx58+k7sfa+ufeQi/XjD2IoP0oKjR/XHyIk390wUz66x0GJpreyTL+iPeWUoFJbzbYkAq9zeX
yrKy/2lxvrwXkjGUuOjkEA8sKSc/Xyp8F/i0ejPcT3rl3wqn7W9Y/LNkmcV4VzsFHJt/f3Ag9v7y
lu7CWbAF4luyd5fotp/fEqGa3WBVCffJ1IaMs5uqO7P4IcWDlJDK5qE++M8CPbWxFYpyjVYMrerO
YVZT7ho7UoHd99awUiNI7zpN2r1fjZCZJ78V7yXCC0bE0if/IfJ3wwwss3AmI8C3VR4pJoprnqFo
y7W2e9I7pzyiI6u3aG2TSzh1CbwgVJNrMyrj3dTwqE8iiRW8k8XVwAn0lUXq/BxnVvsMm/JGqCnZ
DG5eBooh/X42zOzGgqrtBXFqqqshVfFtNufqdjaH9MkQSQr/NMy3dhOXFGFFH6iqHPaiCpG/zY2x
88BhrVpgDBs9ZmoEKEyeXL2rLrQKmKN47L6JPNL2ubOMAVtt2DcTz5uVNfqhw23fqD6kB7rDmYuR
ldIcq5VoBmrV1rO2Qhrta5Jp/pCtx7h1Jc3GNOAXe/Vtw57kOS7rdOuWLj3REHKeByJG7kvhXJTv
qnXr1xSf7afUz4x7nydLHAxC+l9SD+P4CoOZy3rQmKoMhUEybtveoyJD0h+/Z3Hu2QEbrfwWPpbH
nJ6n6dnFnH6amAw8e9OMcot0EAaLy4IvnVnJwbGzb7F63UMvEgHo4Ok+xke1kbpoX4Ek9NtqFN3W
6x3NXo047L+0RRHv4jL+mNq0XkeYVE6R77H31mc7LjaSDwdUc37T5MX8CT2ydjXRv54F/FgJl1jP
mIr2QgMXmIZipVU4f5zEPoRoghG2lHJjTkl2FmmkvkTS6d4zfUrzzRzNTrnRYNIf+Qgkvm7no+ny
YGCUdilzUGXwV74IcxyocK1TqHWQo7PoyZfUbU1Y5zut9qgUmMVSsA4l0lywghjNnZVbd6dUay2m
NV2EMUB46RuK7pC/7H42Q2WuGQVNbLSc5j4ccuPsxPLOHodBX3mea3Fqc/WM1KOI2OGPp3r/dSxc
DZm31t2A1ZjfOxAxAd+s/V6z/7ylgMd4MHfdfYMJPEBPcI/JLNkoe37RVGtejBlCtDHN8gIWe94M
vjM8kAmkAtSP/XYqrGs5wMg2w8rYJ8yAe2vVMZefPkonQWwQ9opyxlGIQ6BNe6CbVzMN/DqLigzT
oqGmLJjyxpnP3pBP4yH3BeaAIGY9IlahRgHznMkBYyoCJyWHiA+iAno29TJ9tH5nNGGN8/rh0Z26
eOPr0o1Y/DLzCLQQednKboSz8juvLHdDj+bmZdQsjPq4VgwmpN4gxToBRuZtZSqTxsIW3OHazIY5
uu8ze7H010kfXZyGxRHkQuiHdxETVs9c1U4j45Mfaj1LWQyb9qtRs3dD11aGWryBl+Ebzym2QHvL
hNF2v7gjw0XW/XjOj9mEUrx9yAo0QhT8vsxeNYTcD35fJLtWlNyGq8IFnC66/NmFnLf45IxwWg3K
MY+InSqxGuaePCJbi/2d3ZlMT42wOevjaO+NQhMuTflEd1fMvg59s4J+J5vlj93QCR+mSQ0fjlEy
eSz1st6yazEPVY5SZaUsxnSZyq1DLUV5pAj3N12hSGQqmpCJDsPi6tRYFlsht3f1re7IipSJhPlg
7XdBKYU3rlBQ0G/B4/vMhq4IGohsD7MEtrFCoq5oevuhuI6mVX+1qCTP/CIJqUFYEpkj+8W8xnWc
x5sWSM2B7bp/m9uJ85YXtNh493uQN9ItrtqQuWzmkUmWAWJL/p+tdcU3tp75sym68S7PUgf0xlxU
D1ERo2OQlBE6N4/MUVy3+fr7o+4/qgL/fwyZYXNFmfGvq0Ac6VX79uUfifELB+zHa34vA9kykr1m
epRtmJIWQNc/ykB9iWVD3U4RQkeBl/2fZSBZo1gOTcSsqIcoHRep8h9lIIQwyFI+1jgsqC4/5D8q
A//sQ8M7Q4EGAhgpJOXan+WdoohrAd1COzEiaVJ/C0zMm9RL2/tW2R5TUbioOjJyPGIw1RJ/j302
/bxAo1ZgRnIX/vlk1dFxGdZl5k2pMZ5n+cfgLxIp8zauHrlTYG7HcJd5iZ0kZzsaeoZUM38aqj3e
at7riRnt0Myki6lCjfFZB1c4zagRPFdbxZ42BKwu2VsecUKZqEfMIU8m5jBhL14h8y9CfadjgfqA
7JgaceNZ0eBevXhUsX+bJB3hXr6FYgt2nlYEtioR9eSqRedM3cDtFPRL1Xj1jwLxf66avwksNDnX
aTj+9WXznLRR8lOK8nLZ/P6i368b1/7N4MowOfUtaGHeQjr7o30yf8OnZS1NMUYz5p3/vG5M/zfL
tsFc07yhal8ujp+uG34a0xGSU2hEEL3/J9eN+yejF78Ub79YU3FL2IthdWmwfjJ6UatVVTVF+t5D
YUfUV195AWN8G8D81CCHYehWhp+n0rMX/GQUPwlVRwEC6AooWaQuZuUkK1j35pa0NphGrQuSMp4i
9H9OmT9W5UQUBzeOQxN2j8z5ARLD0ngTZp21jOP4gJ9kq5XPRufQ3SDvJBHPQEtAcF91qmIibqxp
tN9K0eQz+khpv5k1+SarJSfnuUOw/zUb3fGJaIdi/Opzi3DTYyKt4UIi3aYtZOBFY3oSaVZ7Owda
1iPT7oj0oUhT1kUBUNLJI6i0R82yQRkD5+yRyxJf4YJoW8mCgmPNBGW86MC1GBzG3meaFQCykqwm
Phb8eBB8huic1uQyqszhjkCrWqE6GAZ7qzfCAnORvVs8AU9EI6Bo8GZrbbdW9tKmkieyHhL/h4Ml
yENzeDYMimpaLqC6UKiSXVUX9R0mRAEaKIytg8BT/8oulbAKORLrguVkKY5za8X9p3GfMSn0XcAY
SfM3czsTQMiaUjTb0I/yBMaU1Rm3rDHnZqvhPHhkyGu9KZA4M0SxoX61Ih71S3v6iMJu+ZTB+rOr
rihQfAynxmoyBv0xSjqkpHlt8+M7c6mn26qDCQFPjbUnCyu5MusyB1lt9zCCvdhfQvLapsy2Q6mq
k97mhhl8/1dojHyvYe20zqpRjPcCyhJeA7Ugc891OdavBgok7nUE7z2nFssmbnsOW8PeosHM42jW
19Fo+89elXFHxZPmP+tKg2Heen3F6hrK8SNADQ6jUD1UJ7dS827sfPNgxp39Vo8MAHdW58F7bUc5
n/xy4v0ZvRKHE+nZHGB15IDc5UMxGrzipy6b8/ioeRO/wKA3Y7Rxo5RPl8TJ+jUfCrZpUdhnLCzB
HKRMcN3cYrSL7/7Con/A+w/cLjp0C3ByFVVp94WhInjebOa/iS3gx4JabfNdnqZdE1Ra2cseYQHq
GPYuiF5Wo7McvEeK1syuMOMTbIel354xThwsRHCHkVyZnkq+q18dpu2BpdUcRKgMceclvXP+/o7o
gTCa9ppD6EQO+HzV9IAKgnSIwuehzTovwO0IXtsasNLsWqbVb4KZsBdA8K1Ojmjr18ZAgLBq2B7s
ITTb1jVK8d9kZhNXh8QElLMJ2Z4DYzMSfn5k5hzWtMjbqO2cT1aXTtrz998SqIqK9vmEyjJggMEv
a9cOZxkPYviNbV5iWkA5wF4HbT5PzqJv5oduyIhbo7bhK4W0uHwm+EjkpZv86uRT9Z6mtuK/fUST
KdjrCF2chpN4l1UaJwSRSckOuxN3KDdt2r1VCH3aQuLMv82zzRmZOrAcWSUaecU+SPOKXaV6amv4
mKMK4jobg9HNumHd+QRxyNkZ7uHYjnd9OtWvJmeaiQmBtSbnKUaDlW/59bnzyN6pbSxVNjDLfiUN
6W9UUUZmMLXSvTjCDU+pP/nPfJlOvAYsoN+n7KrRMsM/e+0sJdH3p8b40HMW79LBK7YzfJRA9JFN
Sk0nP1LN1KFD89B5zv18fPAwewau0XJiG+3QcjB8AGdHWBpHV2BPWc2VXWIIYXnIcMfHgYPsP+rn
/dIW7Qcs6h/wRPDm6Gy+kexCIeTmIDPrEEWpdaBp5/OdxjjEDeVyB0Gp2/OGxXALu8fa0B4aIMc6
c0DGCdMYdjA2A3NMzF2Ve3EctDwxrqVel/d5Xzmsp7M8rVYuwUXA6WZ3yypn+mq5hXkM2y7Zs/fR
v+S2Oz97kRrdreAWeG5aJ/lqNuPwqGx7OtRFWcDFIke1SrSnlqb9mRQrwDJNhr4o9z0iW8BtrHBZ
AT5jQ86fjeVWeMW0KSMxf02mKOMKGHJ58myEZCSxuuzSizk0X6cslSdUhoDBfMPViWRqsxtwVfba
HlhCs0jpiDhJwtmlTGwugEWKr7btx5BnwHbCBpya6Viyi7+AWb/XC80YN4IhX0uv1Ev9nLNQaK6z
ZcaHXvi7rodmPrMmXcsmq28GBY8v01R4B3eQuwneUYiatbpHDv5iRgMhrKDP5gg5cWKe66wUxlPI
RucZcU37gJ7hLrb75h6yF67+SOrkMenuQ+mysMrV2Hm3DYLuPbRL8nuiWLxExjAiEvUe58hwPim0
vSiwMXXvEAkje+F7y+t9TzfNhT/scSMVDN+MO4mpYeUU2As3OcZAsnGZKU1h0wkU26z3RwPRSY42
AMWA2Y6rmI1ZvckhwQhav3j4DGemQO9p4abcikIpkgCaPFeBpltIE8ymCjzmTY8G2LbXBCuu5FFo
iluVWmpVCK0+9I7JWT2Y6eeRx/tpyJW6dIb4vGyib2r22N1KH8baCVyyUc/SmdN1T/zew+Rr1mka
U/2KDaL71sN7+Tz5UdW8jR3jsmviMCYlMWfODghAS+SD7QsjmPAag3UEepgRBObp47nvEBPnLFMA
uKNkk6Z227YdAzNoaWRrucVXDCfjuZkTZIosZa4IdvpXjL7hmm7YufNr374d1YAuMCvjogEI6NYX
OP3ZjQgbo1zHSmhXC4Y4Dg2FWqrIyTCwnPFYy6L8nCgWcnZVP4WqFsdMtM/YHnsINJynhF+86kZ0
APUnzxrapJdhiMyCa27COB1KHWVLHJ9kRFiRiX/oRrnt3lOEm2WugSVC6ARJuVU9Wuch7iyO0CPJ
KLbMfI2yAZ0/0qCLY3GqiCQ+44Wo9kaufwpTi4Vu7rAJN4ijIiyNlKkxz9d63XMeGIRvxCMBRpHp
h/M6shpcKA6P8K1vmWJcGUZtXr3Icu7goHUPVWspHvRlz0IOJ1KQzeNWc7ueUJIMJKiKnhzRsN9t
tWStI38PUBTYW78riockrXpkeZQfWwM04Jo1a4pSkgUUUi3HRlsm4/iugCGwzUwxPYq27U84oMQn
reWFPZw7cM9uv09GiYYBxfjV7ASiqxJZ07ozMMCYxdzcxzaxHcFUymHDYJkBSDxU+lFZqbomyzqU
HLcDcQDeucqi6UnIPES6XajnWMVEgxXkftm6R0Ex9tFTXy9iFDl2PHGleXRqTNWjiIyV5cfe1lEO
30PXorBCwyr8OfBc9K5btp42V0KBRaIe7QbVpOLpmMc+AgC3yHf1YHnPtc+B9/XYPoRp5W7l2IQp
UWL6sPeYuq2bnPQGLwxXYmwZ/4ZOKVdtGlvreYrkqbIIfMB4MC2KfKvaDoYxmlhm/fHGLUZ0jy73
my9po5xvhPoNmyRz7Hkf+13+Ubtus/dbP9zkS2lFDjqm8X4CXWbpRRWQhehsEq0BMYVbNPCUp24G
nKrrcMq7YOobBpWua5yytOgvs/Rq84nnW3bTIQaI+6Dwx+Iu7RIzkJld3SvE8s597msmyH34Vqu+
SykLysFicGwIiMWsnbmABLUgWPrsNuIhGyGMPJeZlJtJZf4YpOB1r5Iy4MbI65o772RGL27Rl9V6
NlFpsO99jZRe3c/hwOSgiOJtk6npbEvbvjRl3KDmbBptrSobkUiVd6dRb6adVybjnW538hEP+RGP
46n25nHd+EZzixtSMgp0xY7leXvUezvctZH3TKE2bF3Z4uJorWvaTyiT7T7LsJmMRZQfJTwJfZtg
6GEqaWGEYQxUVikrAWe+h7lXv48ZwGZOHwPLd10CPDSJNwG+StBJhkGh+JiW/BPNJwkF0mVLKEqd
2Ord6+rHGi1e5q7aH/kphcbN7YCDekcoh3tfEbRSI4iNT2W+xK+YpXjrBr++GSEirhKPc+GQDUnI
9wxnZeNlaeze+4Zli09Jwb+1w6oFv3JX1bLZ2sQDtBiz7Xr4NMdWFYAP8iL3LjLq5o6nH2nhPEGH
/U+d/H+z8vvLGk6YS5iUjo+f7SfY+F8b48gfSOGJqGvdtrUOCKX8My4C43FGU/DFb/W/za79yxKO
+Zru2exGXWFRKjAp+LkTR7U1sS+V1R7DoY8qktJdcmN+y5iYxmujUh9xzmL9EvWeMg9o01F1BBDD
4uImtdOcOx8X9oZUP6u9LdpevxSaM+PKMsiQ6OMOUkxWUQBaM/yFQwRI/IuIhOnT0Fvd/GA4GiLZ
ZsxwvitFmVmn9lvFNKt7kLoPDX8GQTfIRb1sWp9n+okMO9pIwxYhMKbWj+hFMu4Yj/iqof4Bn/jC
KVN+8+a+fDD9iIoepS9/3zFE/YodeRzPEb2Rttw7BQ0WsXbXWZNKbtnotXLnRVW7nxbf8q1VIWHf
tViEUazoXvX6vRcunEb/G3jYMu34ZffK0tqxmNR4wNIYzvzpS8+okENHouGzyTek00xSegMMN7Rr
//7sWn7QX94Ijz9lAIQG489nl4eYUmty3iiPSRtlOFEUG8JH+X649rCZgZulXapGmhASUP4usPqv
785enlkuDnVwWSycfz3VyCjQXeSMoPrS2nh0hoHcxiaZqB/zds/mlnd1OpaRJHwWtG3//tD1ZZv8
67F7wjIEs2KdtfNfjn1IbS2swrbaS7yEWGCHSFmwIBvjsUwlbTO4AA6+t6bq1EU1NapoS0XjV0Zu
vkBE9Mfvv9D/jDf/ZrzJZctX86+nm/8FkKiUb/IXbcj31/yhDfF/Q59ADoMPVNWAsMB59Ptw07d+
c3TAPA4E/e/TTa6032M+SPKzeQm0FJ9JGHe7n5YCJvsC7oE+yCm0I0s2x//+X79EwP/IY4y+Vv/N
HRxm2K9nGpkM/ANFA1AU41Su7F/Pc/Dw1GGGsg527uHitOFpEM7T72byGI551Nh7tpXgqqphmL5g
j6ZbyyycBh63uvuKBJ6VkrX2lrs5Gn/WDhfuneajk+JsWTk1sbGRtNxLnPfyfkr75LGQNj5kxkwH
0v30z1Udwp5NmUgioNmAiGreWYum+1Fbpk1JOoyIpVU9f4DRZv5DRq7BVj0zHgBuZEcEjeUpdM18
p0wGamhNbyrbSAI/D9HApUVMISAx3CUF4zHu9eba0CL3CDoX4y7hp7dV7VHd5Z5/JgmTDCymgsZ1
1JSPNzwTNzqZqzcTdFBisyuz2dLH5ju9MqIX3U/8i65ld/qIxjw09EfEz9Vad1Dmlg3eEhQMtfnN
nCZEvcWEykHvSyNoi7aDr6BbK30ZFTA7Qv/b5ona2bmovwwDb2K2wNebhCkQg8DsqbFSBygLCXE7
itl0jzUfhK814FxyJz3odEN9qrwkRCIaD9euSuYPfxqmF2T55pX2fNpjsmvJuErHK0AcIMUokrd4
ptQJK0LzXphqXOMOcbd1n/c7V884jGgcV1ZW5rC2CXRsMkt90XxzlbQ2MeF+fQJ2d7Agdm8U2QHA
qKtyLe3wpsjq4qB52gE1b7ZGTIlioW+bXdP09jcSZ1GQU2piOLSGHcTt8GCAP7uDQTUbW19Ls2OM
ok/bmHOqTrh50+doSvxXtyGzNwWpja+JzX3N+ujRD63kZhaOuGH5jUmDNX/yiUAHeU6VyB+syqp3
6EwNfzUA+N/bY850IstN80pxktxEkTVvJ9elGkTH4N7DPNORwncNd3lp9oujX9z5LedKFXVOGKSz
lX8oCDCXkKyaPRZ28+R0qCCK2sHB4bnJSwOc/VJGtX1FDctUKJ5wbGi9eTIGewG+VtEtaGf5mM6m
H0CWyA+Fpg51GS5us9L2LkZTG6+lrzs3TWRlByjzRIUxti5Qb8t8O1jk2ub1cDLigV6S6edeEx1a
56h7ixVSUYZLmb4x6tB9w/371W7G4hBNNZ7UqbAPVRNaW9ervfXklsazaWUf02Cyp9Aiy3h1vfKx
6s35WUrSfglFFNcqdpgyMa/SjsRO4D9bEHiXuNdtPRjg/75hPk7v3CgjU90yTf8DiSb5bz0viuYk
f/ISUQS9qbUbwaD3lEZ8iYNpJgdH4Rv0oFs/uKbscK6gZSLITn/sqvLAHMU5VsiHSyCYAVKHooSm
m2ZX0mXyezvM9840dEcnnMsDyl2a2lqR483N8rWr/OTgAjLeTgkUDlaYeOLKMb1HAWB9nfEFBSZF
NOlioAewa2QvsD/GJ7estWtt0EnxhbpQkuMMkzfehDutHbdD7jSnBlVQGvj+1u7SYhdKXMJognNc
r9eeveSLRgQQIw1Tv6YCpHhJYowMGNL0l1L07YfZYYtAj7PGUujusFKNmz5nAL8hgsN76cgrqiF0
zDmjcneqoAxPhB/LKtsRLA7kZJpsN2h7Wn6kUmCACV3cqHImPmyulPLWvt8/RfOEtC/PfKT2S+aY
8T1+LFfFfKqQ+t+wYQLKrmsv6ffAsihCKZ7kPvIKh3Q/vyXZLNeST2hfxCEXaOArkTYrY0lCy5dM
tLCK/auNk+Qgv0em4fburkmnkRlPoJqNr+HNSclYSwWrLSHppIMal+ClX9LYvO/BbIaXOxt88/6z
v+S2zUuCG/qu5FzM/Wef/JY9T8Q5QMXfXxipJJxKQ3qWKSHy3aT550JZ7V23pMWlYmietTDJMWwW
9aZaUuX0JV9uNhiO2bIxP2VDYeydJYeO7NZqG4+p8RVAKJ0xyMY363t0XYJT/yUu8uSJFRcDR7Q+
/tZMybvDnYbbaMnA03TS8PQlFw+Tn03eOFl5QvHRl7E9r6epqzdyJFOPFSK+3nFJ2jPddOBE0wfQ
NhZDkloweSeHXO1oX7tD5s/1U65Ak+hkGRJhMt9lvWlt6h6SKIlBS9yfWpL/bCIAnSULUGcyfPT1
KPuM5D1bD1SLq556+ybhEj+BKSRAUieodJU1rf+aOU6yLspBvOQhakXuTPEh7Iz1tCQUzirVPmrL
JX8eTNkWM6281RMyDe0l3RB9m7zmRMY+RYMXbnXRiIf4eyAi8b4aJmbN2Zqx217aqXkvGQ1+iO9h
iup7sGK+ZCyCT9Tp8REWGUtEPFNVDE4lPlAg0NVAPstKLxVsiyJLxBUdacuzP00jxtEUIqtU4SMP
StPvrk3U5PuKrRqhpbWbZexpWjxZbug138iOyA59HtOojYN2TvB044kv7vq+zPadrV4x5tGxV4s/
hnGces8655XG9E2E6pubz69g+u5LHasFWQQ179cUhxbLzaZtEvZXUX2sY9d97OvMeM7SofxAGDp+
akNe2JeEYr45ydS12bGOOAp1rBvZ9N0ud0YYCTeUWngxlpWTsIkHrDoLxx3jvRFVCCaVUXl3TddM
zot0wm8kvZoeCUUDXxxiIwNJJxLaIKzEjjiFet6h2ahukrrRqteaGyi1l9+v9THMGJiQdHX0tKxF
aJ8aeODN7KRHU3lUbeK+2pPdfGZNEqV3pJLmJ8ZLevuI7SoOd/nMOqwMMGVjuoPzZqdfkE9I7clu
wtFGw8kOGFUr+IFD4ybmutTEBBOkKre9Iz+hTWPyMJJtT2wXZqTI+oQifdg7SU1ES9GpC39z3PoA
ugOM9sektc7KN1BzCq2yVxnQh2esl9qeWuSpnON8EzO3OfIEIZNBSyK4LbnOFFKfLj0SukvLt3mc
O3SkcTK8LST+Y+s72kqymdnp5TjhYFvKLaCBitQUsz0lySELtwCdiaSpwm4Pu4fo5IZthmR6wHjd
uhYzE8i00aLDzKr7AH4lPLaFkRw7AaFEz8m6A2PDBs4BJBC5zWdlkiCPeWzaJU2fYLBiIwULhWV+
klebIbTqEexjxoMsrCEv8DXvlajJws6NYgeGWHyzFH6QoM5q/Psr/Cb6F1QujvdJClW68kNZbpPZ
T2GDpZXUyiZPGDX9TxP3U1rj25ciKSnPujb56H5pyFjF0N7/6y7ukOeYr5Jfu7gfL/qjjXN/QwSC
DUSHVbpI3Pl5f7RxOr3aIrHHA/Bd2kXD+HsbZ5HjyEMLxYjuMCgR1k8Sf7RdSFs8SJg/2kLjP2nj
8Bj82sahSTcYFKBOgU2NVmwxE/w8GUuchNAuXcbHEZU6hUTNpQa71DnVjatJSkPdWi8ez4c6ayjY
OoBIYSD+D3tn1ty2cnbrX4QUZqBvAYKTRIqaLd+gJFvCPDcaw68/D72T7+zt7yQ5uc9FXJXaNkWR
QKN7vWs9S/nOzAGNmro9HvM4Dv2mdI/r6tmIzaoBfCl1fb4nHVzZO04si3Zf0Ab0ioCGG0O1KFrc
TqWLFGEO6pbBvk8hBEcLMxgrfcXXAU6CHhfXY+dPpuuwGisCfJ03WC/gGPaRwviaMkFs4uMwxGxW
bV/rPkS+eD/QwdVGMpGOCB4x1QZ2ISnzQx50OKBMtnkrTEqhB1G5pwmpKqjU+DCUpobea1igskql
M6l1jeyxzfPlnnG/PNNhVD1UOZ20EUWTWhrm/gylp3b0hCxf3j6UTqt219RuZABL2SeTK45m22c3
Rurv5szsMak1VJE7teOGwJFokZcTHhAcyzGDA+mZrwwCzCCDCfpomLMbMdL8nqgF+ECz0I22WtZl
NPP+oLDTEX03L6lL4M6pXdpwFvzTMwHli+VptHPU04OjoyiSJaCppZ299IfL835ne42FAbpmxa8q
8BI8esj8ASsPiD4mJwRC+zylNbwxOa7jrT5FndkABGz76itXrtiqwl62g5P5YYL7+8F0xQ8nxs5P
aW8culoKsG/gDzY5r8LWgK+xDw/b0gEgAXLZw3H9mPeD9WDNYr6xANldsoFwWFtATjOt9N1p3Gmz
JvNNec33QzvKSa7FdkA3nXavmrl6LPuiCuuiHM7ED9JQ8omEsSjuYc5BUJmLMcy4Y5+LeY0DezDn
80IJx4bpjBkZDu9Uw1G00VWcPK0YBysm+R3OmpxhKy+b55w62ta4sdJOPy76+LPk798hopX3nqrL
dLPMsXjwSFjd+yb0BspS8jhok3U925olwVMrbVdQ+LNbtbF+0E2uaM8d5a1Z2Iw94crQnWxvDS77
UzNb65vC1JUxvpcpQYDU2LR2UXaBZSl70xXFtKPmONlq3XjjUvMDA9Y9KTV0HsnaGlRKw/HCz2dt
b9VUTAQD1+BmJtkZjBjvQ3eVLxqIuxT4j58t+jaGR6TEjBW6/rZMY35Jrf5Ow2NtUG6/EaX9gKmq
jGq//TEwPTpUefNCpQo+SPLUldfDTMlMuYRVBoeMhsmwvn5Ty094P7SoGpLm8VF/tUdGOWoR8b4l
wnOaEEsjpqTJBp7tG4vhcGciSGy1gSRzWSTOYSFP/2K7ODjnnEhBFffkESyT20o7enHqBNSgvrGV
7KLRq/od/HrzkA8827NbWTFY7/BvLDWAq3jAxcOEkxBBtUHz4OA4tdm2gKhI/jYfHvzYKu9b30kO
iqqQAPuodUDKne+ruVx3teQE17Ztv1uL2T3ZvSJCY00HKA8x+2djmO4nG7aCQZW7BvD3PNHOXHOD
UT036Y91rtml2HRGb+YXaIhWxVjeOVe9/9F01Eu67iqecgsEgs1YHctqFl/YxmV3tJe807iHlAZp
kxCl8e62ymEQTNzz+4D0s7t6cDeQBc2bpKyrrQ6uaNPqSQnphXF9CVDusrDsBul8Na02Pa0cXr18
X0e2wZw041CNXIPZMi/fxTKjsFWZ3j12/fxY64hECbvgu6ZKbREoUY7tJXFi42DBlxh2hMA8ojmO
0knx580B0kXcBBnFFJsGguKDzL2vlirEkIGesZ1Sv8SV79N2F2iu9MkJ1BUQSzvDswt1FLvBSKDe
1YCrpOvWNyUswrSbucXrlm5WhrNMNwx7v6j6F6ckHXm2aN2PQstpYqQLe6RXK+Usc1f0jM6DvJn9
fTH6+Uqfde/ezzywH60+5hYp0N7FoZfK+TbQK3ZM12phULJazofk6s9CY+ySNGQ24tnB5LbeQ1dq
gAZjIjfHBpH92C2wE6TIa4BmnTwgDyR3lF6Vj9DlidhTtOHt0iLmwhXrlL61vj1EyrSrvUFx9juT
EB07jt+T+08WadM1yGgLslNLN/c6jfFBtT73h6UUFJJ5RU1gaf+CXAEJiAjbdJJqGC7LbHb6hk0p
iuZKWiEJcme0kNnmdXyFVtG9d72evfFMTihlr8bTYK3VXawc8UXhwwhaAPfjAzB89aqxfz9Xunfw
DLf8rCrL/elQzIlemgK/AJehyigRdnZwSP9WrLbhwP5h2SzE4ysIhnyKQZ6n/suoFue2dIfyp5bT
H36sRpO0PyGE6Z6NqPvCc0REELKS7bgsJvgjz2vj0ChoFTtwqJt/FFkmbBYj3HCiqNVlhlzIVbmk
2iXL3aENTKvq3+isL85W2SZk4tHovNAkHXEQUEx+2rIrHqBtPGIBmUCxox4fCoMJBx143Kygfrq7
tbO6OBymAUOYOWQxxz2cLKeWOfkb9MTpE+Gp++7bttrWWs7MWktEIoK5W7Rjb+TqUjusN4GFifaH
rS/D3dLXEHoszQe44S0t80uN6iqRzDXO2zVGlTPwYW3yLO8WsA5V/srhwbbBu1vyIbevSAlttrrz
VQE8cM9l+Q7XYLtAT+WgyzsXkeX1+lssZGxHdUa/zoZ+RWdHHiV7gIKi78BWeLACxxpyj4+0y/Kc
+4GDGR7twPRuEbm6o0EnEUlzlKNFQdooTS64KxstnKn8jDodjoILGy1y0lqgKA/tvTEOEiXWEbel
pkasKnEjN7OXt4fBs4nQV2XdvxV9Lr0gS8bBCEHZN98KKirqSNoCU0GLrf7TZQN1ivWp3TCX+7CT
VDx7aV29A9NqkACuVAKW+LgiRY5LLpxEwYoIflY/ZADnT2K1ve/K6ct9m7ZLEpqJs9KGbC3Whzf1
6Y0EfPYCrAuWhV9ZM8bcXiGpNCaVWTR5DQA7RnCAuZUuoFPiTuFqTo13uBkmbAwHfpkdy3tHSCJ/
OdD6t3FlAxkl+jRyLenDdT7vGT9FZ3aYhio30Y5+k8ffMiHr5wWpadhadTrfjDQM7FQOa4JUIqM8
xrLFIU+KC7oGgm7tnZNFbZqUxCOIq2jyR6Ap8H/vbSkgM3lQeRNBbAI7YGveuSV7Q5/6ol1HdgIX
c6/sD4G07aJFtMlLbYNjuQKybFQQ3IdLaAyZvhNlkpwHaZJLM1cUcZgPu9V25GbFHbAddX28ZYAd
uSP+OGxJZMDpafQ+XQbANFENNeZm8hDPCd7yD9du4i2pKgYIfJvrELa4f06pOWPCYpuF8yJ2UJlw
lOeExAo7/9nqAqtOf/2j1dKSpcWaTk3cpa9lPJdPGeQd3EkONQtGPN72LeBELnDXvyn6SoSJzh6x
mhJgtLgbtnXfjXs/E+gutZkU3wbfM/ogjSeFpydzIHO0LVOeLl7Xm0Iz2uOEr+CW37AEYJ1lP+I1
k9sqk3JftR14KmHVh66k2Ncs1td2macxNEyjf0+szrtYOEQ+Ddo5/xg7/3fU+W9GnSwKRCj++SE5
fKeqHlhX9v7ns/Uf/+ofCSjD/pth+VhQXBqBroGN/zklG6b9N1vnfMrRlTOvYf/llKwbkMw5HxM5
Mn9l5P+RgOIAbfGCHgd43/LorPpPTsm/T9WvBH+uD6gTnkXmHqvMXw/JbBkgk47jfK4nC6/HBA8m
aCwqacPCm9Q9kdzlmM+oiJGuF5KBgq2eCxujVzCIunv906f3/xi9Gtcj+Z9m/H/0FzDjxUOhM4ly
+UT+fGQnoNgWIh0Vg5/aOCcFj75gxAKfhrNilsHQ3x7fPNVi2e4rH5c7pXNM+imw9ezQF179U0ip
3/EaKXinsjSeV/zXxg6LTPzJ3taYt//6HZvXWfDv79j1XGQOLM1k/H9rQLAzAH0UPMqzNcOZx5S4
ls+YQX1ryxADwUEhM+SbDJEWR4YLIGgpdGtXQaMxACM28icqI88cfLiYK2VG9ADbjg4xuncKTvlN
nl6KEb4qmK9h46F1vHAIvaET25mjbNDcE0ueqnb/+rf6318DOTLd44sgRUQ8/7cBOJoGGC86vM6/
chFNwk6J0SeTBNxe43xhAI1oEhvlt3/9Y3+zMiEfXotXruYOrkX+uL6tP4WKHH1O7HZI6nPtr8aZ
PcN4BmNPh3Kcvvzrn/Sbk+XXT8JGAFoE3Arpv9+us5bnztr1aXP2W91+p/KdyXIs/cUMijaN9I4y
2hD7pt+E4Kin6t9dNL8pU/x4LhSsWtQ+ucQif//x5KoIQbFHOl/1TdqdRrw8HG3KHTXUQwQGqwkW
na9+N5Xdr1lz433C0aNBXCz27exavY4+lMO4zT1QmFbfmiTI/WX5bDXVbnQN+G7oAKLu947lruO/
s+L87y/K967LBqUYHJE8mzXtz1+U7o5IPU6snXDzVu8Z+KiEx3chGdEw3a+T45RmxUfik1uY1y7d
uqBtspCJkvclSZs3pHUSDxBRrj4zJJqfymG6cPzXXzHdb7/dmh4uES4ibCasrdydvxEx3J5xa59K
65Tb9DgKn7hFes3wzJbYSk6NFIp2+r2qFmekmC5loGjUu8Hs212J/YPe+a56QN+BSe6VU/I65VVz
WHAaBK3Ttc/Qov1NTOMo5AecHQHMQABhMeGs89RqAzgxJm0Jafo8gHuHgc1UabWHKlw+mHlyYSrB
Qaccve5M9PRJkuy2Nq4y+SCzxWRtsMd1DYiF5Ldl6vhvMX67Y+r6xi0SkhLhpKewnFipMswFPbLI
tPjrxpgcbbPm8w8MkPIRl7d3tVpIj1g11kkK+cynLjWmYhd7Guc1Znrxh2DkBMiz7rTvYwVNvm0H
QFlgxQ9GJ8qfmWrRMmEFFo+ZiGd8rhCUjn3cjyHzlBamlSnuugleNeSmbmsYs6EiLM6kCbBo+V2o
zDSOqsHqN2Mr7pidJ/qGWlq551FjTiGl1G7gS6/8Nld6emP2on104DLuRpFr5pa56fruu00f4WnI
V1Q6H9EItNS7yenoiyKQltChKXU8Jompku0sc4ba0zRFS6JGf9s3cboBv1Hta/4qJZ52D7hAwZEP
clw1GnTAiex848ykqCS5D4tIewW2sIgSm7rH+8lCJ86Gns6InCtJbi0sqQNjPW++dcHolfH9OHWY
wwOYxCCffxJCMM31bZi02QOhJ3qW8uaHuVS5tHps4vgk9bMsJM0aIBq7dUeJiIxpY7hmnXJCQ486
BWSHfLFIEY18BzFYYh1tC0Co72/qOOZ5CEEEPZbKrkQP+1Ia8R2yHpryvli86arllULeuoO0uKKm
mHnwFI48C7cImXl8x3TVcpOQzC8zKINdcLWty6wXAegpsszRDKOXlL/ACxYsMR27YTPE+IVSQXke
BgCPlN4QsytA800qLOOrw4pZowSOYZXiumUXjsX7MmQaDsUmyfwvbVRepm/0xpRUUPijf8bPl8TH
2vKk5+RhPQ/duuwHndUNZHOSetQPD4rIoeiHOtsuuP+XvT4MVRs6Jhi80GP0VO56LIhaePVMvmpt
RawPKCpnZf6na3dAglH6R1nXr3lViepg9djHo4JD5MM6wlbY5gAljZsUOQjoiZeaqdzFvWrrRx7G
1hG+l1lsx5Z3EDWyTNaIfMaK6YCk1nSqfFokIo1bpUdZMcZjbzkOQYbYSsaNh/OcY4U3sD+p19xa
P2G+CFwevIFqYy004R3YqtsE4IBJhlR4dNYGfTferGNMDIHsUisuOW5wO7Qo113B8eUk1aHOILK2
MQq9lwqvjQz6/5pDmhlTEhXCTmnm4u+BcUGR5vLhYBDOUwb6FGqv9r2HWrfQCM59ZJ6NFWwKB05C
kdbTgtgwnt1W4NmqobudyInzSEoo/uEfCFCy1jbOqMh9gwdcpyhIFe7hYXJWBgEykU82AZF3ZyZ9
wJGPi3c70hNkReRjCCiC6cxpxbG6gmztFEcZMhqpx4mdRZ7k6hF42fTR9qm1Vx5BQrzdDrnRGlWT
iHDZ5DMnKczJEJgt+36QjvFkSDi7iFsayUJpLB4OErPKs30/myb+Ng9y512meeLljxAwAjiJTa8c
0uEyLyQ3Q72b+G7SqeaNNaSTjBueYOIFSw9Xd8Uq2W98Q8zNgcFmbF7ynm6JB9NHVzjMdj6NJznL
6+YTV9PFKTRMxg0Wi+nQNCvhxtms5Eo9gnf95a9vfWJ94n2BVzzbTs1vMXYYc4KULOIaikJx67Ql
4/P7uve45fuRXUHCf2NNNWWd3nWGjUhDRDbV+bqhkIynSkvxRzNw74Bl6xSlRmQbkPz5/9coHg/w
MQQVfN0ny7p6AR4sjjTZZj7hWqfgulgS932qIeEGc0+C2JKzPtwkbHPzGxTQIn/0eVrshlo3zp1I
ujeK7NBUqazOzGPjJ2K8oakQcuPSex2Ibwp0EVX5WK8A++VHURbOZR6vxuiO1tHidXKrZNgDDa++
FvodWUMY6mJSp64R7w2dLMMWUpV41fS42lZTm5BbsVnmln5KH7JGDjeQmXPScmZv0gdeOqSCYMWL
F3J6KolKs74mW7XYEge7bozus2JBXo6+wSUV0ffANZI7YIa3gIdVxEOGvITRj2TuYlFKhnWphRbs
9V3+neO/eNIWtunHVcje+CkHsKJBZRieojvC5KXmyrhWgkx0dh1avhasMWALt2ujlDzNiwdSl3lG
4HsDEVHQfvt1ulb9FLoxrBgsi6Y51S5BKE2CrY3Srq7UTbJMbRr6zlClT+xEMNvT4sQo0cvI8hYp
gl8gJuV3PAWW7hEvqpF9MxrcJcxr2IEtz62kUYAXw4mGlwpa5FGL2+kDHoWmwtIbXFx0dJ7d422I
CeeO3ZBFGdIOZGRT5tZlRkdF2HfbK66+VTqzAiOlh2dhdzNEEwNHJg+kThK42l7F2jEMZWTM1kyc
pATQslt9IuVBYc8kgJd4wfXF9N/tXgGIGk952nOt8aQTL1zr1XCpRU1b7Wi2It/6ZNemYB7fTBwq
vgFbSXnPDjz7aTPR8GVTOFL66qGLaRTl4c4VHbW/MukcHJb5NrNkAYuqb1PrQjdD6ZIruVKX0WS1
5FT0WjttqgHINQ64apSnEkMsx0hRJNsh9YuU8iddZ2Bjc98vwOmYt8Spd/q1K/2vkvJvlBSkCs5Y
/1xJ2XyW79N7//lnHeWPf/N3HQUihg6gxcI4gIKP3eD/6ij8J4/zCDUe7PORWTit/MMzLv5GEwUu
IoFrmOXvitH4h4wChdDG301roWMSpQB3+B94xinE/ethA1M6U3ODYIRx9Txgsv3rkajIVZobq+j2
i7uk32Qu6xaZ2oLjNEMpIu/dV3LbdsulbMz1WquiQlCIpGBjvd1iAkf0Xq3V+BZnI3vGumZLwH06
fc7SvWJRU4ahMRJmmchL7Wu09I3ld1vrfYCCWbutE3aki6XTZTcLADR8iNk+rhznMZdTfTtjmjyX
uYNjyB/1de+xPMBchR99dA29IFRGVwLt2ZQ8XVn8bFP6G1qZGFBXzMu12cl3E2+OlAnD6oO3ZvGh
Abv3UIvEPuI6/557nfYtKyvtKelqtF0A8OzfCW+3CYWXrT+0d1CdfQaXwz3DnJ+OVvBLxvymRmre
2+ZSbIXgFlwci0J1quF3elJ8MU/OpkAXsNdrfUXTbzOAqp1st93KT0+Vee/SwMsmS57wa1gBo5r7
zPABhowniMn4I+b6EbCOcTtPkO3I3CoSttP1j+q2Wapb22+/xRVI4NWQM+yu5LtwqdTAYhhcfdHF
UnzvnKsHvmke51xb34qSlHFrpSjMfjsiRS8qzGAPcAk+zVYcxR6nGfDH17eAYcDhpamjsXbe6ul3
VqExc2M88JgMonxpltF+YemkJqku25CGBAv+N4wtGLY8ZHUo/Wt7QT1cocFqR2kv3XtjG/0TNC6F
eMzjPLTakuXYbC8IQvvYX3myO4yHINn23+zCf3KHrCF1DTvRYEN+S5OVF61AKfaic31Kdfzncm21
Drfy9MwEAZJRRZ4hZPMEJlHE4w9N7/o6ZIRl3UuQfmfQJozyJzOdfcxd3RrBKHi0ENYiq6/7a+DM
wnAixXbwY+iLVsqzlTsnyDOVMa7jIaSquRO7vrNwLCatQdVUtkAipmkvkFeuzNk05vEmwU07bqde
c57ZAmQ3duXq321+8c0A3JExfQ5DnNRi02wNn9MoU8ZFv5kWcHeHBstt4Di5XL6obVu1nY+iEn8t
wptOpdlDLE5qu4hKjHx9YJQJvtzcePzvQv//YyyzOA2zAP/zlf7pc/5rNujv/+Lv67yw8Ieh/XG0
xAuGhIP2+HdXmaG7f0OMJLCK3vhHzOd/FnoXLxoCu2cSwyMl9idwrOnwDCDGw9Ksg/u6po3+k4Ue
CemvK71hwGQiteSZNm8Iyfx38UtqmuqaRj9MV9q20tiDDuXy4xdxmz1YF6WaMQRz1RQP3uSfSA+o
b67Ku8cWDmWn98NxXOiS6ugTOtkNLO4lttx4p65S74gK8z56WMMoFNG7ve3HKDiOY3KWrj1nse5t
G/xiFWh1aXhYx3pOcQLEa/M8lOz80ZqKtWETXsi2Pfltr3uUSSmw/6AqhZIV9rO4yO3tuiY6BSHt
1Pfdc+nX0kHlIslrHFMxu8RbTAa1kZfq9rBNS9tsWX6SDI9PDjUBhONsLouIMpjextFrFvPF5rjf
YUluDMCv0o5nf0eb/OIcxqzB6xmALPTyJ3iH6AABtVWKTtDGad5JSvo/Ezdnt7iaA8eWCFlWV4SD
BuSCx3kla0jVTWkPu2JuzBsfU+sQjq5Ib2IeuAquvkfMVOl5rqKVVJa/Ya65rxLSj3OdSVxQtSX3
uNv8aNJ9520BMR74VpLusyF7TEo6d9hz5ie4CM0+N6cXSirBo8iJoR7F9HsUFjBHVOilr7hUOUcs
5LQ8fz6hrqIbjOPrkGAEG8sBIv+ccthXgg174v4A+oYreJze1twZQgoq6Ee36AYoXhhmMPsVBgkv
3/5IMtQtKy7Gx9UfmfmuWoXV2XzRLHgdkBs4gHmph6Gk3tGc+6DW7IUWr6+mzOQNmYgpYAt7XtOO
fq1RvjXVcKxUU+8LeW3gxKvMBsQMhqXF+NjSSd1364V+ObzxZvHSQr/ZENlu6MpSn25Wu6fKXePL
JBo3QHHj4D9CbBgs+BQE2Xe2ssEsrurOzKkAw90xAwyNS05BKr3FBNCffKx/kUdO9kBXeLat59UJ
AJaTMRk6/yMbTcX0g5oK/Anzce6XJWo7R3tIroUjdZ58xiBH7xxNPjoyw8NTIfHoLRt1jkHZnm2R
G4wZ5E+rWei8rZ1xKwnlHlgX0m3fm2KbVA70ilQTO+VOn41TVAdC0c0mZu3AaT3ysKYE+KOxSIQr
hzNEkkBeEXo1bJoGksVQ4wLjoQFPQcczYpAaCXxzfjJw7hNLK160Mj6sK+CXami7wJHaq4NEFlig
UI9p54hQa+3syxqd/vu4emFuyCAvJhsLm+pcO0BSpKtAFdjeXMkdPwIV2Vj2qn01QIzpb/Mx3AYN
479k0+dqxUFR4YLDOz8+LIaavMfSLtqLq5vEgDqqts4tg7St1WS0ynixN4QG7XZP6KYylLoBzgVm
hXmsx6SHkmVJfhoXVrEG8SR/jGUHayhW6kKhuREqxWWRCJI4gT/Py0/qI3U9Sjx7OY4yq/emxFoC
V4ZLa6adwb3WgfFuC1xik/wyum6iAIOq3a07j2P6RW4FDwYtHh3Sqt6109nkZPs24K9T5lVFWHEL
VvoNVo1qN2XghNNOg/xBpyX5uungLTm9QDBf3vMZI0yjJ1rkWIqej3bFOt92VgTjjMxREmds6dZv
OHrFi5fRaFHm2ju31KtJJVBQc9aOqk5SldfZZ5pCiw0osfym1ugpG3xa18w2e6molgA80zrZyQTb
bSBZrdZmNSrj0lXxc0cFmB/QXC1uW7tsjoZACfbIxUHLaR8gl2uPzEW9d7Nysk1SiC5cK8EWekxS
bmOKhc0ovoYAlnLR6Q8j1ERdFS0mUsozolQT8Tr1tvmVK7jetYUdu3jyIeTFHbM+Yt8p6pW6lKnN
iX0ZwCvpxD1iuV6fJWz8FvAaiNXLGxFJZ2+rSvzozeGe3l0kQfo9aAHy5TeXqgYUI12LTEsd7JL2
vmIEKx5Io5VfcWPT0qtJDZyzk4JkHo3r1hvDU4NDf0nQ3mPbYD3wl3M2+cXdqunqRCARHPYyepus
ns2ANkJuLc8csc+YyS4VlOZQH+2HIr865Ix+x3yxZw2WJ/xOXrgyMwqYr3Ilyrk+yIJUkTv1TpAY
08PorwzloLRFjU3bJ7+b2HfzvNOWDgMcZtewMTgCMAWCOkFpc6RfvaqjoWmbdii6DUMbxDThm8OT
yHKxsfxi2XRXM+Mgu4PQwJmgDHzNnfdMaUgTrWIa4Wu3WTgtRK80+yrN1HO6hSM0H7Wi+6mK9VTK
eLwxANBgdsNxhAupvjPZmdya8zWtpi/5dsqkflgdx91rHA7QUvBFUkQBjSTBHw0Gjo7AAniyCUjr
zulcmgjJK9bYQ2jlkt/NpihunBZ2irFghwXytwTtkhu3XAPDbshsmN1F8TW6pdjO7fqdxPu11Id8
ZpAvxE6R/GMT9hRLP01/H1S5TKFO9eclLsw4TJUxYPH0FQ93sw1cPXlrDOcLUMynLbNyWzpsGNRs
v1bQkUOylt1L6fNSa2/3QQvs6YuyVYpUhryg3oRCb2+Y0kvjlPm9MJv2gIK43qpC8jF4BWOlGOFf
cXexSqlXf2l4YEjrEZINlWjJjNVx9lnX3az8MGuOTFf4+GFky8/J2CP9JLQajPNa3ZqGOUVyWW1S
lMvHQIkKLnvXCyZQgcFEm1mki85/GXSTCJk1YKusVzgGQeqNNGlORcvbV7LI37jtCw6NU+0/deQj
g4lp72OPb9EtZ3S8UiT3I/OlCwad/I0z3aPjunT9lcnZNpthb8G0tMI5za/ZupgPOs1S+1k4BT5f
x+3JrPmRvcYEszuyQXzTalroWKdeJ3OVIMrTmNgT59rZQFmn7K81mjtFDmCvr7O3Z7Dhf5+KAROX
Pv/I21je4fbX8kipVO1zJL47p3IVbnz6QVlZW46DTrrAFFOCNhbH4YrQq4eOIo+HCQVOD1k1iRBj
k6dV0x7Kr6HHYXK9UaEAcTIFVb94vbvDHu5wy9SuJJ07iBUl2eQxT1LvkYaSK6RRv8X5mRPUEhD6
k+5YTinApRziJudX6ye+SecRQrj5w0hyrQpXLMuApbNxPrQM2al8K9J8JBewzD/00i8xM47D4zr1
HXD2wTupVCt3onYveMAJWDIZ2igeB/OeatScy9lV3s848RhEmYN3J6STvTr4uZhDZ86mr6YycjKL
sqimXcFuwiliamM1D/jS+4ywHkw/cvIw2vUYa4YnQT3hcvPpJ4NXs9zVfsa8w+hz3OST3BqeYUYt
72sne1fbQUuJK9qRy+yV1ax45RE3fisRDR/h+8Z7Pfeyg+5M7Hjjzj12tYISl2nUAwaLO5UviUnL
xI3SGNWKNe2PQrviAVN9KlAxSwIVGP7ClC7fIpjtq3ikEj1a9aG/l+ssX3V/HX+CslF7f2jEDSNn
eYcJsX9uLAfkqDcAhNxYnbspqitfk93V+gLrikpQjg/D9MQg2hQh5ySa1FfRWog0ZbuoKMu5H26o
8mBO5xNbeZ5QEdxvSaFl60b5M09Wf7QFN2I/y2DpXbiVdmG7hOeLFOc68xc2K+Mj6TkcLbRdaaeS
6oY3xKd6S9CUtt9qncsDtk59k4NIpcvOLjQfSCp8eT2e43tgx/V+rlhe8c89Mq6+Qju68aOugCNp
qZdvSa0mN7TnuWzmVSexyKjqyWBoF+BiMXeTXxW3FOx0cOtJvzTkJMNWW0tgkH3rbCejnu5Lm37V
jbNi0ERtKyKVG+NtVeONsClrxPM6JxcoYTHuSi/vm7s5SWdng/9V79wCJJZrslkASicAWQYjQhPa
PNvNzIckVjD8sB8bmbhU2bPBa3yP3rpcpBVR+5wGkBuCoFroDlS4I7fQCmwNKevo7Jck5AbX2svU
dV5NHyf5Zp1oK9v3BffiB6GrGDcHOYnbTCl851zCfR4RHJw2jBJUGxaah0EklX0DNU5r9+MgjIe5
k5wFjE7brQ4oSEVW+Eg7W3vA1Z1vGHtmt2B6sjA2R++r6hv7xx+dgj1Ojnw3V+3TUFBb8GbA0Asr
W+DW5n5E6gdvuXHpfvps/DbZu2PFFtyQqRZ2We+9rPmkR5nL6hyJoSy2gzms7zoba2QZJu8ljVSN
h8+34WWPv7oKW0Au39LZrh4YBJJoxGQdmpXdbpzUsGh7SCssFAUliL+qC3Vmh7u5UEbY93lztu2O
OSrv8XlgFxnJeRbQh40c2JRx3Zx39CmYPTSA0jtobY1plYP7g0wyse0L3Xx37NneV0XfBnHBylTC
vQi8rEl3WQIxsW8c/9bKMMrSRZZOH+C/1K40bUqqU0EHY3+H65wQkKQcsTXNZd8ZZcdWijZ3CFT+
zPzVniKuGyokBQnSbik433BR6mAuMloEED8jYikppxGt+D6wpw8afNV7LYutDQB8nBGTW6PnXRNe
QFyX0M6ZhTYx8INaeNrdr9JFcgz7kZnNiXQQKmRSo2jh3foVnEg/aaizT3GcZSy0HUb/RuPeHVj4
R6BeCwyhcO2Z58BsVTx0puU+lbo4qzkpAKdl7r7AtBuZUBgDAFPNMdON/8PemXVFbqzb9hfpDoWk
UPOaykaZkEACBVW8aEA16vtev/5MlX22i4QLw/u+3oftsW2XCSSFQhHft9ZcN7adAR9tmrFw8b08
0zWP13kxEcJaisq+SpSqhuSgJhuRYnyIUyAEAfbBlT4sECdSaLJvStl8q3QLm0hv76B9CHVVlP0P
nEUNSll13k8ZxhPBwROHh2ypoOfYQaYE20xsBai/5/QZLna46XlaKy0fv5Y2h4jAXiPq+pHH6VeS
KJb51qnFht5/UqxGXd8gttRWKRqWQxzBg06akU5UoJqAHiehugpYhHRTL91TYEHVZWHGObOlsXZU
yJHn10Z0iSw5uaH+oKrrzsDPuulLFWd+y347VnsQCUv5Z6TavYfVRqAIwRReENvqzyHniBa3ce9l
RtutB6UC2thS/idy7Xsbju2BXhoBE3ZiHWhgrENyfvd2aZLPrSnJQbOy/vQ79DKIqhfOa2zFcAVN
a2OOs33elT0IdxQXj33rNyvqPUednu4DW6l7KHjEOdStdRGa+uBW48zGscD/PsxVswo7pSZctnty
RHUcaNqvkFM/5ApLXtwbBt3Y2nYHqduP4SiyFYyAfI23s3e1zpf3c4FOQc6JRhReeBkpOfgvmp0g
EO9qU/zSWUm3A/HoKHMQVISF9k0PRbrX+9z4AfKmXqtBra9LJXsYLVv/VZZEwG4DIBftiqoHm++x
JJtjNrNbe8KEvCLqQhBkbPtPvdoltNj7Hnk5ZJfbSuBMxO/m+5Sd2mHYysaYIjb/meCMM0roOrpz
m7Ngod7SceJxeb6FJh59GC5+3gFTTeoDKaqEb0TByFHHX/OoSutIv7m87lENIZRJlGKlzUkkcO7N
ab7pbfylm04NS4rWpr3n//Cvktz+pQXarREXLB52FB5wNySHSfJxFfrw3U/Krtol9GY3gHKMlUWQ
J9FI42FGCcKrLh5wWeVuupjOOm2pBZZ54E5Oh0xJmGB3JMYwPxJyp0l2wugcWBLMse4H0vQ6z+qr
p8CeDyMT3k2jUiWSXTmS4sheJ5XVJq6sA2SXdvtPkCk5reOqcujVQiysYFeMEIWM6rIO+pMT04TG
U7XuSCzcwLo9VUaZrynMWHuq6HgAlf+NObVQvF8PmvEYCQPOra+U6wG6rhuk9DhCtQw2UZEJj0aK
sq5l1+zzNlCpXADWVRP5o/xPFCqql8gNi+kpCYhv1dpJ31pw31cIqF582Yu7wZYLAHQaavd3Qqps
rP6OtQ9jnSmJv0TBeagrilGqICPTV4wjNh+FOksUaZtaTRIPZuMRuRfdaUJ30QpHg9MB5BYZsjA1
TA4V30fhzAW2wKl8bgS54tI29GydKPP8HS2sP7piSpRn8orqa0tNFS/mg0cfwrJGDzJhfWklHJHg
VcXhGl/aoSafZqOTE/zCPotXKyiRTsbCvi5gph/nNqTZEpm//kpqdUKlOVSUoU/zaEDzjCzyhP5J
a9W00Jiv6tEuSgAp/0lrdVq9XM8zIoS/IlvNhCDZUotyRLQz5ryo1ELOC75yhd1J9n+Ft0Z+fz8F
8gs7BPlXfmtQTa3HezAhRSXEdXDsh8E2WeHDXLsLVHpVTahf26Lxn7MxV9w48233r1RX0DyJcjFo
bGouf0e7Vm0fXrCHaMdtYOKKrIEWdQcDxA/s+FYt492bqNcko18EiyJmezfAvIZLX9QPdWlAnals
lA4w+h0YWyo1vqmMfXdiXfhmFqOjXw24M+7JiBcIrapufuySFsPvu+GwJGbVlauWQ7sbqjy6nBd7
5JoPlrNqCTFjx4ThaIX2Jmv5zC87IVaZb3+kxiZd3HokPhWrP6NjAwVwK/C+8U52ZUvxSU1KE3Wm
avMkFMjaWkP/MyT0cY3jKhjX1NSm2ynpxwTJ8X9yZK2GgzcWn9RlC/pnmCwtgtMEfgz6hwmzBKPL
WpbdsAvAYp7GoNceASTl45qciIzzuhQ3TVWg9UTZZ982suZ7ylpW3KSzgmsOqutBDyvqMsQJ2cd6
UtrHpFTUKzUbpp1WIoDi8Nrop0aChHo3jLZt7P5O03SKoWQ58ZYWOcvqKpN2DsQfHO76bSatXjtB
fEWFn6DxN5m0Ne24jd9iyFkTMXdDhBgcH3MqtY1OGepeBVpzgAecuJiWp1+/82p90bBRm82WFjMF
pqvQIft6FcRR9diZErQszcR1UBh8zJhSaw47EYzqBnyYMtjqitLoRY22dd8P4KOQqySXJVBsTFeW
UC+LuRi+tDHcbVbZKFuHymC40IV/B4XjbEyq8kqCiPGyUBAY2s/lDgAXqr0SrSqG3aE92ksCLtVb
hY/YUN6r7O8u66IatkCDdY9yJpZORwlvpzDu8TGgqBrpZbjQL7Nj1zrflV6IDYuT75khNqjfwbhO
z6uhx1q4iSoinkJh3+SjOe6HSfYHk1QvYspIQgKWL2AjOZZLvbkG7up0x995ucgpXnJ7FJselc42
tqdnErpCVzNg+fuYTunN+wQWVvX0oEQ67PiaSO7feboKGcm7sC8bt/8nVLdIcuTzDiLkUB/FGl2B
tWplwV5WnetvUWrg7WrD2Zvq0Zz5kDXdDeEG1IGFA8f5j6zdKeRjEyOZTahn9cmlYlXof2jf/BO6
KxJ7XkF4v5LJzD9X/VND+/d6aHPqwH3y4DQaQHMWa6nkm8jQ50UT/ezkNYlhAQ2PYQiD9e9s3txS
iq0mEsMbyNQlMvB2tjGaE3UrXQepxAos1LVOOPwqjatHVNXxDcEInq9o2KSrdtfPRv/0nxhfXRXq
Vp3ZIZPG+0eWb+bE1WnoqlNXaOm0UgtIuCuw9fXSEb+2dXKb0SWF+wo40KXRKz8MxeqOJJ3XqKzw
Av6V9Ys85ms7IFYPMhjhZTnu6/RvB87/1yd9ok8SVDiQ7Pzf29bH5yh/pU76+7/4u21twi7RTWnQ
n5ZwT6TzT9vaEv9HJXcHBwLaQOwt/8iTDAgqLJuazefqbw3S/8qTDJCW0rIkok3h/NXQ/hdda4b4
06Rk2BYKKJWfg+8Iv5d55ueZkEcBXFNmD0cobVs5He34+o+78Y516+0QxLzib8Ouxq8sxdkQ/tCl
SkDmitf7Ou+tTVAcFQOTW/qfe/5fjLL8Fn84hGrfGcnjZhQrf2qUp2L82Ur3/20I4KR/DkEFAOlo
zxDdfLLUE6eIan75eAg4U8tP+cM2Bip4EYvBGF88SEgKzm5XkyplHPTwClmh6u+FZcIjiSgrErTO
0NJP0ls2A/5BBYt20OEhbUeWuI0Zj5jZxn7YRSVR01pIggdbuyZec8I7gU7o5Trsx+HSYd9NraBW
12h6e9psvn8XqRrHKSujOzglVCgsEKMXDSVVMATlU2aX1OfsZpMWovc60CMS0yq0CuiLbHqt8Ai3
fAKo1tEki2qCXOou3oeEZF9QmzS/KZmVC+goU3hUK8W8SAO4ZbOqNOghZA+SF0rCKhlhK2Bk7sBf
ZfMXbK3pOixDOglW9d3UMuvgR9R82Kqj8+E4sTO05pJDRvtlzCfjNPid2CmdlW4KvY73BK+giOuE
scWLg1R4LAU7/gQwpk7LadTG/hZzAT8ksdtLa46nTTHbGi0DMAyURXTeB9B2FOO78OTH/fDdabPp
1M9617gm2wHXokq4oxDK+d30v4YlzJZ15qTzF3MgvIuIb/GzrgkCcTlutr9oLsLtoYrQPjgaJObt
CFn/BMOOH7TcYHZkR7rWxCBkLSYGkwMhuxUSJFLT19tVZAQ4HmRulS6/X+I6kipeRyPzKg6Mn22j
QHKY2u5HPI9fjFn76YA3+AZCjVitTom+tvSf9ypGkQRcYyV24Ol/zm2BpyNEAefFFTkIcUrvZiX9
GdKHys/LqPXhFreSQwar+yEi+NxNaYVdZNi6j0us1obqsth1dHdOxJLGewpMJMPXZQ2t36aUh9El
WdEbCVzHn1DtI8KK3Tm1g4OcDM2bhckA2my6VRWzz85sEt8lcv+kmLu7tvT5w7XTMDHsSJ7SACGY
mvrJAbKUsTKUotv0QISvbeqsdDl1UjIyvG5rjbXzChdOHO9jzcy2Zbqg8sYqgtTT1b64BSwWnKYA
AUmcE1aEziWS1wRJxESoByqepdp/8YFGQUTQFP9KQ+7guwmEOzbH0PhWse8b14SNwggMANVCezAO
QBGqy0qxxK2gLbs3ndK88RVd2TWL4tgSWXA5GPLBz6r51FohhpsRsojXhZWp7auac0jXjenoJlHo
E9cKMMGhJ9KudKVTdsUU2r+MOMEnExDn1yjNcFFbwnkJEWtvgq5CdoEkSt0oTeuAkHKW++GribkW
8/iDLCruZNOPgOOCUvVEIyYvw7O6VKyMe3VM5o0/gdtlMCl2tpUvISzG8NXW/P4p92V4UrNK9fpI
g0NqdJj1Iivq9VVmCPu7oAJ7qLIuu4LNgYhX1/MjcgLnehSzfo/PCHZo0wADGCshOfsF041Ok3Qb
lLV9gyU/f55COZyQeow3I3kbV6h8TLJzrOnYVI68SErKAwKdpVtOrXlXAo5Zt/M0e9WgUGrCB8IA
lVgWr1QDclATa5avZhUtIykfplxHtl5se38AKBeZKH5CmJMQYPr4h5zNxmPb3WwSJWt2TA25Hk1H
bsuppK1TDEG2ptfb0JEiZKdTOWKmA3kuHDGr8H7WMmKtSXLgZ0o/NNexY/kuvd6Z8kAf3Gso7w9T
MlUXMtYmN5V+VLmxiaNtJbPY2aNNlls6NeYaLIKzl41TbFtzLDbwbZQdUNWIUq5J3oFr61jb2CW0
G3Wq672C2YzLqOxp62OY21h+h5xfIy/VBRbCfRiLmVQTdu83oNerF+xnLctYn5xSzji7MFYnt2UV
eIpIcdgUvWV5wKT6n5aaI6ANiFPWCIfdDUWUUmBWYgocQP5fWitvplXqRP6vxunSh4kU42uH8ieF
Mf64lpvyDpJOvZ/GYGkGS4ugJnbW18gBWophSTFtmMMzd5eDmCECCCO/h4zmkuq32RjEZE+aA5Y6
bdWXJGmbR2tEBNHLkD9q1LqyoSc8HSHBxC7nZGpo+eh/i42weOgBVu9ap8t3ki4OngXKxrECT3fA
G+eqY5cczKJ7hnrb7im72wlhmlhFbD9RPcQthGlOdX/lYBREeRxKZVPjkDqaydgfBblvzorc9NEr
CK3g1FoKfV8jkEBlYvfZIW7ESI+NkM1ubcTz7KHu5heGFT17DrEkd2Js1K8tR79TRHs1W5WZTQxA
aee7pUGG0bJED0Pzc/AP40xGNaaTHnJMpdwDDBoGJNY8ehuJ9WVh6fW+I4bkhyP40wRamXdZbcoL
XxTOLjCbZq1VAfCIylfsHbvReq+XSvIwOJEDILgy71D2IpMxalxqbZvvkKJEbr187GgNEYwWW+PN
YFq0gwU20sJpqPn6hCjqoKCeRUbZOi+Z4KZvJIeZGU0xzWg3maHmP2O+4XutURv6Q+b8wEQKbsxQ
AeIcdw6MKJggptE4u6guczS3uvm1ZUPaItjSfEB4OcnX5As5Ow1K9k1LHh7BDWr/sydW+Uu2UHTI
q6bCayvm388pQUL3a8INuRkRKG9VoxRXxHqgMvcTFhk9gU1AmX+jSDqOedfYJKX341ZRO/mod5Px
SH3YeKSAO13xpTK3YRUq6ymKlDUardCzwLsdwfbWt/BM8o1WowYD9jFe/b7rrSQ/o6DbdY32aqvm
NCOduokvZF0I8GRhAasGJX/BRNwSa6VeWGTBb3InbvfZ1OqbssqEO9YqVDnfgtDZYVq89oGh7EUG
btn9PZdnW8wnoLjULTihXMx2NF5ZTY5hljB4Vxhtj8SM8JNrtaLSDyjJ/OqAV94RBYhKxqagt4Yp
yOOfq/mYNMV8FFUDhGRw9MxVyfBhCRRE7yjRS51A32ZRmPbwsPNrq55n/IaS/uXUlNMD7RcJ9G8e
4s3cTc0W6DnEHGdCwZRYMdr1UNl2upYcDKroFzGS0htsVcrGr8vxurIaPt3wcNqdVRUKMec40JM1
YJKlfyyA//Bt6veoU6hK0FEnjKxNc+HmVl7cdwUBah0LDnsgsJ8XOIrb6ypA21l3Zu8GYTofpwE0
SuWbw1bXBLG1VZIr9/RhitqlIcWO2QB2n/YsG5R1eDVbid5/biIIxHaPMwArU75rCap4UDumU1bO
bKudSLyogTEdjaxqiCsc1JcJpRANp4hsO8Vo/EPY8GJSatcO8zjMp5rYoIM5GNPGbqd6DzCgL1f6
1FP7yhyzH1ckZS19PjhVJxURXAjsLSWY3edv7onuCFpQU2F/2bVKDNI2MW5iXSAMKubKJ9ciNnYR
+tZ9bPsmRclot1zRtRVSjkfGEuLXjDTEr1F2B76m3oDIyzdzGSo7Ci0tpWc5aYSLTjbxdHl1p6OR
QRMUKRfkSt50JXlvhVHR/omVnzYt4q0w8q96h9gvhUZ1yWUka7JFWDll0NRb266HDYoXbUcHERA8
+xLS3GTduWmlWht2iOGhnGXmtuFE6zwqXLrf2XcrV743M/ljWqNvtXHIln1btbdDSIw4R+5pPpE7
aSuBx2q140b0rlANMhH8rN46if1VoY7vYkUDghA1lb+2BxhZiV63a9VulT2sIwPpfsn15qU02FWh
/WTFzo9j6R/LHCVK0gf5BjER8e0FcsHdTCn5Kehw4CWjSAHqdWNPm24u7kqDRg6mGpVeWKaFF2Fs
ljeYb8qvSpCQ84Vp+1tDRN73kii2O8g9xrhObYwLXT/NBy1yUMSmYecpYQI1FOGBcWPY9XwD2b2+
K4NFZ5B1KJjGscaSPJvmBiOQ7/p1GO5SZ463fZVwJFfT6EANe+ropkP6rOfsQhA35QEllk69HopA
H8qtTaM3uWjyF7b34ttIc/hIk7TF/63J4tSDQlFW5P0MN/6MfKqdiI+PFSyVREfyKpLtVf4uMiJ4
q3mK69GXL0ZoVIPbh/N0bYg2PuWyLbZdNNXfzJr91WrEnnM1YVnG+AKhISFm89GfLPTcVd7pD+ry
hTRFVpLiZYfemOfdRRjZxjHMmvYxb3XpjW01HFIZ9BeDMiXfWyP2AR/RTlkVmN5veqvMfmSNpbq9
SU5og3SQIqJfWgeRaMZl3YZoARUO2GC1coOzbmN0G4rUxhc9R92T+BK9DNqI8KpQpp8YBu2vWmHl
yMBmOJ5BOtMJTGO6fUiv2OPNfArDLIQHB/tybU41K1mcxmiqgJ2XpqXyePnaHiCD4wkO9Xk1IJAM
mnJeN1F2r6TR15FEBDSyMa0BOqE4pRHyJaJ8JLMV0SZxuNFKhVvc0dFz2l3hmNl9AZT/sp1TbV/X
Plsp0sMnH/0YPX+7A3AJKYCMQkMzlZ9TC6NwRSdmLzrTfkCwukBeO5sQ8ZEUTMQBX1JdaS/5KMJF
RAfxPAq9+BJXSfW17EpY+iXEHrGiGRAleAqkD14alhmHqTY/kSRFG6kpovEpqU1tiYgY4kOvdT+D
wR6A5IGXGB07v9DZ2X7PS5rjE4ritakkV9ha0SsR15Wi/yXAcuBRXSY9AgSCycoWXZwdXMVshlax
sWTikZVUHeuAoIimjrVb3v8fbY6SoOObRk/B0hIyi9r54BRUgvHEcu4I0vBhrBt0oBMqSEFk7akh
f/JFV8onI26GJ2Ma7+ZOa0htMAHhKvkgdrDZWNlLRcdY1IEvxOTTuiF5abdSTZvMJZhpa4adup17
lMOSGe8pdmHswtC0QJeaE4tL3Vl7xDqcTWMteIETjgqflXCFGy3YkgRt3XPU4XsC2ezJzywcYIHz
iHxkuFBJldvxU+j9o7q5MyLjh5XaiEOKdnoJZr8HWDHYEfdtio8OKMUdVFTuWGHbyJZjuIeKw03R
fevR6kPjPuqLeht3ES9sjZZvwBMMLAU6rQSV1+ohNnTHemBBTq5RfSIzq0y4jwPhkCV5tM+Fg5c8
relFKJUeX5kjmRCrhbOw0mp2t2ODWDXoh/yWrARwhZpyIgWm3UO+yU5+pJg3FqzCtRmbsAHCXv8l
gjx3i3goN3VHC9PPw+46lyTUpzKRd0YZO0tnevaV7lucK1jhUehkLLcII5ZOJHbyk+93ppcOJfG1
+HN3U6+nd5AU6N+NebkhqEHd1Wl3H3RAbUdLNQ96UEy7dqifyH+2vDgg53VgIwiI0VK8THf6S7Zy
1oF6PYy4oErY/xb5rw5xRQTno3zRq5gINLsFpbgKqjB5IbchVi9E2fkXkAcQQCnRwGRrtHvEFePk
KiCsnauIkAg05nlVjdgcaTtuK7wLHM3C2rnKpzq9zzMchZmcnF0Y0UwvKWHdm1rzE3dlt1Jntip1
pdcHdR6+W5JTg4Rz7rKp4pBU9RP+7CTeZ5EjNhwnPEXT4gPvv/xqZeZDFrA3Nvwi8NgVpmvKHd8b
LerWhTqBpI75vk7DgNDHfLY4gsBBuZS1emIPhZABkaSrdLb4bjjpcGEUEqlLpS8tdURKgS+8nrbd
L9Qf8kaqinZqRudXhR7tIeDV+4KnCteebIpqyWMf/TVYTAt7kSx2IEe6jRZV+dpsgx5+IBWAjwuh
b6ugQCmJTnMMMGbYgc5qrSR4asgk7ZrmC/W7HjG2G5UFc7LacR7/jGr1pkRtL6MRzQdtjZLU4ix7
Vdkd5cg+iTzSqQCeoTb8Jcrw8adBma4/vrD3hhLaEkYlNTSVBFK9GkptzJLyo+DCQju4H8HG0Izs
xVHF/fkJjOmM1UUlWXMAnWs45TAfYIx+PZSAkzGlOkPldd5dJmmbeCYsB2RllAiqYCR8umdy/fvr
gx6BLwCyHaajs0EBpQtNgUXtTUCOV5rBX0yCS1acSY1Prm+x072ulGsOLzQtDAtz95tAxYTFn868
UnsQVHUfkroSs7jZ8T7RqGgCAa9uyklQQUzn8Nil6NY/vtRlVrwZX9fp30C4xyd+NmsmkGShmgRI
0zKyndh0Uciohi8fD3KGqvr9EGFV4T/DpKjSFnj9EEdwSDA0tdrD+SuoGYSLkcbS/atUw649Txpq
fNDTmwJi8vbjod+bPxBLpaY6NG8w0L8e2pEk4wHCrJciCV4sXbY4CJZCsKWoC647YAc2hXAqPx52
mSHnt1U3wIUszSkAH4uf/o9Ojt5gcMTmAme2itODyPovUPRQy5nMWsdi/n483HsvpM4aoxoYQW3x
29T5x3BBXakCzwXDNa28B4K64/A/gt201N3HI4kzuNtfz9IB7sYJnIVGPb+h8/z3swS8Nnxvfs/N
ye9+AB7DZN+k4khJWd2Z9qw+I56nmDRQiv/4l3hv0uqODZgQ/yqMu7P1J7H0Fh2xWnu6FRgn2RVU
82FxfTLKezeVR7i0r3DC4gR4/QwN0NaYNFh6fq8CPTJlF14u0lcjLj95fu9dEJRMaiA6VXlnaaL+
OV2Sscv7KR1YUIcqXWtD8WTaxdO/v2l/jnF2OcBYgdv0zBE0P8fZrHeGnZ0+HuLdycH8EzwcpgfO
itfX4TixPdRaW3sle9dj0KnaAbcbjbJ+iL6GCisMxgH1OqhpsxAloe6hPny2or199XSVzCnd5v1z
KF2crWgGciFdKUBVYHVAHIXt0B1EUoFHjqt9Ujr5+uOLfvvsGA/nNSBTqQnr/N2rOFbZU6lXXpaP
bFDM6WSFwvpkK/F2Lur00KWQlHY1iIpnK6gTiHauQfZ5URt0blMWkYuo+NKK6WV8fDnvjMRF2NIy
TCF1wzqbJk4ToaUDDemxtJHorTQXcKvvyzp++Hicdx6TsAwNyYhcdkdLUMqfU94sM3hhNUQ3LIyQ
Gp4VO3VjUuOjyv8Elfjbsv56MdZfDXW2XFCjMkFCM1TXg0k0cgNe+WBBOhydvttUfT5/Ieqd0B76
H/W6Mqjuq3XlfzM5sm5a6HubmO7vTmsoo2W1TgE8M+bkIO0Y37g+KvtgCOejn3IONCo8rl1At4hz
VQuyCVTKwerT8WooOirYE442lzJbvBrMaP7kQhei7tlXhy84fT2VF0DomJBf39MU0Zvu4CH05iZs
H50sV4kSs2/B/UTP2dxZhy5N6Z+m/rd6hAsE+YyayWjuTYL6IqzYrqgIMNa6L5nPwaiFw5cXQCKx
+c8+hSU8/9WmSQbqjREQfcIA0awHAzSRuifPSYkVeFxGYXj0tod129qkX45JvKaEZ10mBlqGGOOF
O7JeYz0ZXJRu49rgCh3ulqZwbkR7/gKwMP/ko/XOXNMcdAgoWIhDhb/7+r74WV+x+5i4L7HSXPbg
b/Y89RHxOk6L1Yj70Pt4cr/d8Og6Ua4G6aegd4ApvB6wAiPcD2VWeI7dglNDF7ypghpioV4C4LOD
9jKk9HpvRE5w8fHI77y+7ObA/kBVtt6eOWrw5UrYmVh+omn6ikdcPIFBFPdSmPHPj4d65yIReLAa
Uevgf+dbR/qinDenLvfA/dIV6QVNPDpBDTGseb0HIErWTEODfVohmHX+/TLFvgr6kSo5GaAzeX2H
LazulJ3y3Gv8ItpVQ34fgORayIX1v94GGMsiJSwURpaDo/X1SNSAmqAQcepptv0I/nVYazaezjrV
9X89TdluIJhCGMXpQz2HLJWYUDqgnim6go4sHZPCqx5fD4M0txSefnz89N5OFENdBHsaYG66yOef
LWgXYIJTIveQ1eieUk6LjXuip9OkCzb+48HevoAMxtaGrYGkoX3++arQhoT4qbgyxbgPdeWxmu0f
8ajfB4P5yR5keZdfL/YMxbEUBabG5+U8MD5DzTjlCkKMhR2kUyt18O2CuO3n1Zz3B8qUn+1G3x8R
eBdcluWlO/+8GKVlF8uIlegPCWGTBSg4vU4IQAzNFBOKdvnx3Xzv0bHxxvzHroMRz2akxP9rtr6V
eErXHci88rAcXkem+skwbzc2hipVjoY4Wdh9nBcUelsdIzIwEq9XNOVesXJjX458ET++mLerCKOA
mgGApKkm+8bXr9eoaCPsSpF4NfDMFZUeN43JbMzNU4y43sUg7+pknn88qPb2S8moLByWBGfPank2
KvGkrcOxD6OEnKiCpxDV3bzE+o7KXtnMOU3sZnIAwiiFQVaVNQM9yRvV2rVjFexT+shYf6z7GUbw
rQM4cx2UJZuDZVtQFZq8QBZnfnG0wfSCtpGf/PbvPhgb5ivNQNsxzh8MkoQQTAKvLtXpfBNPTnxQ
RuqcH9+jd2cZukpKSpDS32w5M6PiMxIUqZdDL14VRe+pJPbaVvvZruWdFxZMP3tb1iEAYGePQlrY
Z8qK4GltLHWELH64H0FvbD++mvdWIKIlKMOBC6HYsdzTP07IM1iMMeiUBPFQEwOc5DM1yq7dwHd8
6WPj3++iOTMiE+WTQQqgen5CtVuM8AiuEs6O/o/l3tURuIvaf/z4qt57efD1kW7AHeTCzu7d2CQY
SQpenjSS9k0yCVpsvvxBs6XY1oG0vw9pGe+pFjaffKreW/NQxBrsq8lveHPooXSqhrrRJ14QaNdt
rjzPcbAt4wfYvHcs15+M9t6E59iDHwgRvP2mSJZyjZYJ78LDVZTsMlNap0GLlfXHN1O8N0e4iRYE
LNjvyJdezxGn08ZOUnL3AHSqDxEg2q2C4hjqud6n9Oas4QuGJpyhRdtfV1OeXEkSDXehjaYT/xFI
nQCak6j8bpPiKNqGXRd/dro9z5Cg/sIh3uKEzZupS/Y/r3/J2m9w4WcZX5vRoE3QVs+idUDO63ZD
FI/92I1UJ6wypImR69FDMvTN3neKpxBFx2yW7aEcMmNPFcnBdKKUKyfkOj6+ke/cR3rabEEta8k5
OP8gpha/QwQpxBvy+Uc5i3arLr5oP0W/Mj1/PNY7ExGrBS82lDAKxOfbGE1MqmrYAB1mX/xQKTis
M6k+N1Oae5aTxxtK5e0nO4x3Xjoh6Nixo+GL9aas39cpgV5BweXF8ivhi4qrodqhj1HPK12bqi9V
PVRr1Bi99++vVQiqmFSk2CCer5SG4iA3hI/gcVa7qmDIUJVOT1TjwTwnwQM5mcG/37cx4FIG0ASn
X2O5FX+smrwrQ9sYVUHufABxWfSoEuCNnYbKybyM9OhPxnvnm8N47KF0PmxsFs/eQPIDYS8X3NoR
bsomNephrVYFxkYUsf/NUI7q6Db5NNT5zz4IpWVATyPhzhOEF9/IFIhTbbXmRdQJ8cny9d4c1Xmh
Fh/CUunXXt/FHklcPlMZ8JqsI5C5+ClldZ82PL8oqE52l7f/+nDEAobpQpNCo31y/gIKPJUFdILc
m7WFJGUNt3VXr0vqAJ8M9M7CTEldJbGHyrNBRszrKytnslKI2M69NJCPAdwie67uP570UudnnG3o
X41xNiccJYboZzAGgn6xIjSqPDSykbdaZ/orPwUZHQXqsJJDXa4bSHtfiqHGkC/p1XZ2nVD861BD
5oDRiOlAAQdTAabolHqRjmFsNozwpAHCIOar97/5pZrvsgZxFqdbQGnE3O1DadOkUEcw6KJGqxvT
vr+dnQyxVS6aZAuSrt6pfeWDw0A6eh2nKrtD6HCrPInq65AM152om2mfSiSavR5mx16pe1y0zn1U
AIznDifbjFoRyVkIBT3EiRlGurkkfDOUiIWT4bIwdJhNUdxtP769781NvuKwXugc0qc4m5smSebt
ZDI3kQk/V2P7bIfltaErWz0rNuQjFv/Fa8eem80e5XsaQmfjwfHJK510EK+tcPaxjg1assfZ9snm
9W1bzaBWqukU/qgRkOPyemIaYxLqsIJzDxH5CQ5HjWbQ/l4lX2hCHxGkuJ3UnoI6/+TIpL8/LlVa
7iiH6/MNmVNmVVYOkppIMc2wP1RcQrWhnDC6EM+KZoYzzsLF37QLIjLNEQmSNstCXmn9XqLyl/Gg
7HW1I2azNWD5IQxlwpU7+p10sJ34hcDAhbeGFDCx5mDttMKk9mLNa0CFdyRUkD8wy2oFnAomXzvj
So/5fdZtWv7E8yFuYpu81HIcCJ6Qgn+ezdINmzbeWIqlPVS6/OxRvLemAxIV5C1RZtDFcsv++IZE
aiOzPOlzT22fJ9q9q2lQd4kA6vTxTH5vLfpjnPONUV/2WVo4Q+7ZMlXdnHoDWR3h5uNB3tvamITu
0Feg32baZ18NtdLKoiJW0aPpRHKkhOWjao8F2KdVCGLpvxiMeiVnFgd32/+wd2bLdRtZFv2VinqH
AjOQHVEvuCMvyctRFKkXBDUQM5CYkfj6XqDsbopUi+XqV0e4XLYlClPmycxz9ln79SHCbQhGJYh/
9HcuTNQKKxVbblGAoqXuknde368CgUvan9WClr03m99cKcsFjVfum7S5Aj/lAhZQn6q8+Y5t1xXs
+nfepPGrcbHUvDnAIiHwXtdp5lbmvF/2aemUx3R5mQaegs14YpKLX1eWFu9tWXerSQrrOtHDeK8i
mhqiKinP/ciHqF3Z6qNHSxDtGWFkz++8j1/eHgGRNBL5W/E6MI5T2ELxZpsz1vK7JaK72BxuMPh4
773/8jqez0mR4+/SMvfz9GhBZsUSPd6ek6gkm9M9lkob11XfvLOQ/mrbSnIK0QbnB8FfP1/IGgUd
HGgv9x09I/jBbPyxvIIDdEh94yKv6tsiF+8kKn41W15c8vWGNZ1tLOUdHerPOO2ivvou7Bxxu3to
quGdM4f1q/HLiZQiGdtHzsKvzkXd6NsSulxBmDHV5y6WT2Mi3BWwTx+GYhqtNGz1VgURmYbypddA
MxZlZoPoTwztJ5ukyqewXvxhTToW6Gqjzwjw1E00i2rtl3m+KqDqbSdv9O98h6gZuGWLYEprp/Wc
LanNynzSR5N2lspfQ6j7DK3kiBRHbjq2fIk/QG1SVrLpC2XCm4OCGhem886o/dVbEEun7sKLplX1
1VtYcL9tSX/CfpbzydzNRoD7xidHOqfkTD91iRrfueCvPvHSmYVQxiPZ+vq1y9SIVM1maJ/UQkMX
1zdyO3P6XVtRCJmyXTTpv4+Kz9qJVxtCFDMmD8h04Zj56hkjTeVUSfNij3eWWMEodm/s2BhWpaWc
07jK8ztpFv46tVFOPrcL+DFG6eBOu02HpG+njSPK9d/f1C/eO5uNpQVa0Bj45siLKYEPZ9/K99Ao
7U3cKPe8jNk2Krhtn9LGmPfoIr/8/prGL5KYqBLI+ixR23tz9o0mZ5bhwIxuYTGSAYhsICRQ9jFH
aXfCc62AkYJy0sk3ImrilaImQ+eFbax/fyPWL2LY0heOHMPgmGO/Tu/jIx3B400K+pZTi9LI0teQ
WPl8hba6dE55M95Jl6JGpsWqDaKcJLKhFdRRE9wdL2FW6FsFZPge6gvspW7W79kWw9QZGVJ0TMFa
m4SzQ5L/XSHGJmQPG9tN4w1aYXvdaGW3j93aw10cRqsfnQIXtW4yq5wumLY0oeH/O3+KfXwmc917
0HuVvXMw/9XzUwGjB91bKvSvE0ek29IcLzKeP8+mmxhZ2h5URQIoSIu3v3/Xv7oUwmu0BnSjs2y8
2oBQdKrrYlmWRGXFYM/8pZtvktlBxHn06ffXev5ur2fakv21OL2yDL4+/gPKyvuxSDgcDA4Onx0F
Y5q9ZtvYhbBo16WXG6cG8LrLbjKhH5tadGV2mljZVi53stT/Nur9x/d/x3UAvgGr+f+QBNaP3eMf
P3h8LL7/65/odsvvX7vka9+9dJj58WN/OswY2MgsmwxORaiZnvP5fzgPeNYHcp4sFvjtLvv0xXzm
D4sZ2wTUgFUtSZJF7sk//I/FjK1/wAoGXxrsBzg+/kWn3h9Vi58GGxGMajl6LgMwBO6lP+9PHFO5
iOaSYV+VkbE244Ru37kE6tl198rNvvg6TiWyIopj0gpaLkUaDsWbbmojkyu98299ejQPGhLRc9qP
zwbfbqF3uUfQo/BNdA0DvJSeQNXTPU/SZd7Cu9LX9WLhEvu12ErBBkG4vVgR5K+IrFB945A2GduH
91d7E8RmronB47BKjZJr6jUol6y9H3Jx2zsJpCRZmSvXSb+4mtTpteC3ZwvFnx7V5kQOzb3B8Xo1
O4MVpDNNmkXo3Wmjfk2b1Bea+RJ+Vt7T2PNURR1dZkgIoUOZV0ZMPcoseR6EtzTRNvW9a6QLyIlO
4VHj8Ur03oAJgZAOmkcfhk8re9fhMMirGXA8jLrCCuY0ezIzDc6Py6us/KYlu8Yfmg+8AjuLPvII
vAbdR8dNIyZGgVRKdO5hkLa2iUMTr8EYx/bUZpGndSpfu/ier4YMdIFPLWX5ydQmUCQCq4bZBKqJ
FrANZG7hbtPRCkg56UpQsdzkdD7QmDQ7p45N/xruzOamr7khS7oZPX/Rx6zFEhKInb8mP/dE1gCX
NQhoKydU2RotJ8aP+Kh/DXONPU4jboVOK9uz00yLIB7ULC3HKHmwcdHxkG9S0d6GdMue1VjggE+l
dUbOiE9HGjkDCyQSEB7vxDe02+dBktQ4LSgbwY/0GAegA6+KgabXRhe3mHexSmX8rdCdqyHhpqI0
s08srRFbI6WyVIGwOXiiM9kQLaOo4/eydhwTwAfrumrhYCyWRy6NqbwmBlafQyrAz+jIeH6aRGYF
nAr9gG6bL+Rm+fYz/5aGYOwGQyvXY+e30BsqfqbgLbWG9NemJ2fQFAgtmra5f/7eRbQouHKGVTfy
vFHMkPEWaHtV49fes4c66Eb0xCRnVLv8Xj9mdPoeQ6Va5kJEauhjHvOvrp9+IdXC96d/Jhhklhx7
Xpdne7dq5suPNfPE8+joBVY7n8ces0N47b2X8Qe6Hl/Y7xlMS+vr88soJZOCtqD5XGbFl6KCDBLq
Hrxls3U2NgTBVZ7RnqhKcK9FS0HDlBhWjHDrVxbWH9u5gDffZJWOHsvmleoD9xDF7anfapw0EMec
WTXNvTXqrU3mMSnVaJ0lY1ouiHVGWckvTmOZnWMuBEREJxDgQoV1poryjc480fMhuRpi5/g8vehf
n/e60Zubyc59DKXgi1Q92iG94HPbscgOUUzmcNIteuKMZRoCdce4lW+rFTy+FpZn7oANVWQwBKh3
ipWF2xw9hXy/2aOpvJKIaNoI4x6MJ8XWteJ8PWrA6J4HwDLCmeL0X7OppZVRrLA76YBwg1N5/sxd
jyyraxhGIKDpVk+N8FEmjrZ3Yh51xkmRfl5D24fCIno5yZdE8Q8II58inDkDqk3EFY3ZXFidWNHF
BZyl6cszL9GnowNi0h/TLxpeRhhpYbkFZn1xGGJG9EBQ9pHDPK1mxzhTXixoX2KQlYVVnmkt7dnP
5XQokI9lS3DAlRPik71jwwLMU5v4w4wRplxruQuB21rTv9cGtdk2JyM03sVplPNUUuh7fWn+0PKI
oIgechOOfDrNy8Qu7M2rmMrhbjZKtQMgDtgaBdbKqXnscOAWxp7mcKZIBTeCCFZQdP4Rm0wxmZvn
SYsn7LDSIrqvAXldOg1DonHsK1Olauei/McLo1qWHawaVD3JbesmfL8q19dxrWNC5trTsfeyJ2E7
vBrFDHh+1+AYMqjVixeGwXe1S5x37YUKoPkOIdAmV+flWnhpGjM9lFWd7/ywfqo9/jMomw2TXmIh
RTyxac/bGk3z1dc1Z1NqOBBXtXdXVCD8My2+1Mb+6FVdClUQPolKSBEGWo4ge+32St+Y2ViB65s0
FwhzPn/OnByQl8uOwN1Qimk1NnZN+sVMq2ltcExyVolu3jrQ/OmZGWV6jgNOf0hGnU9o6VjbBmEE
6XiT0roNTyLpcF2xXVqxXCynvG3TTgMQ3qzTN5OisXwz27E0Vm5dawcZ9o9aV1XfOHl/tRO9gvll
TdmTX1vajFsyCMp2xcQYARE01RZTzAn5RUPP10qmMH+KFIjYOmIpWiOQCM/FWM3aFhnB2B5BV/qQ
O4Xdkuhg46/d0+IAeRxhVX4WxuAT6A/NDYgtKquTozO4ptpEJj368FPZPsSe+1fzLh426KiR8VRE
B/AmkQRZ2ZztqoFciiJv18zxU5KxuFiw+fuGRmynY9bZCSP9xRbw8sfO6R80JV2S8eraf/3zzcl8
uS4AE+QB9FygCf15P4WVuqlEJ/s9oIUl2LGFsJLsWzlqNL7K7On3V3tzLlmuRl6UQzmNoW9kPMjx
gS3OZb/PFQNk2QmIDLRHpLX6j+f6m+H2DsPNtAyXDMD/fQo4fh//8VA12csjwB8/9L9nADTkSAx/
bPOfYW1/ngHEByhcJg3h5E7o6Xp5BsCbEnUWe3IX3QFlG/PlGWBpy3Keu86AUtO48P/huDnk75Ev
W47u0N3hvhqxxkB/gq5H1cnga1AaszJyLqxmlMfnhNKLV/PvzA6uxZGFVOiSsHhTIh1aHaNc3yhP
PGvEd3lQxjHtLXGneANnNRmtze+v9yb76lBmttEeI1Ygm/w6Fdpo6IXheHO9wsBVedQlTrHpNBvH
DvgHqODQtTbW5Bu3CMPNd0LQm+yUQ6MO2RkOcAR0cjQ/h4Ja0wGat015Mjdd943ECxz/HGX4mTLm
6ZouWoF5sv7eI78JQFyVt7VEP8RJbzLbHUWlZmQ3edIUxnRJh333bSgLrHhF0kyXkQ6q7/fv+M0F
Kcug9mAQ4c/BqXT59ReVppTNhGTbIPaxFlanHu7vazR+YlP4lvbZCgf34ffXe6vF4aBKRZ/+WQRl
JP7sny8Ix4yTSjjBk6smyhAUpDHlnme2o9hC2QDhVZ8YRz9HOempzLiuceS6K6X0xlXsZuyDIq/1
rjtlAuVoBgfrOCnjFnaUmO6V6b8zCgAscj8/H7HJUBKgl74L5AGvk0d0+PpRWnT93vFIFt5q5J/D
0zbK9XobVTWQljoyxoNRxSqPAjrJjFvmoLrWRN7sTT123QPLlAX/ReLdbbXwRhG4Mpba0KxOC2Av
xwkCfnwYdBPm+LOjeWHqvIc6g9OyprV92ZM0Cb7miiPNVkLHP0Jr1ZpN7+nVqdTUdG3AkLoMAdnj
PtRQPvjiD5ZUaxdU6IBveo2zVWM506VLlHCBYw2Z2Kf6oH1K81iE13VjNgy5MK0tjiQtXkwL1Dw2
DIo45OTAnCdJOp13thjsK7B74xlt+/ly8k5J+1OsAsO/BIJGFczTaWgndlbddCmyGlj8FNbyoU9N
+TA3unWCyA/3cUDt8gER2HCpt21VYIkKRH016anYpEbjPPqNPl1X7DrMoBhCCSa+m661WkOV37Fv
xqMeY3la7sqTUokJ1HMHpp+lvUKEypnvurcbnhTGFBUE8oz1CtPs8M5MM6yce390HvOe9+jPA++t
sY3bXvDRMKoWd6DxnEcX7/brJGrFprZGx9oqNmu4VU2cCYKWM8n1j7EapxF+6jGetP15kk3ttzyt
YDvRICsfTBgw2DKNQw62Hg0EzHcPlOFJVms1/GiS9f6zHVb8KR5GcedL4um6y3rajwtlM06G0rUf
oQ3JBwhuTP66EGdCNQKf7CKNAhvH7TSYQDOv7GiqThsaw3N80KoJBzmFszXbNF4ps1s+TBPce3Bg
GUbnQ9/wkUQMz6qP0wS0hFyedaRXPPCjiq7P5f2z3QYl3Psk5gHcrIUPNmRVl0I/Pv+eLgzLVQHZ
j7gxx3uNZ72KPaxYx0iIbV8vzg4A0/y122WjpE4HPu/UaAed1Eo79uusnnwBz9IzSCV0ZIn7oMux
ETp20AtwBsG+xZxuJOA0IPthNUFNyEGYYXr1nLnJEwOzTaPz4OtEhVbGh7btEm2n9D4dSU9pKryW
skTEjqMkhwEgBV14Zs5CPaB7GL8NCpwk1Jt2Ti5HpZnjp5bXH+/ashx2rRlj5TfrmEQAm9MwmcuS
AGClw3tubzGEiTdTouDtA/rYCitf1fgWnoxWDcHdT62j41c9vnkj50Y1QbkEUO0WfbWKJeQjTGPU
kdOOu8LB0binEl7T66PcoFOTcaG5cXc9YtUeBV04OJ87OxM246sdrVUkkul08DSk6z7JkgDdXpUH
OshjHzb5N1zbjaOLYdmhTGL3SBlchEE/2+oMr5uCDz5pbUU6K0p2ZBK6byKJcVFvtT5K1gxucbBD
rNbWwh5aESB+Ce+ssoXFbWj2xy5GsJc09WNpeOkRrY5jQ+KzCNlISRh0jT4wpFTmtN9ig38JiMvT
NcscY9mEEJHsXS1klZ4xHVZtJx8c9Jd3dG+T8vIiv8AyYhim63mKw7spZm8hbUM+qDab8gBYxuNU
+dFd6rgEzMrMbmG8pRSIOJGtBPbQJ6HeJruEVCn+GAs6Qwh8hllGq1vXKTZzkpbrlseItoZV+A4Q
hlkXn6ilG5+LRtOo+cV2759YRTNjh2HIdtpajdEAjyPJ/2WOBsdFC5UdciHDs1GT0SXMr/gk8sWt
B1XkDgu1R1VMS/RPjLu2EP067XlPEz4J6FulkUA0kebnXgv7xeZ71M+lGL0bziAZ/njDeOJYvTas
rbE2VsxLD6ZS1fhbUZrlxbQIbLezbd4VMTjWamqp2g9FDK5CmTVYBk7DQ1BYYXkEXG1/yQ2L3y9Z
sZqPYHHN8Ivwx6QJ6lqG1Xb24fsFZpT1NmmUTDsr8qTn1RWhDObOie4VbRn7xC59EFMWiVoeaecZ
EkmYMsP2oZp89iKyW4xwxkRbkdDjs9bw2jdJ3mIUGNt51BwRXKoTZaX+EZgGywKWU8Vawwnsm56n
4gwCDeENXhyDpoaAed1GYHOiSVuGUh+VMefUyjjSO0IsrV3c1YJU8OcMJneDQ6Y4a0c+zSrPBXGQ
Ez/35PmUaRNp8x/irGQITlYkztxcQmePzIx43wx0JccDcXAAZkWxz3H9MyFzzAp8dLZBymJSrEj3
T5cQZphLDn3FO0+xjlcNF7bC2X6cFcU6/PoIk168EBg9qFAM/VHP48vFO64MejnaZ5jA6ngzOjN9
fp3WfiuBpcH3thpGhDnXzqOXsz4CIyNO4w6J8YmqqzyGVkKt7ECeCYXSj9sySqfBzxIMlXsINY3l
y2uI9nXeNPsBbNVlB6LztsBSc2NgQKIO5kgSmayjKuzp3HBp5F/pjageRrOW8YXpDNx1UkieFS8a
Llk2ifJowpR5y2rhdnaFQW6MpDsPAOEDisRuwHYPfdamNZ2mjroJtcp5cGODwKoaLT0bZYMVZIbH
aMuSYUS3ozdDOKv03D2zZ0TWxEXPuMlxsjxg36I9dQ1233E/ksfjntnlJJon7iCDMSz8vGElr9Fo
0Q9UszxFzVRm28az4dhEU7K80brii+eOYlnv4aWwYDaEqhtcxf2zNLX4TH3BiMtbPqNmYNUZdOas
kwVxWgQNm9x3Qv0OZhwiG94TW8sb10q0/mYAPwKdNoEFH/vXeUaWl6VKitnCPi2qVbJVsNMi42Pq
s1uOdtPY4RlnsN0ADeRAayYNuwrzIsHBgUL+6CpzV2i4PgWeGeuwspr4aBV06CRarDb8r15PtkOJ
NZ3lOZ+/vobfFp9keN7dT5pIDlAow2BoY5YeiuX7CGpCoCaPxE0/OjxH7eLFCT2LhpRTW7Xhqi6s
KxiMydpqon5r6FSFGvxKg2aa6pNqAOQQdblxXdqEGByMUU/i4pZgY8OOpHOL7ElLbAeTzyrc43SC
x25XD2SMMHNdERWeyqZ+0nJ1ISZ7PGFcszHoax3XPanjP6iG9QB9021VsacroMZgNQpvJlJp25RF
dJ3W8Ugy2L6w9c4+xxmivOJrsy6XU35g5QPLjFUI9SfsOv3C3UQiP+9R54GojdWFrmT0UZKKe2gq
0zpWQ4GnKP3wbCCnGnRaDpRmwHDZuGbnB7qRGtGT44bOwbIGFLDA3ESKtLD0Rsotey2dvzu1ywcB
lRxlW8cht7wuUBwuLX0aPmoaK3ALGA7KKPFIJ0KwXhENu7Q67WtTO3EtVcvzNsNQJyhiok3iNozI
eVhEHCECrfZSZWNKsYdt94+Eztfpv6Lv1S+O4ssp6adTCaIkDhwOiQVE9W+aWObBTAUrntxL53nT
P0w4WTXLxvf3x7U3px9K9KAJFnw7cpUf0PIXx0PIhB0p+07u83KBlvZIOG/rttHyAEYIwG97Obo8
h8PfX/fN0Z/rUlyly4aT6dvWI47kuUVWVeIMlLuPnVYAe2lBJW9HLyZ+VUWprl03JhbXw7LL/f3V
F1nXq7eLWmBRDwqXm3gtqVdtSvbEcOlWcKDaBLPfmLf+EnVTryXad3TULGbDDceSZedNeZbg/nwL
f2fs3svYsXdEzf5/Z+zOIf49fo379nvXtT+l7X785J/uC+IDyQUXcREzF13xS/cF64MDnITmF58E
k+1YZAj/t3TPuEO5sZTTF2zLi9K98YG2HDSlNFq4AnW9+/9K23EFqpeon1AKcHekB1+mXYSlAOhJ
3Bn9JH+KqwiFFZuQIPFR5b94O7+IFG+SzFzJJMPDWQoJwxuxOnmU0p4ngyuZgFYhPn6WZTUFYxj3
78yaX12Ja1D2ovUFqM7y6y9iRdRp4dzITEKvyfpV2OsXLTE6cOv57i8/EqgSCDOLbkh/o4IdkNCI
qpkltnLZU5ZnT6GWPKX8/39yGSy8Fj08+flX3wiUA0gIhxiEpF9Q76nroCV3s8qm5D94dYxVxEI0
y5NsfB1wIqkXNhBUiVVG0ZxNWNlx6DX9s6ZM33moJZ/3c2ijiYAGF6TY7CEhH/38kbyh8LVOcCSP
xzELWJqvVTQte6E7Oby7Sr2N4lyMIg4JVPoJ2FD/fDHNwOzHMyq5F/VSlITCu0/9OgzIkTzqflSw
p+D4byjw9n/906G+ccBILGrH158OV7HezOOS5bFOqpseCF/gCJDY4Gysd+bX25WYZ6RtgqjAgsWs
/vkZ5z7tFawKSWM53h0FTN1NaurhzX/wQC+ussgaX8wtn4T8oPU5V8E59NRspruhGMtD2fxnr+7F
lV6N+jEr4moouVKc92QQp/RxrrCz+Deml/42YNCYSnodeJNY0vyvhkeFIbBfVLLYy4GypCQfiTGy
5Fw024XaiFCv1oZojC2OAM5eZ/1dp7klNiRaysNQs3fAtpIMg0+T8qqpShiLcVKsvDS0ThZHmu1S
WVbgo06i2RjO8aEMg0bOywlMVHVQSX6LisNio2fUp3tWjL031cUVKTbzU+aZ1YkTphhLFoNaj8Xk
7EMPZ4sKgcWOzJG/zrwJk4tW9VoRZOXkr4c6sk+6jv7yPsMKEgVneQPV2T6Anh2/1iFRnkQt9w4f
90qldnVKgZGKb+zhGLdRdq5/SWFq0zXL/WhoCx+LkIfOhg7pkIjkRWTO1boD2IJG2wrDNDD6nDNU
jfyAcjsCoxr3ZNwcSZBqDXnBQufp5oLAVcCERClQYuLoEVziKAGHDAMV3PZkbFF+Vx2aJ8M62MWQ
7MitVKeG3iHiLkBO+6LQVl5O00YUD87pFBkpdpJVfueOGRyR1pIPtVuYn0KeXQbeSO5GFnY/c0/s
hXFal6JbWZZirlPxZxup2U1+1+LYeOprbXGlaUn3OeTVAFuu5YXbp09obHBdTV3zE9j8p6kdw5vO
nauTcQmNMRnjU5UjWd02OSA+5rbg+I2N4HQN3Mk+IaJ3aBiKZDdEiBbYBiSLUURfHjDy9dFtkfQ6
RpYUF6kblU8uhjZHA+OXndvn9P1wdEA69Dzsc9QlB3wl/LPY5ZVl1Pc/0WCGR4mNu3pRy+jWn2Hw
UpVIss8CInhQ1NjJ4Z+xHEBhf8/g4Bs33yWlqUtcyQcp1m4cDvdxKDWxMY2h9UEGZZxoXTyEz2Ao
zp98aJu3HHuLJ9OLqwPPqDZAhsNA1/16b6eGuKs4C95a+BKlK8CfWFM2JIIy8rrxAK95IlfcwAYg
F2byCbpwwpd1MiWJfU47Go23rrhr64ZpZ+uzthpslrgZ1PkOv8gFigueNb6jST0a6Ags00eBSp+M
FPMIKJQRIVcb8t1zJnxsxHA/N3O2c2Tf0cWnNWayTaXlzJs5pfgQNG009oE7ZcYXmBDtN3Nmbtla
SL47H53244Dt+kOU2s7pc7almBYT2abXrIOr24ul7ZJqogJoHzBJzD7XSA8OUwjQu5lQ8GVN+mT6
JIVCw7UO3IixxWZCrTXVkuCMCzc+YngwbfooF9Cv+UK9xdIH8CxfxX7j4ywtwhuOwSCxYznF30sp
nH2ZYauq3Nidz2yjv5etGna098GRFz0DYR79Et5s8tRi8IHZI8jt1sCnvom+d33jreN2uilrc99V
w5c+VsmhKF3UeqF0T1kKvau4Z1IaJbelG/lwPqBVwtaaeU5fdhiY0ss++YacTwGubovZw/JxnmS3
KkaydvDb0ySwupxBTVScLmNs29dln4oLi03lttaY9VmfqzU1lhChHi5HM+WffTF2w85Y1l1p89xm
kT4mreZfIFMiPzbhlWANnUH/xWjcokm0DlPPiAK8FX7uOWWu9FxV64Gu0I3TzkyjgnIJIIMFaag1
OS7TZFdWMdZKV4aLfbatY8rsECibhviBK4R3NSeYZphNo9ahV5chNOXevwJ635wZIzBLYKEMw140
nOdRia1TlRLEzL5auyOXbirSblTTuhUAwvFrTNudLHMqgqIFFg4naNMk+YUlAZbHo+XzEQp5gdUl
++qKYltuSAbTWHOKDwqDBCj+ElCxBRk4tzc2z1F3jJOHLvON7/pItBqWMeLoFJyzsEuOqTNFW8oE
JK1HdhKBpnUOTkzOFjfKeQWmGaWlNRMRu2paDbNbfUwm3tDskY6edK9Z2Xj4rHq+cIq2lvxdxGpw
O8goXPluWR5C0lZXbU/s0Sg5rkfBpM+Ggncuqn5rpcieonJIjhaF5y/C6LvTQXPYj1b9hZ+1+R73
z2GXxjTqFHganndNcmEl1nCvpWl7oaa4Ow/T+RN2AuMnf5HT+FS1dvZsOPtZJPOmjOviAqxqeJln
D14Nnj6xYlS1C8OxSz4yn++aQY/2JuQeTIWKeoXyjMZX1ZqwThTpMNf+ojkok0yPRW/p6jjRkji/
AwxfHpqSiKMXFOsT3ZALVwEL+B9BFocQ5Il8gy1nr5HEMD5brNvlCr7j1O+puNrNroxFYBqxHIOu
FWgSVZ4TzEja+jVDJBXFyoj07KQca13A/veWTmLQqGs11HMT5BLjdsilNfarTjjWix+L+bEtzOIw
1lZxqFDRyVXl9/XBytt+3Rt0HOXrsEZP7J6q0ZyKmcWHJPK5W6DZvK7NEWS0nqVYLdgJCfnDmCIT
xIKnCAf/YA99VQah21uetWIv3vRuMIPue2pVGmOwM2TFd+kAITCSyDuZfA+d1/is+bJqR9/U7bMS
zF+aB1YdAoTL0vWg9Kc2phirloo0bTlxY68xJsPpntjTfvYzPetW1ZTfjKlF4USS+2WHoEI7CaSn
hkOZp9ka8+cvtt/vZZpSVlZWEdgODRemy/wicAxXjpNq54ZVaum68wqkmEiidsxTE4FrihdQn/vd
3qwRsE51+JjFCPc8+pGxIqKFC/8a457WFVR9rNFGMEUkXUvb7LWVyK35yHSNvka5B3MlW+RzuYcq
Pc017SSZHN3felFBfLNdwrcdsTvhtETydClNOmvK/M0+o7eiWPn4me5+v8F+27eB2Pk55yQcCwXQ
MyfwxQ67nTH06ls939csoGvXHIdzsJE4lvoN+wTcu5KjIg+Ju/zMviITTXXKhHdOO6uISKCK9w5q
bzJvy/2QIUB4AAPsje7AizDNIiOX71GCYM2mTpuMmDp6yWOZ99ehYpn7/Rt4czIUS/O1yZUM9uP0
y/x8xGjtwSmiUeb7gVrRRYm/FAsUxY+yjKtTzcY/4vfXe9vMulzQQ7XkQ5QAG/3q5FQueX3bzRZI
HLZei31EtU7acsB0sCnI+VVik7V01tNOMV4+LztoFqmLxOZobHGN11Z4IjqPGKUMuwlfqncOdtab
4wn3h/JrSbKiQnxzKJcgCGFX99k+Lgr70A9t8VRZEPqDscPMtwgim812nudMpDg1uuPgstc0qPNc
4BRsUi8t8MKuyoNvUgdXJifPNlnKLrnqnVMbp5Czkr7hs8xFZdANS6mj60NnHy1wPgvnumpjU5i7
AdlqP1oubV6B4G87XzO8KxUaLMChmgAqoM34/LwqliUiw9U4o+d8510Yy7f4KW2wvAt2lOjZXGQV
r+kYUQ8ln9Ur23fQIrAPoJTcTTSIjpZ9XydQ+DW2jQHFC3PrNOhgATf+VeQVLtvPsiGdT8IwfTU8
AS6MLh2gyV5w3t45SFROpT2+FwbeZCy4CokKKInofUhmvzqS9kk/hG5ZUbC22Tzj66uBOHO7VW0K
zhluhvZUUUI/xhmb3t/PB/PtO2aLYi35H2g1iPpeXVthOQwnZ6SHux2jcJ/blTjTwlB8Lnq2xm01
OhReNEfclba6y4SiFCOdcdMp6pmrrqLMvsTbpgvqvPct2lcQ/dt21uzZf4uztCrbb3VohN2JFoK/
+ZFx+Ttf/U6+elFxvvjOb9rMiFjss752/6ie/rGq8r74kjy+zFr/+Pk/taZYBuu0kpEV+dFuRkj6
U2vqfSCXzYIAQemP9POfSWvL/4DjpaCxDAIQUGCXgdNilRP/65/80hJcTX5xyVGZ/NJf0Jq+WSNZ
kkiLW0QC1iTXWp78ZRZK4UtlxGrSMU2qVkX0lEfaxaTCE0xi1yUUiSLRD60ekrrp7w0qeanVvlP3
Wnr4fgpEyy2QUcRmgGdeOD0/30JF1kf6fqRTk1f6MbTvlZBn7ZBtymIbZSa2Qx1GO0JGZWDnmD9h
G7gjg1xuRvPBpqlppuAtteicQy+nAn/biYzdkXGsY8g4nKADdPxrbYg4WsmvsG/4TbT9lHGgZZ9T
mpCWf1Q2TqSJ+tjO1S4pEJxpG+WIvV3BZwmizD2r9aHE3YMESo90r7UsNoo9zcblncJKq2FM0Ovq
o9pAxWVap0RXL0jS+cruWgrNGDAmvnbORoyugc5qwQef2Vp/RUKz30wlxi2a6K5c8WCAXWwj73Fu
uYMixQ7UxUHI9chLCOyX4k1f5ethKjBNy65RV9ym9diwphYbMkoc6Ux9l+T9ZdR6p/TmoXTpV12a
raBk5TsXx1YWOixKrbL8Wkw2/BEM4QOlj1+BQa8jt2/PynZ0OMlIZAMtF5tBrloXEeK0v4PLv9XD
CkBMJ//6m2IYPYXLX9B4XgaVP37uj6ji+x9Ay7GjZXFZCk4uf+QfUUUYH35UwEwizR81sGUf9Gf4
0D/Q2oqnrDCR6rqe4/+V8OH6r7eY5GmBr7IzIXYIyjfcyMv4gYFs7WQwCU8o3c/nXkQLl2a2yD3m
At2x08U6iCOH7JJpdMvZhX4TOxgwvQflVKmPc7hkTSp6uqKgyuC4BcJQ2P1loTldNglNbR50vgec
RZvZDNo06efTMPFUvylbaeJu2c3nwiN2LPnCkHI+yKPjEJe4oKb+UkoG475taIpCb2Rb7nW9eF40
aQiiaxzJSi8tZ9KK1c4b7PBQORN5P7ekGYvbhGrz3+yd2XLcxpp1nwgnMA+3NbKKQ3EUKd0gSIlM
zEiMmcDT94KOT/8WqRZ/93Vf2GGHLYKFwpC5v73XjlUln2GJzzueyQTWELAO0zBxX/qJazCMKHAw
DO2dxT7fOIaL0W01Gbjtf4zCEf5ORYFhfzHHWKTbchCaPBhqsPc1MSM26qtIRX1yXvdOzspPIT2q
68YOoDLgoFPiao6MJNzV8CzFLT0P/s4s8rJxAX2VbKzsbuwJfiVYwA+Wu/yfggrG4Em3OcWcfmP6
K0F+AEAHFcd4WKwuEBtLhbh3UN58C/TxqvTJG/qs08VLOU/iNAZTva3NuaDLKsAKsbJEEz7Ng+6N
bWUpvVVVE+wHf970/NuSKW2/e1kzXgVhZnbr3BTOWeE7FqoQ8r+iw/IJNB+vuWJfkiS7tLqQYBfh
2nYMM6AkfnPelmrXYFW6psTJ5oKRgcmimZ5BY4rim5EyzIdcevmTmcAcC4oqWTtAh9Z9mnuvRqWz
27Dr0csj3dDSZkS7pLJSqq4i52vmsfFUAB83aYDpP42qHkckexPLKm4Tds43o+4r3NEGxGxEhr1h
Kf/Y1dVBR9M97clg/owo6l682opvSzimG+046SGH8rA1VV+eB3SPbTvpYoyd0+KhHon64mdO9lgI
ou8+kULcb/Dhr0fDb57FyN4EkA8vuWgK52RFDapxhNDEn5rMyrxpOzlRCMlw1bGL+8yQ9lc6t6VY
227+PWUp/8VfzPwuK/QdhhT3IPIlu9ZojN6Oeo0BszzPSLLbSFIptRoT0T+3c7fN5pS6i0S5q1yq
89FNvBO50mLnUIJesiKO67OWxOWhjiz/Mq4DagftIbyygkohXKr+EGV5cWCJGq0Ht+7uu6EWJzzU
9VnulM65Yv1wVcDTIoIpPTBjiXWFJp49NVWSfeUbLfZaD845b5PibKgqeZVDxPkukcqWkkQRHNPW
ma8brx8vyn7x36fSGlcxDrPbKevLAlXO4bHi6PSSchfnJppNny0bt8RZodvYWMkwTY+VL5zTEPIO
G1snfaSrV9OEjY2PcO2YXvZJ3tzTSa/uQGnIo5MjNhs6jb7CT8pQwfz+nN4oSBsaoyf1XsFs76wy
Ka89M4oPMHXUHiKH2GBnD3ctEYY3b0TUZO02PerMBn0cUVuZy/LQe/El5rFqw1TBXKkIM5tViYMd
yfPJo7OZPOQKF/vwY6iUvXJymL8m0MAVnZdMx3BU71saUnfYy0DqaL95kbE3nJuNSneFi3jkV666
yWqvYcsSTqyaBucmntT0NDBn+I69ZbzhhMQnXcvhcQ4maxkFlBvuk35Tlzo7U4Wb7fFV+gyRhjp/
gAtX7PnauVuMBYgW5PKHY/j9fg5LDV0gNp2t9rWLu6ztrwNrZCs8ljSmZzYVxWHn2W+znUTGyvTj
gUsZ3Qla7r3U+XjJMO5ajn10Zde2eCLNXexnL2p22sGRtTKn1Lz009y8jPo8ujLq0r6Z9IiH2II7
fVHXiwBf6FPRDLJYWdyox2EQaGRuhGYUE0g4pLkljrLGECxCEoScjOpyaGhgDRweNWjJ5waZhqPd
uNadP5WeDSPBoK6w8afvSabo5lN0k+GD6rLsrGPA8JL7MFQIPx95l0TbuKntbxmWsUPRebg28Z3d
W23W3Qoq2a5sPN4rY2hmGkpJUj501RBdaS+YL0eU82dZDyZvNEvdFmndsDSsu+CiUmr6MRk19Ue5
aJhLVJ46GqIc93FnQUbsW+do05m2C9Om+aLQ26+1N8Xk8Md576Q6ueHNJnG9D/VL2FfB25TmLOr8
Hot5FIkfKtfZlhQixF6mDwoF9HyiE3CDpaZfGzW/5zoyOoOUPyleGtKK8Zkma6tYj7bC+u7PRnZc
wNpfIFr225q08AHSUxqvPZ9EOP2czY7EavMYCnrZty7G9RdHiHBfNTq+HKw4PB9DagILPbeHJArZ
3eeoyZPN+42gb19c9a7JmC4su8vcolJ8gOUKLtxAy+4JeADsI25eBOPKGKvhEeIS010JnGrduYYO
V52jhhspuvBipsb71aTbdlgmOLyumQELqt174z5JPP8reguPnhx2+aruaGNYHtrgiec5BjxohvUp
yCvnCqgaNREUD23ysJishS8QYgmsf14TKkXrjQz0aAtwMMpx+JybM/S51HlGW6wvDVF5d6EQtH2b
2rlQfeTyGJzsa3BQ5lrE1eXyBR4bytv2c0+IYKrSTZQ19iVDg+wgbOSHNqkwEOLqfQjCfqQ81ih2
TVN7e8PPKtDEROJCn5djkdNhb9SOPEyz2d0EnnC/90lLo7LV0106qDG6s7xM7qqms3dm0lr3jLsT
d11ShH2dxw22UnvU0U0hqmDPXKReK9O5CONW8bVT/n3ZmBaRIF8fgTaEWys1mldGK3aPrKyis7hv
grOAInnKEbppXcVTdy3nQkLcls0ZQpF9pgEnAvZguKcUofx9bLXBI2sB+147UYbUjLPrjY614WtZ
h94OxMGT1xTB1siiG8fGhM/nM3vWHYzRkaQVQaWsz1DiZYs7s7LxM+MOaWNe2s38PZVtiYMnjdXR
HvTGq3m9ASwVXJputyuz3LuOWZvuLBi354Ofu9kO0EWQbRyKFzIQAe5w5Yih2TA2/UIupTyNanRJ
rM+mu+d9V+1GxEJmvsa0M1IrOCOegY3eCjRvhSD9ygLN79ZGBgahmeKzQWYxRdZ5RAey1Vr5wSuE
tebKLq4VNUUJ81yd4S4m6b2txm4ir56rW79tqQAlp3Dwzak69XmjuE8cv+XiiIIfLHyTLZqPvc9N
HitQC1lM0+KtKxzQprobzUI8EGwpHlwy3zvyLLMLHaRpTjLvo/M5X1pthBcfzEAOKJxm5pirvOYN
xsgiPqCOtfNGCyc7Zn0UNSsKTNKBJWYEHqCxRffqYDTo2FLn/WSFYKea8IIcS77RfdgSvEiaG9/o
nEvXbaerqGmtTZSniFei0UdCN/NWsPB/mv3wPHP9e+EzYhns9KpKPRqpHfdY5oH1LUW6W7XMf9a0
f9O/GZT+E8AY+zAZoF1GlTibZjC6rXTm5zaZXpAnb0JJbCJKRn+D3TxZdU1qUj5aqb0JDmtNrn+t
2SKcp4VVbgt4uHwtzm5AgF9HHXkOp2BxA0vghJPYuew896vVuZSTjtR8ipy4f56H7VqWBSemVNGq
IO63Ch1s43WAWUUkjbMjKr9LBAb9MB1PyUSiw2mrIl+Hmvib6VftDiMfAoWhZ4Ttwdngoe+p5y73
RBLII6WZ85Wokt4TdwBiwqg+ir3gpP0kZ/8NlqPi8nvGk721Ay++L/vOP5MM2Y+e3ZnULxfpZhTK
XeNm5TXXJekhlUG4I48zryWZufXkDgpYUC+uKqPgzZ5n08kz+XDgT7fpjD3bb2Tbr30J1ORvu9bf
mBQ/qDpsSskwY0dziFKzP/x1Y5jE7kQQJUwPGVxglnA6iI/tHPKU9obcv3PNqvkuWUtVvLIxkv/5
4O91fnxpGKhtSoegR+DCe3fwOa1af5plerB03X6fMwi3Mi0SZqpRfvvnQ703i3EoNDr+Wna/OLjf
HSpt0szXScmhpN1UW+4R6tirSdSvfz7OR6XuZyzcXbhyJoTH9xjUvJ6IEOaBOAwynnbYHNyDP0Dt
KKq0v27aPI8uxigxU7708lkuwyaeKiI50SSxbK7jhN/uz7/Sx684IMON8wbuHnvaJRD/973/AGwq
6dllHBpdAd0p22nvZIodtFtEGEFMkbTf8RvwPVvtX21m/ydOfyJOg9x3OM//s360K1iZ/PhFkP7r
z/xHOzL/xY/AAk9BrgvvLMR4+Jd2FAb/QqRmGkTXLA7mhWPw3xKS9S+skGjSYAUd0w4c7oO/JCXb
/RcYYCTuEDIC9x3483+gSH+4qDDluVxUeLxZ2DAZ+vWiEkqbc8i6+cy2B9EDQFpW+rzaogt3WGSc
wONmzn0cOxse/p+FMN49ONDmFsoblmquZ54h70dSTQPndJx1v1eDPW6DiciKleIamIK0PPvb1/Kb
B+RvD0V1MK2JOKs/dKPQJD9aVun1e9ciQ1nYlsLXk8gt7VHNP3sc/vxUnEqIqNypmGjfPaNmi0gx
Cne/pzg33WtnbjYYEPJ1r4PhkxHwu5zFvw/FZyJYwkXxYaq4vD6Z4HICI2w4q3GybyqMEm+a17So
4mwd1A5z4ZhQlTTd+hOP8Ltn8V8HX+ZsXMXWB3NyT9g0xivU71ny+ysLli2qldt8Qjf/+MVRo0sZ
M4MZ4qLgPn+9QjsROh2Y+2HfRixFuTYJ1a483QTjNpN0KXzyod65BvhQ1KBxb+FggKmKtvvr4TzS
ME5i9cMeiFxPErJ9DRz7jYBOubKK8tyPs7+CKv+/SaSfR1z85EuOwcVA8G4mRL97pkKnHvaZ6Xks
86OCLyuqt3++/pfT9Lf587+PwrwHBjNRDmTsXz+XO8TMnpp8YEtLb7pjGBdQck4TVQ4wA8p/SAT+
cLR3XxpUEtEIrxj24YhGyzx+JUYCcjLLWdBFETikPH/58wd8367185ghFGbMHvjV/fePsinJfVRm
bjta30jI1W7xRZhDfPDrOYSVIfLN0NwG4xSum8LtfvjsSY/Sc84G0db7cYjGLe93tWpVIL9r7RiH
CfzGymYbdjdTJ1gEiUDJbeZPHkzWx9uI7kwXOzU2jICaqHdXXNhBjqt7biMYCNDzXUPlwUprb9wi
xJkr8H3NWoa12jicva1daPcbehmMAvYHV0E/E2yXIjoxNPhravQ/Xpneb381ns/LHc566D0tPYsK
gCFe0e91n5BDpxYCdq5eN6FPh1UjugedOtnaVH5UbOpixlRa4cfoqL7MN6UGtj+SFyR/mLFhq8yV
Y8l4E1chRDC8OUzt7PbKRgA50DWBeQq23EYFngSgB6NhwLP6pR/DeB05acNmzgh20IhTPIVtyKxM
H/u87ZCTCoZusRetdAGI2c0fBjazV7k7YTRwZgzOzpDCtOtPdRTMZ1gtZsaP+Ew0mu4FMrf5aLA7
22cVpt7Ym97yybntwx4jMOMV3BpJf+InV7s/X60fHzPwjlgYcNcTzvuwmNMd8DqP6eA+7ZIrIx9g
0YfmwUr1/TDHcjsMpbX6XxzR42EN54ht0PtER9TqMYzmvN+3cXxg87UtLPE9qtyL1qnYwEX+05+P
9/G5HXoL8R0vxgKq+WnW+LsdTEQju6Ch32dTIRFCyLuKWqGt2JhX/3yoj5cp/HXbt02CEMt0/90d
JAZvzNRY8xYMcdfXRmMdajV81t3z26OQaGSZgtmKc/jrE5QogFESzOJ157cmPIAgMs6GRoTXf/4w
7wHbPMf4NESYIPygbfA6+vU45KPxaMmoQ8a36k1tddnO16XY+B1lmW7cBSwpuPChr4ljGz62tthT
F5h+9lhyPrwwQthavuWFVDFZxPV+/TVQxNyZio9u72oUIxAFxS5WWb9zVU/FquPO7sGqdLRtzfq1
qFVwS/mH2gvPHC/LeXaOXo5t+M+nxv7t70S/FzVNFGF8YC0J1zDYXzndvhJDdTBbbxuZbLlnnP1X
cScByQRItYXHrVwwezwN+JXXPpED8CtVDdSxeC0sPV7lIVr/rL4NmWEztOzl3VThaZZ96p15IlHH
aiquDLP/bHHx+w+wmJNwrbrc/+9SSOhzUTmFipOaTLeiDeRuUK54SHiKrWWDVIYmba7LwO95Y7Xl
cUrm5zAN7rvWj5adKD3GYTtuE7OObuo5qO9Dd36dvbg6Ohj4d0oK/Nk5JXVORpCgTZvPOuPf+9h+
Xp3LCPo/n+Dd1an6gl+4nrr9ZGQCw3VUHXvUsQ1IkU2ftjzkB39aZZl5cGrAqcu47pOrwPntVQDs
z4RGYFsQxn69MsOJZ8nkDR1ZhATxEj+t98Ky6jpwqUYoIvNHXYz6EeUu+d61634YxTqr7WSTOwnq
luh2ttnhhacXY6VSS5WwBQZJksE099qD4gsCw3qdKhq52ji4C4CremaGo9WIHsHTMNsbPfPC8Kyl
faF+htTLpIMDCWIOa6mizvtkSfpx6RYSorawldIbZ7Jb+vXzYtAO8hiU8L7JiscqZnieFRtjhtMC
/NT5ZJ34m8c2Ug4V0qzr+cEfTKxFjpDGQ2ePAegtSkPiDxYQXVf/UzjdciVxJGLikYulhsH3rx+L
NNcgg9jjSmrFfW45ApYWjd/0VbCb8Ka8gM3jG+Ex9tEb//wg+c3bl+ALfgwUM/bm79F0vUgbO2aE
vh+C6Wvch9c6aG5hT7wVQf/Cltff/Pl479Wkf39WDyCVhTESQt27rzAaKexIUy5ZtuHV7eCw7pli
ZzNVCWzhcX4lZnYPWEZvxCRZ3LggbsdOtBs06E8++m8vJs9HRrJxaJrvX8vp0I9eMnL/qrDuN6bE
j+AmTCqMtBZrMldvf/7kv3lp+iYrR6iH7L0/6HU+s2xRDpoveWphJEsrXs9DmHyyR/zt+V2657mS
OL0fQrlZZ9GW7cpuzx65XYejTojZZBGw69A4qM7h7mS2QKKpKbYqJr+DGlBs9Wicz9RTfnK/ftyU
E0VmV8im3A1QRN992Qp38px0NMERBjLJeQRi17Xz5TROYi1Ky0AsLumZCHobE85gfnIDv3eF/7zW
WA1xshcpGFLar/dVL8bYdhiv7CfLTV5k0BoeEGvRn+BbeeVK+TW5z3rgBzBnWgBBo9+QDjAzmYOK
awLUcMUA6nJMaFNZ2X0/WGtPQKb685XxmwcNcAiEVW591jnvjcKJEaY0WfnN3tdxuxswZm/drsHI
HXvpJ6fkN4fCfe0GoAeQ4ejp+fWMpJnVyaYNGiwFcfnmOhM5qiohiWb45v/iYy0YSOgGi6T24akm
FzSYDN1m79lpe0Pbmb+rpyA+z9oeFfG/hcbfKFq/eYhxJGQRloiEtN/vG+05FpT9cKTUwSgR95W8
K0VjkyPp5pWpSyyWMBU/eXz89lSyv3aB7lou/b+/nkohzKqPEq/ZT+Qu16XHXCXNSnvTmvZnIw1i
I/ywXzULHhsoo6QpyC3xxPr1YGHuUk0/W1wibgst0p+mvl2niavmDW12FVPUtrNJtjGPXzfOqIwd
O8dBb2cdOOUNpDJurtRBYzzEdLN+seUIramt8nDYyKLwYfPETfKMLdy4zBltdMDqC1xzHZ6mZFXx
kZx14NdYc6PRIzGhHNOZzgn7RPt0aoN5W4MjyhhfJda9P9hQmApXe/Yus0rtb51IJvZTpKy0fPUz
22UqINnBJOc6aZ1406Z5mzx0RW1Nh6JCXdsnqVW6W8OU1rGctTb23ZCP3RU9dkN46fbDFN/4RCSr
ZQ5mqF2pWvBuq8GN8mpDys0VTCsrL9gw9K2z3cCg92406B0gOGZQONrmxAUn0doEMJP0CzRWx11p
HEbZIRBKgOAfavLA8JkmsS3lRJI2G9lO4oCJJH7WrlN48vToTXpTjxTnnNNCFZvoDqW0N7L0lsVV
ChHkmZg4ekkADY9RGRDqO8mEOtjXPTnKaxUH410FtqDfghCMgluzLkOxHaZRDAcWsXrXhDpKQZYL
X65cKeZ5Dfww2lc0VdTbIl7kP5NsN5WGnRc+ZEnD6LEoawfDQjJiKJCSoGY43KDz7obRk4+xtIun
wgjN277y1SouMw1vMSvIwUcnUp7LAH+nqQ+4jQNEVDcRWzCp6R4fmNowwsIXPYxHZ5wUjQDdc5b7
LlM1O95QtOzsSsf5QXWl2uJYXkwTbbD3O2VuIzf19y4MKAoVGJ1mVSTOO1fql6AnVetia4SkND7P
je+djY6GSaenFSCzLyRItj4OtmsvKtutZVbpde6oeT2YqXUelkVy6Si+D3YL2AZBcurZ8YhzWDdp
Sngcd1hM9bKbr3WWDywqumBd8JbYdF0w3+SFPjS9269SSuT5W37KUZe0cttjrrW9gdnYbHXPBDEj
YU3AMy/PFZU/Kd/sdRy6t6WR4K9SYbKbCQqvJ6MfNrENpWtm6Xobi0J+o8bevKiSgMgOLEpym31L
QLyp4EGRTAoRrPdBXXuHtoigzlWxPjhmah+6KQjJI49H29I7sG7WLvemp9IcmifAo2eB596lw/Tk
6Rgruhkh1A3xU+kbgthsXoaHcQgwEBhNvKHj5D6PwvjYxU668UUdUq7gYpEBTLpys2jeJOwbbtPW
GK8b0Ya3HWnvlXK6i36Kg8VJk2IrrV47rAFnS+khkdmyPKvKcHxzOwbWU6pmFC58bv08UczdVLPD
1tw2WxFv6zTq7/M6TOaVzcXzCIvW0ZugYR/By5SHRIZb/avk3F81iqssm2ixCHPrYA5k1I2a7K1v
zSE+1bream6IbezZ3tRdwOcTqvuKvTToGgw+savyzdzZ7VfDcnZmJkKxMjBxyD0u2Pq7hrUgz5yc
1P6mxIZBGLsmH3FhYDXDFxuErVgV0+gZR+RZs0OkbdKztuVMrXpMchvcaON9gqp/bReZfR9Tp5ke
VOa3Wy9KmytL2ZhlYS/OK90gxiVpZ774Zsx6En1XboPZLM4lL9nvPWlLn24CUa8z5aXOhdYdE+kx
j98ixP1hzSqgZPO9VN/MU6gfmDOVb61sF6Nm2VnfKh20G7Zo3imqwMLiLAW7mXTTvmfFch9ObvZ1
7Pg5k1HoLRjb5viTPJBqCMi263SPqHCMQbIumXf9OHAl4FBunhIRNt8b6ea7XBvNU9DY6VkGDqQ4
OLrPd+lkdo9e3UzsD2ulNoDQyn4zzMt4vbAND/stfmnh+946Y8F1GHBmb4JlRMyuNGp3Ofsm6qol
CN5Vn4rxSxMrMW9DL7XCVSQWPH5tulRylIwGiWEnNJMpniNHEWXJnVkmRIKDdrBxf/XS+EK5AB8x
kHmUnEOx4Ff18/HLCNtSXYo4Fqc0xMtZm/Sx1BTQXLgJ2A7pSPLJZurfjb3tzWSMg+boU9N+ylQn
vyHd2VuEM+9E2qzxt1Vdzrt50Dk2Nr3YJoJAnGj3G4O19LCxchM13FR8u4jwzTEvIxfKZSJf2lG0
N+6MA6pLOd9plk/7eaIVI0w4qUbrTucGl+aN9Fr5Arq1ateVP8sRim0GkJIV35mnS36sAY7Rat3m
KGkauphx9b30k2yfxoTzOgdB8x10AinOecCIhZG6jI8CNWI/RH33I1Kdd3LnxgCpDO3jpFOPSKDy
y3L6MQM1xDck8dy5JDIUNaMXFq9lSUh8qWmki2nJhicYG8NhiKkCqU3rXlqTd0q9On6QfiIAWg71
N19Q29MPCY5i26D/fTWGLCK9gfoP0YfNcaKbeiOMYcRrzYd3o0A/hLi4vlUiTs+cpWlImoY4DVHj
z6sk9FiBV6DjTq7TFIc2jxfYYoSIs0lzqm2Ssud/oE4kXAmhin6TzZJQzMx9joxVdY/ThGgdBmP3
IxCut47jqThYbb9c5UMiB2YutneXlsn4hXjNEEB84ZcssKXchn2L3T5L/DsjmvFOy0olp8kvK2vV
uVX7RDu5vg79bvhiYi69TZev224heXj0vNw27siBcrxaIIRg57HISE5ux1kjxDhdmyCE38yZJKah
F28/on18CzDBPTRmQi0NBInbtJ7zW5bs+oEi2u7HrEbXgD+BJL41ymR6C3D700Y8JKAW0Vs6euB9
Q1Vr36jxKYEMgIqQGn586yZsuVZy6JrpUI6jn/DZuZJmo2l59JJEHDc8sxJ82FltYS6c62vDyRBx
ycfzXZtdmIwH36mxx0Rd/1aHBnsmSIzZuikVKcE6s764YiFCq856pcdqwFpo6+aGp8X8VtuZbNe+
XWH1bDNveLXDgabOeAy49qXktPi8ybu9qXKL0mWWvPezXRi3UW/yNAv88VXLsLnp4wrhn67fq36c
IE5ncXNj9aE4xT4ImT5aoN0LCJ3nGLRYnFUA/A3RPxK6WNzsRtjxjK/z0jvUU83JAx58yZ443kkw
qzzEKGFAN+2dgYGwE36bwUBcxaUU+7EoQCLjSDw0vDYvnNbN4ZcEIr3+yRWQVIA9tHKE/UONCDRm
uZOdlHITj9J58SLwDa6EJCxJOG9sR1drb3T8vcX5WjHRdDc5+T6iuU453VolEH4WIWpVuRk08UK4
68Ko7/BxXo7AvZlFmil7mbbdqCHKrhr0H3NIRkxhsuWwuX8yVWldJQERcn9BRWgzNS41zWenavLi
Ox8o/CGCLwZkMC3nhRBCnJOUED3X/XGcpgJU6jBemkK1F5UIFmsZSTOW+iwBI8Z/SKjPkZc0hzyo
9G1ej86PsXCP2N1wlE4hf3O6Zlv5Fp1HvXsOF9x9ZL1tYsTW9UukljlT3e8SlOVDg7ufaVnCgnTM
6ukRF5q4NatE7QKgaH5dNJsIAw8sGHrGQjU/o/+VX/MymAPeOZwkG+YyD3p2OOsAP1Kyhr7eHXLD
hKwRG+YpL6lm7gbS0GWMI9Mt7PKGfwgQ5WPjfmgMn0ddJG6HjoMMXhxcDyZ+P4RpcmhB7D5HtNV+
8bueXvo0+KIzs9wjlyasA1nKrcp0qlc1MNfLNES4qS37EDuz9QLLU+0A4Zv7ngKhTZjitVMjN2Mn
k36lcqRCMU3+OYsL9xEqzb7ydL3jduIBDAJhXgkffG1URNHbmA/2o4ZWfRWV0YxroXTvZaJxi7KG
3Xk8u/hoXfGFBkwy2yPfkgccv9kFrAtXbd+KLV5++TozarLXZBzSqybjMkjBJEBJ0hU+dilBjbsl
aF1Nkc+aAcIqmnt4VYHPgt4V2XM2aaq0iF/iBi2ylecaF/WU6ZsZVlGfGuWOW3GXOjPQDKZ6LMiC
4ap0vfihyOt1qt1xB+HdpCcw7NPb0MThmZdOeN5NKU8vM9kmXoGh02m9Uym9Go65iiyGFsV8mKYa
HoaHW5o1mpFzw0G3kkJnpyJzEgCzcDS579qKbWlhLKx5ZmjjZRT32VNJr8resxDgkdYgPDezRNIY
UoPagNhpLibE7KVYbUxh9bQY7COVmrfwII5tFuizeARYFXb5ZcG3fN5VJCg7t8Y5zoCHaryuv0D3
nVZ+l51ZoHSfwE+s2Oc8wwlbOs69ed1IuquygMrZ1Qj25knjmDvUdvBizf5r3NbNN1asxbeiK2se
Wp3xAM7ZIAYziG0fDAC8fFYsxYR1d+VGeCiFjmnOKk19NtpAtI6GUyt3MwZmhw86t+CIVq5fnwy1
AKOrKahPyDfUS9lhBshkACQAKgpH9reyzKobmAHljZ+iI6/SiQdolqj+R9EBfqmAjxPkxli+tg1+
YIML4Oi1WX2HpzRUTy0rHr63lE0ODeRgecgTOYdCwrWeIy2/8rZEO5tpVhgQ/flPdZwCkK5ydqbA
39yjWIoMyrzuf3RDh4gA4ax8y6kbwDc79/E3s8uslzxpedPX7qSvO6z83+y8ZRPuxilVpnKOux+G
J+Gi2fMYBds596q7otE8GLpEqxrOB2SsnRspFI1BJ1weCSEiMmJVUd8l/gD/KRJ1/I00I38mkhpA
dpBFubdxK5PLiNriPt9AZMjrbQbsk/gxLq2ATYzmoBmo4u48nb2efaNZjVayVhJ3+I7FKz95NrDc
HlyF/LhJ3Ggy9uT8WAL0TEhB5i/orCwxXXDCbcmitYh9viVj5lW3BkcDEK4dwYCIIV2ARcKD0TUs
CLihcfAxKtchsP/zZHqjIYYVmUyLOrfOxJkWWLOuIUn79d6JCO07lB3kdGQvogBIkurOwz9W7Ys0
Q+7BWZCywcx1fiYtVKCT3XgLq82bvfOp7es7T+Go4Ctk3rpWccPnywMPPaSVYGnOO1wM476k9zm5
pPdufBt9tNHVYHsyufTJnd3n02jvQfNUjyVEkJs8iBpaHincuadlr5uIKLtWfHKHhcFjjya/I6ty
fuu0ivnyyNpVBvO/Gu803wn3Ltp/AjHQcTmLo0GVDQ8Ju/uRsntJV/yy0cXUjd1rmnUZQR2gjAww
ojLN9vQr2HpdALJmvcvXOZ9V6H9HBZxqcZ/3rOi8xJXZwfRbRJSW2Qo1gk3qwToALmPxZw3eX2vo
zXG+qugpLdf2rOfilIyOuW6WJWQRVCQTCryBD1YGKaopavPITLo9UyWRqFKEmqqzPP0yz4l6UDb9
Zz/1zv/zoH7mQV3gs3+Thj8QEvavdSt+hSJgWl7+zP/zoAK6wU7KTUgPk+sggP/Hg+r9y8cPxq2N
x2fxK/KffhtjxvBAwZGHRQlHgP2PLKfmuwEJWx4QDfwwmDAu6rW/iMx/s4ZEdl2FcR0WZ04ovqo8
0au+4znEkPCJ9ue7djTOqkX3CUvraVIor0Mw7QA6HftFI2JVbx8cVU6HblGQCMp6B0JPxb6dTLkh
qVKt+zFq3ya6lzb1okPViyJlLNoUI2Xz1vipVy3KFakE1q3EGXcx4dbtIILbbFG61JwSTyLFUsGo
4qcNy5axabadYdubaVHLELUAZ5cn0F0evgEUtQxprV00No8oABwnFfwXe2e23DiSZdsfaqTBMeOV
4EyKkqhZLzCFpMA8A47h6+9yVda1qqx7u7vey6yGh8yQFBQJP77P3msHYh6HRzA1WRApVS5W+pyF
UEf8xN51ffTiWEWyMpSa5ypdr1cKX6q0Pl2pfsLpEFuUEsgov7GQBgckwkFphbNSDQvkw2oQ1OWi
fa9bpS0mSmXMlN5oKuWxzhtGBKVGtkqXHJVCOVqoJDmiZa/US0vpmIlSNBlqPgyJxolMd+SkKLZF
glCZKiV06ctow2+VfC8qaYFc2iOborLchkpHHbRm2tcmmtzkVuLqK721V8orvpxt4Y/3i+iLa4br
5ZzkXjusUjbaZKSH/KatzWjcGJ7kKVM22evAjfGeRb11MDutD0z61IlURLJ9aEwtfKBmCvJPNnOm
aYX9w39reOrUyaWt8vE19HlcYlT1n6eCpOeqqgaEG2Jk51j6xaYbKcxt8Avcu4rdW+bEUtFypL3v
TUqC3CTlhEpdmT+XGQ3ypG38nW7k4mKVPye+yBHII7DlZ8Qib10npuDF841BcN9EP+iMGkxbp7ii
S6WXx0ZbmFIbr3QJ+uQZiCZBIwBltBX0TRYeW2N003fXYL5Y/+AY2RmFz6nBEe6ZIAinAvauyOhg
MJ2pOlnqBGDcTd/rGmAzSUeXIyvJAFkVYBkJ2ZnTHWCv5DL05G1XRDenDfQDfn8j4GCzH9mu29g/
123jWR+NbubPMzLXr3ZwzYNmmkMaRMBY9hgi+XdiOd3xAoK2nGbYmnBFxCNaESa/ni+JZ2Ie1jpN
XXcG2fZne6AieW8DtFRmv2i+gjvlZywqWqjwjzNhQh7JAnPm91B7OV9QYCBuNjnp281MvpWEU0FR
E5+/XQJMWlkgufGGU9I5Kzfu8+dalBDEGoSCpIHiJAaz/rYn7pPhUNW3Pz9ZijvXo59J8OVzeLn3
0aJosHYL75XWIe/empQ0pvXF71wNaqVdDo9dao1B5cxsRRP1F/+5qLLD7Z/cqeBfzMPUONiSh8ga
m+680X0yw+lope8/77TU7vluC3a3AVYc95VkAsHoWX51O9bAREHFpmicCCzPjGvGy1iqPUZfWO59
S6TwUGWUYQlmunXbcisxosG14PnySx0Gkk/UFfNbM6id3eZj0X/9cNRKvXJuSa3MJ3hExjXUU+86
NlqxiXlHZnDy7PDdNxTtzC6AGqGx84Uk1MzWnakCyaNYe/ihfi0OU28TcRurctVZp35bxVhUD0k0
Q1XtsrDsA4ELM6hA1NCza9ln0ajkFj3OsURc58sPI4ttN5941y/8DzugN+Iyc2DQMhLQBHDpyvgi
m/mOTNkjiN9qJe3qvUxQtApnDnzvxugH7vXRXSz1bJX38b5I29/26J98kxtJz0RcGu516kxuD/EO
ju1z1HbO2tYn70xmnwddaINl0UiuzlXgGWV17TnH4CgqX7VIhHNl+nnqREorjeQZngHxXDtubQbE
7q0gKeZLMvnrcUrXXVgdzdIN70SvTbdiMtItbVFsa0bPiXdOldEo7UtrM1MivXLZK++lpDC597Im
BhosvsoIdmVjfDelpGUmTupTugzdpjQKccBm+9mKfl969j3HJOhJOZjMpVH4pkXGKyzRz3nAar6U
XbHNJVnTYi4xAhfmTJXQwjXSaA0Z1I4DlJveh4BG7+WroFmLtjku9vgOtvCfH8p0qGlLy0gI9XFg
2wu/4MQR26kBSpeOc0amQzw5M0M7Q+shm+bioHuGuYc4QRO6N9RwcjJouf7AdZQErlZVb40+sDEs
Kx1ch+4eW974bC8cSmFk+KYLcJa0Tq8GMf825/paJ577nRhoYNbY6O8uot1aZNljj6HxY541c8Nn
vVslJBwDfShZQCB0Hy0/tJqVXBaeB6bM91G6mAyvnk7sDnUJzmxT0JE19+FGL735wjJ1JMQRsYoJ
yt6Aw1Au7bAhzAjyRDiXnGf+PW+rdkNaXtyZy2xtRjjG0JcGLd1nIATWVkc2vhNG/U22PgP3TBCy
qDKa4OqPIa+MdeN1/joV8lUPaRDXK057n7sERtDhk2jGWxObO31uwifAzXjrzUzCZUWzqSBD3rSW
/RTifgYkQBN3mpTRq5dyDpedue6xK5xHjwsxQ4L3RU2pvLrcsZ6yuVEzhOurraYzH8c+BBQkjdCb
cLKkT6liUFudVXx3oZt+o5flR78t3FUZdSHrWQ1JwrHGbdbxZ6PC3MxLr1/cMK3uTYt1FHlKJitT
OUPq1rvUsh7fS33O30cKEC4OFUaBzYS1ap1kWed8iniS9wnqcVzaDeHKwvNXkM2jM0yPTBw7IxQT
VOnFuRh+M2yp+il0PhLRc+9M2q0jKDHMTARTfomVrigU2kZm6XDGa0WBkChpcK4auzZW1jICx52G
6lJRy3C02PPDBKCELOya8NnHq3lFX0rSzdI1wER6v9QufeTZByaFbCf0qtkkUx4GYJEryrTa6XdZ
GMatKKL+aWyTcV/HbvPiAJjF0D9DMVh87rbuSNLbqpMAv9UhK5jCUJG1o17xAKuF0ewrfGoB0c2U
Xc8csvcSHj9Wjg3Cyn+5HaSnrg3H28zR9Js2JImam1W7awzsXcOYhQEzw83EVh4D646oIPdgb3lL
27YC1VhKFthj0waLyMQqiUGFEA4HRNpm1m4B80O95bxryTWvjCE0t3beybslY8bLZNVxcknvdqZp
66FJu5F9Zaa9mRAgRFl339AuGUCcud/6tRNth5yaMg0EI5JSkqyHduEjjqle7TCunKDVLTRzVgb+
MK86fbSfzXqio2mK1p25PMww/+jaNMSKBVO6wyG5c7hiBrmgT0ZW0XczEUnsOfIkVVwbmaTQtvRp
OhJy7mCRd+FhbMJzEjVXK7QhJIReSrbemU5hinuV1YYWg1NB1r36GU9XcXIHyuFVzicGPbzLijGN
7k0nbdZ8hEH8sdIbLQmGQdMijoSo0bnt+no0IxSM+TwdJubf5WwzqmRBGhWZvaGZRq4nrzaQ+QbI
DRCQ5AA2swCLAfEokjGcisxjE7FyTBokQD4XL9yl7zXdl9uiBB4L5XR8gGS/bMS8dJcotattKm3r
BmHhtVnMZLPUzjXxK3rRlr6/xmwt17lvp7eNW9u/uolmr9Qol1+iE/3NWFBGlQj53YIx2Iy2IW88
Kc216yHUWRO3H67u3R1Cj3FGcGmuEaPKxgiRXElrvxN1CwGFDOnH2Ecz25DWMjnvw2OhJRCJUl0P
MrokaVNMpgDGS8xRqQgxvZXsoKc++ho4HzuzTovJoI0s8OUCbl1ZsEcujsiCvLI+49zo0OQT/zhH
C8VQqVBDf4SE8ktHLPxyM5sKs7HsmOM7a286Ccv91H/QCdXoq4ZZRlMI/uwACoI+8EVVKlps3++p
4Vxe8lbPb7q4+OQCGhWbCjIuIkavNJoyBCZUxp9NUXDqa03x5UpHPbPg5G+HMpHbVujtG+OLszHY
PFz70F8oexRXM0lpcU4XBYowcvOoW34D22rhkwYG5tkZxuHU1GZ5XnLpETiZ+/w2A7Zk41gx418Y
QnRaM9MEdjgkioxzsFXJ+MSrmANy3/sCoMeDQ0a2uLJr8F56vNxv8H2AwMUsYZHnTQtkd+n6ZTDo
Y/lYqnW+rRb7oVrxdzwYN55YDola/9fKCABOJrskyhwAZkusnR/HgA2UkqVSOtInyze/pZlzuk1/
3AWlMhog2inTQf+nB4HpWVkSpr8ZFExlVkAlkr8BeRd7V1kZWmVqmHA3ZMrm0CnDA6r6OWuhFdQR
Zgin0OVdpAwSprJKZMo0sSj7hK2MFK2yVJAjDyEpJU9c/MK168fVVkuxYOQ/boz/qD5ln/Tz/6D6
YGz30E3+ryHwX1Sfm6rsP8p/Sh7/+Wf+VH1A1v3B3srBYa16VX7sdX+qPkI4f/CW13UTP7nqBsdZ
9/cCJ5/ksc4/Mv7WyK4Eoe5vLEzL+oNsjQ3Kx2Bv5yBe/jsyENTLf7b3Ka0FDCX/wZRLjfVfm3Tq
pcoM1tXxrVvXvkCCLDQ+XbFhB3bjZPPerTKz3A5ZRMkuc2J9E7E1DfIkir+60EPecKPCYMOhx7TH
xktTcOHvXOdzaQ2uMtwvcEBiZDtXTdbmL8lCNLXqFv0rpXOMhlYe/wMLSuHO60LjkbtjlVw9uX3v
YkZqfCmPk5m0IxIFz7y4zybsKEY+r7LZyW5q1LZADCFR1Fk768NcJ1SjeCQE03JhYpzbdzkYLY+l
OD9YlMvNwZxCxSedNdgE0yJry4coNjYw7+wY5mSc3OSyGg/gdVwcE0N7kFVB1pTr8XQvG21npIOx
rgyfC+Rk7mItJ51SRJX6qeYlfZnsrg5M7sTrYZ7OsS8SqoIWuCgo6hnM2jUoyxS8lMsaCoINAbyV
UeVtBy4jREFY8ZvnVdaXQdwlRmIf2a53d12N4ec0Ctf+5BWZTxng+LB9xDK9HPqWudk6uW00ZZu0
FStgws5U71qP03pjEKW8qVIrT6x87wL6wce2dZSnCEy7hf/K3PN0peB44pJZ49064TspWx7fnIrC
AH0XZ0MaQ2ymvdKQB1FkwpfQhnxKSvrVJAjIZzTIaq5br2vyDG/SNMS161in5I2vTV9+6dbpbx/v
L0qgju/jQnLYLsQDSGixdfrEZWdGAMF9xd3IxYZyaHlmtURrbTnUvFBYMeJgppPzkFh+aW7aPLsX
ouImobR6pO7xFlcpVC3w0bwtp6xacyfES2IIcfRSBE3csvhpkiTbZZgARFJzQjmDxYKbbSXCESQi
ckp9dPS83rUCy+TVDozUC/fw6WSPSjfbh2LS2y1wn+6jMur80+gb3F5+1jk0fDQKa+eFXk4pZdpy
8Hc+wzhCD5u6KGdpjvV5b5XDe5xarPsWLiR3Gq+gzd6pjt6j1tJPUWoh9U22tpMmKxuXb3cDVLDe
CYLs92XVi108Zl56yy7DxR/ujaDnDT07QcZp2JcDRlx7WHoOctTtS0I1g7Ga+tw6O166HEvgPhwf
OrinIf7gZ+Q2rRdoGzl2mhiH63qwnDPqdPcaT1n4HrfEmLAhyV2NY2dDYrk8DsKtn7j9XuzSte/V
O/s2FJ2+dnWTDp5G3CypO6+4aFN6adaUbya10fIK1Ppv3LX6bWVn0WuE4+7UNtZ4riTE9I6aUnx8
TrRLU5ntwoRqI1rWqVahIGRXO63/QNoMmiNk+TMtw8+Lod+WJgWurhY652yRNoyTRtvTDDG+2E01
xqs0m8YziVjjrcAkizV3XiqoILluXh3DGsDSdeZvzfXiIuh5NbbZkvYHCl8+cfH7QZsAFFxrwwx6
NpOO9VCb4xQHhiurT8ubo0c7tSIdg0dr/+oLfDWl33V8jVo7QAM0kEprov4DppxRdyrsnA2YfzoK
NqFM6WMuI28/0ebJha+U3mrg9sYmLBK80Yc+OQk/Hh6hW6mJT2aPrNixk6bV1TPmsz8iotlZ6O81
N67pXjAb9+hhx/Xhqefe1+SU8Z2fewnla1X55Sa6v8712YALXCgz61xZyh4hDqGTXvui9Wg2lhNx
rNl+EBr1VSsxzgbgMjMMGPyeaDEXa7bXES4It6E1JJc82QfdfK/yiHqgeNDW0yisFG+pY78Bt/fX
RIuXa4VxOLDcdnzJYqJgNgWYN0ZeZ91KutMnbgC5kYbZ/46QYkEWNTi46RjdTZZhvjKQF7eLSPxb
OXnL3Vwy1Ys86u+Mtq1P1KroD66goycAXpU126rqok1XNfqHVw/t2uLGemVIogRqBp8UxOmgrSxQ
TL+nBW5iKUv3zcT9qa0X3lpcEECAxXDHaeslbrguK5783thqtDBL58ZolijgE4k8Hwnjifm2Pnmj
HR8rv63vGoHw1kNI5pX14/kbL3r/YMuowa1ERpuF7Zw3q1h0IPumBjCDkMaBBPs8AE9ovosiMTeA
enwWq0Z1M6V1GnAlbM9LWY33uavhxc78m0YaNtvTOYnDg0nV4k2sA8rgLpyy0JfGY9rl9Y1be/OD
PooOKp8T+1fLn/q99OAEUjifwIHDo4pElei3rayzlwJi3Evkle1dyU30uc7C5DRMDcoBnNQnfH+z
SjZys2zlvAlxDxMAK7t4bfG3BQeHvNMfcE1IXBDu8GRZOnJPQuhvrYGjCxzbqjaYy/S7BvaquXHZ
MR3LUbNo/clGjPvpXGRIvHgevcoyeR378dWaXNWdHju7eSpghqVNuByVYPhp8PWprg9ZxER9PAZO
Suf5vNjdXrcWDnqPFVXOjbFLttwdnbMLY/gRczu2Wo0EWbaKQi+x1t44nYemarckITGz/Wc4/t8M
x2R5BGGR//9wfPj6iKt/BDr/+Sf+PhoL+DpgbwDfUOv5M8n+fSEKI56aUlPYsDIc7x+QPNZ/MxgL
+PFkYZi2bbodOHf+ncEY4PxfB2O+Ag9GRhhVo/IvvR6Ma81gu6FzYWmvHaAaTs2pxACGtdjDkUqP
zWQUzMbHCRZ+/rAkdBj/AqHyHRMIfbDczLQDUZmPUOCnl8zVkhNRsYnlveHhJqpLxyuwQHV+tYb0
OvdXppGIJ0Y0js0ToDAQr5Qk5WZxyvyk2yFvp+mF/m1wdchM3hZ/Znkowpl0TDrAagSYvC6L3IKm
CmSQGIthbFJ/uM9oraMeWx/Dc46Weu4Go9/NjmyOht+OX4vI362iR/b0O/0tp4lwp9dJ/d4WmR4g
/Dk4MrsPs00VgQ9jBKVRRhufljme9npdWVtuMNqlTLUQj6crtzEcrzYMWt9gXYhTehCF3Npdzh3Y
SMb0luoZ40UyHEM2qtegFgArJrF+ncnVX/uhKdfE9V5yO/GfJnuabyc1Z9cM3NPkORupULKmLO6t
VKNAbmiNS1sU7YGiCOS9NEnOhRrfbTXI+1r+4fcN+wfiYBsby++pKTJ/R3+7/NVlbniYQ9vcZqXI
v6HKtarlTXwrIE0TeF1b7X0j+R7U9QHL1vRqC2+koyuhN6RRV4ymyL13wxjIJbtpzGtTvRRJ8dJo
fOuyqQl/xaMk1qrZG1RRSlCyxA3s2uV+5I6QEIHrSZuJP/GLB3ehmn6FSa0+qHfkUyM7Z4vZD6sS
69lsz5qvSSggdKEZVdJdlz83JR2D50yGamIWdCDCXq1MZHfz3C234Rjr8Jm5a8WmoaHv65PNdzEr
9seutbPSnGxQoZnJw+h0+dlWF7QYZfHG8Nm00Os33o1t027Lrps+e8+inQxEVh8MmVb/ZuJJ4QWO
ltgVbjqe0S8TppqyO/c/F8LJGaOv+OeWWGO6hOMD7H8eavckWMVVq6R39QtbcH3FKQxEtqVSsAwa
R/qryMPnbE4zOAFsSAb2/axBSIE7uTYobdxKdS/Nfq6oYHP9kyxg+676n4c6cme79XnQJw0/lNsA
PO6WuXuKEI2KlaRN5nfFYnsDjtffU3PonFtb+3IWm7R8HKsaqTDCqdlqAIqZF4rAxLi/ddWBw7Y2
W8nWPdXqICo8PGk5jIVf0hH51lDnVKZOrOXn8HLUOcYUwc1AnW2+OuW0LHSJEXvhdugxxQelOgqr
n1PRUwckqNOxXhehFm9mMmx35GyqzdIgWzkOsf5+MrkN40275mgCOy8fh2eiABXTYUm4MA1V3bwf
JSetxlNqA1Vk6vT5KzkV0uTKyP0OnMGIY1+d6UAmU7THcN4k6sSX6uyXY0MZka1jJfNh+eFcD29i
NSM4DvNG6LWPSaY5V98c9m1pLrcjcholXe7RHvhYY7swoBKHBcr36FR3ZBE18klqIvHUcAJ4u74p
1MBiqNElUUOM5rDZGsaWketnvKH0x32YgMQGPnq6OdX6DaIs+yXmochiMprVjMTDU790A2c4O/A4
KNUYJfXGX0fmqB+WRnxhRHEutdWUB7KRxqHoBmeVqDEMGyrDML/kXasGtDCpHzW3nonjMY0+sIGY
v6mVrrmKu/N+TlGbocHjDGnVpIc8HwcisbOdO0z1Ogl5kOvG0p+SeJieyly3tk1dRoGjJkcdSxmu
Bx5EvporQ/zcb2alx/tZTZzalMPrsPpZY5loO28cgsueXhTtW6SNtprU5Ar0aPidhlp1seykunaN
I3B2FysURv0jWopo04g8XxuVlMCdOg1oJyHKN2OJ+nNb5NcOy8Ax9p0yMNXgjMO7v1vUMD2qsVpX
A3bHNaNZUdW0bKzIaXeFxZoF+dZbd5kn14MbW9+RWnuOTO0Da+Yg45mZr8JsBOqKW/YcaywJq9oe
X+qfkV8N/8CffHb3lfNGvpzPhunUJME8MgpJNt2U6tJQq+sDESTrPVNXCk9dLkRYlrtFr8THWIC6
nrh/oK2HgaGuJLZ0uJ3oWmiDMRcTwY3FOxR+fl24zTA9QJtuTeFsMl3ddkrD9tduIu9HZIAXbbKJ
mQ+0m8zqfpTC8C1XWhONz3rkNEdfXaIiau89nqBcrXhu4p/u9XPnauZ1WYY7KlZVExExKsIuWWDz
3ntM4TqrvNaKj4S6AQqSFFAnD76nXTOsFSyS2orSE1NVDqorXzI5wzby+nxDQgpKqhee8Txmu4pY
x0H5BtiX4rgfa9z/fKDi7aCullEPE9xge0IALSzOkd3y+B7D8YNRvt5pUndOi+zcT+Hm+S84+trF
7tr7zizsBxKfT/psQWDyw4atgOke2l5bdt7gDpvGdiWdgfFwxOj+kar7b5wSj2+yRCG4MJAMS06C
bNKi7piw5MD1FFnXLoLYvKh8FfqRLaGL3JMuMN7IgoxnvM5g0fE9yBeRJNqe+4F9LuoECHlibyt1
ZYeCwGrOep40oPw6EcpNUppAjSOZP/peVO8Ggju3uLfpC+hqsnRN+O3hoAmwN8Q7lr8sJFjL7TsY
V+fYssYTFQnRq/Q7bkgdZXdgmZu15djLb1K3j3FRloGRpe4DFxx72wtaBfn58FKn5o3kqbqB2f8e
dmjqRWWRxaqrc07knhjDdKaXzHrKlezRKAHE0lq5A7rlbyn+DN9bxD2APEn7joTPfscffFZv6GPu
mA7b3OneR/oK8eogsUTscTK1UslRXrTBxtIzwxOjO2I5+v68crMoP039ya2gN5EVL+TFyoFAAELB
oq67+VOqOeUDQ1V2Kn9kH1spQMmPGFQpXQhCVn0hwrEtlF7kKeWIeBVpZKUmITkVULGN6OySfd20
6Jc0syntSSJz0T9QI9paOZ4Ejwv0nKY2wuD43lEfFBB8s+sdu6/ltsYixV29FUdagMstl/3pY/iR
vDqlfoU/QliWR01J80ZjQaVeps+SDrl3B/wMvdHdRxH54Zof5HcxFM02ZYlXBXOptYe5070AbrW2
j5Y2cwK3yQpY+FZW3tSTgVmJdj3ycUUTBwQxvoilGNinl5EjzcE5a/s63qYsvWXuDfpEp7kXz/FW
D2tO0DEUR3pUIkwATJux5+n70NT03x7EiFWvdMOhx/NTOX20ISLerhg92k2HxgjOPqPpTp/Zi4b0
sjalgXGXX/U7WJZob0zw1N0fiRKPTobfbOjAYGvduvmbjqkkzSbWW38rBi63yaLfuzUH0gqbTkpu
sxefU+3mt2TMeSBII8calRnbsFzIoT94UzikUNokjdqfyVCgRK2KMveLR3eKs8w6wmtPslM/eX71
OKJgwJjsvyZNm1d+yaS8Slviq/Qy5cKV9Hyk9pq8aOauZ9DNaw15sIfBM0/fNTnELxpb6D8CmQN/
2qzeNWKR29mQ9YEtO10BQgJqIp2VHAfpNTdNzb9ddU71ZvLJM7O53fIdCe9D0l4P7E93Cfi4ahXV
U/nVhtDVq2TyDg4hFT7BbDku7uA8LiQWVw2WsC8rB9u8onsCgcf2xw02mfbaFvQMpk7RYr2qi3t9
jGMs2bSzrqp4HPZW3lPrRPp0zdSHIG8xwhhjB+o7SrI9lTrWhpiDcdLLjqCF3jICELfZ4JaCmE4j
gglLne+nZ3UFPU9aLx2O+kkVG+Le6IRmrBp6ZwKdV+5KBa8dJHk/v412eBtRsROtdPrKH3CYRWtJ
jV4Y9MOi31CLYwRp33Xr1swnjIi25wxY62uqiTmFcYhi/CGDQfBt1dGgeJyKNH2MvLx/6xk9uTN1
8jKXS/RQ2Eu39dSLHRZxuqMni9uXbRRA6kI5tuQLJrlxhlo/zGnXPIRhofdrGr7S3YDr7JB1bXnt
I59MdiOa5zZuxasg3PZaVtFzWLj62TIIEuBv0rW9adTkE0ufdekg9ZPrF/UDQU/0nDCsS/eGXIN1
T6fuh7ugva8oBaFUTIv1JfAIgCdBQuEoETPiBbdZPucvqY7Hy0vHcOcZvoiCeRAG2rXsn9hujl+S
mHRQE/jB2R/VaG5RuU1bNqvrqS0XrC69jeGF1t5V38AHWoM7HH8tTH3pqtLsbtVW03zXuF5GAZqf
J9c2IlqmNws2OwKBxqajV3JjuNAmsJkmLKSW9AxqJzkUpu9eiL5wgYU1vnZ07VfuVctTTP8lCrNw
+MvhmKo2up3NLxmPCoN3/qgH6NrLrTZXWHBgf+16Q+bXUs1J5sL7ql3wIYlGh8JlZPhUmHyDBNvB
vkxDQVIMJA73TzXICrs92ybDNUFBFQBZMPPOzegSRwHe0bxW/egVt/RTdCY5bYfLGBoj0zv2ktgL
htjBC0Iqylm+NIxM453wsU45MT61pJTa/NKXUz09LlQ6c75qPRfe/m7QO9Ol7W1wDZdSBbOdxhMv
SeuRGo/oigvMTlSYmP6rsGQXW3jtLks07ULNbR7zvJie/0H++X/AUn5q7f6BJaJ7OphcGyQhUxnq
jv0XcEndTGNKK8R4AXtqrzWfhk9hSH4jxUGD8BFG70Zh7mRq0FVjbzWr3dqx2HguDXjDgtLb0yGg
7fwlJbOc7P77H+4vUJW//WwOlFs4WCAM/4rZLIRsSj00xktdtxe3ZlYM94m8/PvfBLs9RCK1+XX/
+gLYaT9x6ZXjJTGAivJfh96L0q22P9/mPymN/2FfLyzQJv/wG/mXff2h/KJZ+J/29X/+mT9FSc/6
w/VtrPyqxNT6oYH/PaTh/YEXB4qmaWIKoGKYN9Df1/XiDwqA2e+7rs3b52eJ/ue63nT/IHUIPccx
qfwCJvlvdc/xRvlnVRI6MeR9vhpGApQ146+w7sGg8WCJJ01lQCc6PXLK6VPIA0QOdWojYzyXMCa6
GV7LoMmRth1DnB1SbjeLE1pTIAAQb4jVyS8Xae52wZT87uspEdOIali8KGTA1lMV9tislvK9sEOT
vJIwbrHtsfJNZWveoBl6S5ClBWNt5+cOVnHvgU1tfm1B39/q8qOo2hYnYpw997g+36oskVqwyLxc
aPSopw/0QDq5CUbNC064iPTDxHJ3Wpk9uNdN7TTZr1jLOGjNtiBVNxN4x5M000OGWIFJNfeHG5Xm
oNwCNyjzZou1YZNXHjXlLaUrAGi81Nw1vgIEQMiOz2bqSm8DdCohtFCyWkVGyqrPuqvrt6rXF5q+
Zz0YaE0/RX43fnLHKd/oiycWJr1oPjFwN/dznUYfRmwY4JaMijXssJVDUQdwh3TsPt54WcjY3vGU
Z7EzelNDmqwYXRDkSXbxzGK6h3lL+d7cr+euOrjuSEIaHHQgy4FMukUTmpG4d3i7qVNJzeJz6nIk
wqnw7hxbMI/1af9AvVdHBr3rNgAYzX241ILyBY27it1H7jqdl+FExjkJD0snmqNccvJyekREnCGo
cc9sfg0KKLQ5fzaLengAd4w+PAgYIqCOxGsC5/C117gY1KNNyJqGufO4YNXrS8xsFd7dYJzC5bxE
YnjJVQ1OoBg55zFsmxMjtvztI+tBZJp7LVt3OXcraZX5pkbOSulX9bkkoP/Lm1ybMCz4xCQ/mh8v
G/tOexclBUeaARrjPU1Jk6pMYFOvssaM7krPL8WeAye5xnVmvhhRkdCMZvPdTN2lkhBH4XZoYusk
jFTq5EGqmErnHgPajMnT6GWzH2chrxE9IoFDFPpNK6P2aOqF/40U5bZbR0eAWAlz9JINYSP/6qfO
MqIJRJX2mkamcxdbSYka6BFWWvndkn1adWX6qyHGtYzVoFj7NlfYphDlI7/HDDtyF9+5U9rddGKO
jy7WcX8jqhFtNiwtdLA5KugmScGImo2uICAVPtiGfy6qyGIFaA3VhmO+vqQcFAmw5YJP+etUitQi
jxxRMMvLMzEiYTaXic7/VaWIevwZvpxTBzHIn/T8XOroUv3KINFDa92IxBpKEubXeZTmfIyhDu6b
0bkTmCbWteUu7LLJq5Mm9h+mnE/PppuG/I0i5xkGeyhzMCvsDIKsNip0uM5+IAGPaXBORB/01tzg
Uk70i1UX07lHkN9ZZMJXXdVht8+AW/khbbeAZ3gr8nm5hh0qL0U8Mn+awtEszs7Q6+mdm+C399dW
vQz6g7V0RGhyIAqlfTEEe/9xaJ+tPB7vtcxTXKyWRiGzlUdJTddNxUG+K3pVIjXly44moP/D3nks
yY2kXfZV+gVQBofGNgKhI0Vkkim4gbGSJLR0KPenn4OcKuvqmvl/6973JmvBihQRgOMT956rbl0T
WKcxZzVLFFPC6FGWt7m3GazO+bJ1ihwTmh2WO7/lgyT/YYPvPaO+S++rnPujGgjUHbLrlJ8poPlO
ttEdRj/udmFmvXsUqxs3N8456gvWjeZGBELybYx5u+DXeEnZhUFB65ut4G3ZA26WD5npvIdjm0T4
0RgjzJNxh2IopkvntFaj+VoTdEUXgWa4UD96OV0GzXsYD+YlJ6VKbUVYmHtTpl+XlayKpfQl8JV/
qoL2Awk3fMXMejJVHyIehcVu9w/enOePQ1e/UfjSNqmLj/1oX5nN85SRjVgt/rCdTYg7oDKmyKrL
Cb/t0gZHP0WLyhyN3LdJdpivU++uY7Z67m15GfI42SvYzwfLnthCSaLhMDL7KETCIj0Teehk/Hmt
fqe5kHchuKu9h66W7E/n4vFpX82ktxjzjfWTCczoYLi1cXCQzG8Hiu971cd5zPVDSmIAmOrWKRU+
UYLTCDCiK2+FscwgPvoffpOaZ+KYxEVXYbczJGU15JwFLuxUY88B84SOw0exGeHLhngOLW6ngUuB
EUrUPeApRsKT6L/qgiRhw2WKZoXZze1JRMNVwPBzAghX9QWBxFVZPU9lHN9cQFAb9lEImhtkNjYf
UxibgMvIMfheLvH3VJrdzWr9+dFawuWS9RI9ChClZ6zHKFFsQjhZDSGM5dKB4vvqyrTbQLljI5gv
0Nc9flOr8D/mZZJPgRH6EDwXtbeVDnEv++UvT8b1vZ53ctQjkWyOzRR/lM49Z4xxzRFa0dOmVfeE
n66MOgzZF5tcClKzrPYQLjL9cMqSe4vhu9z6xfjERVjeh41ZPoJyoEGqSQjMPC3ZL5or5NeJBivv
T5W27ccSUPQqmmkf3Fl8c6feYz5tFM9ViJzbRcr3OtCi7+VsFYIrI4UGQF3gbdkX13uVWUguiDQ6
iLZnhTF54dmVs8Keky0nb+ARuRTaOxklMMTov3Xyv7O6t+lzkJT+z6v7159y+MdLhqO5/ldP8x+v
/KNa9qluLfChJOSQpk69/BdPs/UbhF0y4D0AVoA4/1oum0TumEheAyzI5ET4lOz/LJcFIe9U0rgL
1+V/+J8s8RHL/r1c/rRTO3BJhFhzfP7WcCZwNMo6ZzYvK3+8gBZy0edZrbzYqnIgRfKs3RQjWnWG
PtRq4FbMbMkQTon5CBvCQLgVj/6+hyX2DFfYoIcuw5eMUf6B8E/q02wMm0uzuN1+9HjWkK+XuicZ
a0qJMWe5snUNFJkbMnFKd0PKoxdNoSoil/P/2MWYH4NinDY9SEh8eEHyFXlaCHfAZYceejnkyvlF
SIYrK3NefdXDpLf8SWpPQQ3q28nHWzI34jw0K9diIckcdKtRTquglHsd5MaVl4g26k0fNV9j3LK4
zWWULvl87O2uudMzGxFMfear7vsJ47OpvsStsveqp26xQkliaqjXv7wEB7GzKi+LMpGXe3K2Wd+k
s6qek9R12fWwy88l/+ybnbigEPzaFI3LTnfATeEoBlolWZyIiKJkajCMyMwZnos29x/jRhDnikgE
dIbXO2LfKLZ2qNoMHYVjHLIkwutntYAlGS9DxcM7xxk7oNZsQopF9KebeLFfxwLYHtjQq+8whhRj
+pAEehoiS5kO9QrbYyQNTEfg0mjnOjDV54lS09YEnh5AUg7HcK6Hr45kEL5Bqih2xmSRdpMrnou9
rF0+D3e86sA6Drn5ThPgRiN/y66Ih5eYjTZ0l/6rKiiRQ9KNv/Vzrs4ibVFsqiCNGCytyYBuRDRf
8iSd2kbt4DflXcD8556YZ4x7IZZYH8ke1tJklB7QSSMm8NpHStDHBMV2Tb5zk3VFodufg2UneO1w
7+CDypJHPefyvISc/DkNDqFKy5XskJgpsAcnszbim7CHt4S45y2ncnFKSZVMLvNgltNtgVTSfe9J
9fxmzt34K8sncfNA5VzypLOf2dyQU4lT9+pK1pHY8SveMjZW/R3Nz7d5IVbSaFn7WrP506mrb/48
s8et3Lo7TbkzbkoAuQ9gPCiICE3DnJqgddQGsdb5FJcoSGMiRHQ1jhXSrtHN9/BKgMuWJMd+SxOc
3JFQY9bi/u9YKxer1hkLi4X6YqjYJMnJvE2ELW8LtGdXeg06wYUtzG1qrcfZFe8obd5NXO+9SZnV
+2bVHkMva0OkimnXH4imtA5mYnmvbhx8odr6aeLzYrfuly3bWhYHbjnh8UpLqu06BA0Oss06Jpw5
T3yHBEk3GSIEMl7g9s6nRVASczE7BLWMCQ++O0mvkBwCBurJduzb9yoz2vGpB6bAryT3uTHGjxOW
SIafRQum2p4iyZqKBjfE32anpwK5KyUEs9DqSI5QFcKKVfmlsInt3WUMlMvNYjYusY42qwm7SU8p
Gutd1yJE9nzDiETrBa9OX8EcHfSlNn02LoNMD0TAYrPxLGPvxgqtt6nmPWAw0oKWsnhbqM6jKu/m
CxEIAGEHHCqxEiMZyOTkFKDWbjQna9OO4dKbkdUGU+Eg4au6c17YOmrGsT1MDimmEwbAu3lyZ96B
XOsvrFXdk0uk5h14UuNlTqJ0ZM9qFklUlRJoVLaaXRbDhv3UXiC1vFnxAk2il9aJKk3vMOG1Fyh6
zZ0obRQyrkNLCTSws7DDQuD1TwW+PE6qvrvZLIm/kPmRIqkgUDx1CQffqlYrpp0QwrZhWRTvGsXU
xln8+eI6IB04IL6VqK436TTCxyBppd9brifQh0z3pU7ULwiEE//q+4gnEpiG6A/HwxLLDwdeHN7m
FEJu6tUCz4DJqheOzbZp4h4Cw/iNB4u3J8phOta6I5izjBtDI2aZZ2+LPnT4sGqeNjvf8eUVGE24
nxLxnID7OdpGZV4y02+3fY0HELloxeSnP0qoN/TWYbCjU6QzQCd0tPraPJnKF2RwF+nJm8EReIwn
L94wEwHU9AGiSNO6jmTIXJbaz3aLVT7FHgYmXybgKghBCTZxn/0aM1zREMtwdFTANrazoAkMbas7
daGA8paT/R4RCPzYC5Lsm8VSGO4ddZe2SUbi8IL7tGyNrdJFGMFYEGe0pfF+HrsLDv9uZ2p4TW7T
462t2nlH799eB5sZkB6d9NTr8PcgHKoTa/AfXZiMu7GYf68qFN2mUIIRN48b0aenoGc9N86ljZwm
uJ9gJA6SxGOboccmgER8m52s2vcGnkGVPzEgN25zmj8uvK/nmFaAu7G8T3wYnItXgGlbMpQ+G29V
ZLGVQWRchFAd3GkcSENa1FenUGozj7yvT92YJd6Zfboa79hqJs3O4snZI3xbiFAFDKFYnThzo8yd
VwcaKn0ctvq5QqptvM3SWlSU+X6go8yVRHZPRU3wwFKg9GCdNQihjp1InouiIaJET6RObGRROvdT
IXouK1fYjE1ykEKm6KufcGYXd2OOunsgithII7Br+tVux+V1BQyc/SEXF/R28tApY4ZCVrEX2QpV
TGcTNRJHP9O6/TKlw1FVJjbLihMzQPHwHQsNBv1mzM8TznSbxZRfPQV6zM6VWdHu2u4Oz/TMCjFI
fnTWCEN7mN1HqYJuPwfojGwsvDX7TI5Xxjq8QYUqFpSDSfLiqBh6TE5KWY9inKKjsp1jxpJlikyN
lG8GtYLcCHfqvLon7EtPW5/uBqtvEdFbaoTQyZPLRHK4JiYHKiXzWPrEyuiiTM9KkkoPVFdO44nU
qfHCbMw4GV3nUfjFJpsQ03bCBwHvBevvoLsM/jE4/IbQpj5K7dGLiC8336WbpyKC1JffgrTvnvKQ
eRWjLJLqGzxgB4jQy74PTO9ITO8yMeNbGEfRhfurpUUNr1D3aMgxilyrPKjYvvLhv+FapSeWLvbd
GGRJpgccwEE927yeJaNs7OmYZAaKAiND+G4DCbt3lIcikQoIAHflWcHJyRzzNY5TKCItKKptMtpB
wcjRqbHXF4OJ9noY3ji89c7mTbo0ofgdsWrBje2a9PzUW92mREuzIKsp0t2MCoWN3EiI/ADzATia
l1YPeDMDsfWKdNwNbnqHCKhFe1cN15lt98lLg5asbBanN1n2SCSlW5cHpwZbzLDKPgcwQqeorB31
Y4mD9FtIzf3VUp5/iZ20hgCiJv8qTUozVkIiCe8q0yWTXPlvQwXZVsUQY7zEdfalgUbfWlzz1FtK
93Aucu/dbh0G3zJo+2NGAhDPEiu8K3Olflqov7bsFcV3ztPsnM3sCpEreG/ThEd/W+Ddj/dGl6VB
xEjYws9T9XtVD/bTiJJ353ooQKH3FjtWi6ATl2rcucs0XbTPRkfJZH6S/jpMredlm7v0vk3Rpt9Z
8rENthrEsiJrBm/T0ujuOgsvUNUsrNAJt9uh3Pf24Mn8H1ZtLddWZvo+ACb43M4CQyznef4LtYf8
EtZm+ZYIErAjV+XhmZ14fM7gvJxNNGB7bMDdxewS72brYWaOQ5K9pU1+AEDujfCddqdqX1D74wlx
3XhE5jEQNlGUVb2fvdY95KVRnyCAgokMy/kL5GR7b4BuGNouf8gSgrvzHJVK7vvWhUMCqViVcrP4
k0XBwslnF322TY2u3aHjwB3hiKqBsKEYuZGKTMXg5BegPfGurMyOAgrrDaGBrsagls67rCM5cxqa
+YdXLew9Wzbtd8BCoCTNvfPfPdk/fv47/b9Fv85m6X/u/+9/zv84/+zlT/VX/f4fL/uz+bd/C03L
80kO4kz/v8m5f+zKfPc3NPjkhII0Y9H7195fYF8lPZlcNRyxPnSUf/b+wW8kRrIs419MR5g06/9B
pi5bub/1/iHLZp/gNEJ6Ld8Rwd+y06yurwEfwqcKJyOzt3Vvk3aQAHS4QNV3Lwiluuk5ARR2bkxk
nKcpq4db2hpTdShw14MR7idw4GTbZ1sfOSJabOZ7VrsQIMN0ls3DJM2DX9Q2uzN8Pxpl231SCILb
aTziL4tFw+jV0/dSKHghZfVl6tAwDkWjb7IPvzRtgqC1bgssOt5KQMYFi8ABw/zdOK+05gBB+hNC
G5uicDDfwkLk3sYwmOfW9VycZY87kdwGsiFaXjhT5O+YhCz3FSDSSBhCPMWajqySRvgLQj3zaDYV
AAZo3foTABP0Tg4pud/tSQxopWS41Q4pkZ9vVKHBgvZ++juff7Y1jBXxScHXn9yCRPNDICz0W3k1
nnSRO1vfHnmhdCliGBi3uAS8CpTs65TrDrVzGZhvfjXoO6+dwi1TIxYQ5qKPwyxx2BojP10EMzji
HJC1zIZwO2cNiOQV4c7UJMvQdZIfpI99HoxVZLWJ8T6OtvscDHlVbTwGONcehaB5oNMDp1WU8OaI
shBvPUBXdJqLyXejs14egrY0fsFGDLeL3cVnsHfpD6OUy30LGO3w+fvJ9bfiykYin/P1ZJUDH0aN
HXLre34972kj68NIWMa2CVq9zyiv0J0oxAmaPmHjD5l1TQIxQsCGAVbMVw/BcXqMS1HoI5zf3qZb
8IvsYCO3apBva7weRlOctdOcJqTBQDzzadwDrLfeWoNM6z1Im8A8cKno4zhUXAtBW5zzEa0RPz2D
ly3J63F8133Gtlm+9IZdPqdtr966NiW0oLbDL7mmFcIOQK4WvZkNdmtMLnHnpK+5am30X8pFP86H
HXiEa2yKwaVjW9Pjcp4cqLIsWR9cKIYbnjBrSxnyJMO3pt91PcOYdyTWCiA1v2ao4i10mapq2KNp
QqASK8+KfZibQ3pflAAYdDiW7Z4IJGtmIsO6ICP/qKes3Q1JIZ/iKlR3mYbdY7M5joDmxHeVV8HO
mJI5OIghFPu+TO2XcgyKQxUsRrMpcL6VCIezKjgUwpTPTJzf3KEcr5XLDiVYVL5VU7caREdtaMA3
5V2VxGwXpPC8fRbomEkARnbaT3DUpGyw5B2D/kHrsnmUnq5u0rDp15SqHhEvi/OY1PjXoUbtSAp0
jpq4QOp9R59Tp2PAXWB23s6la3/FJm0iyidUgTbK40ZdDRuORJVYW+AzoKTExb4epmVHAi09pBnn
5IzM0jgAx5B3I/vshwWizKU2KKOxi1q7KZ0G/kdfmhgxKthoG1YCzrUEzTPCzzL9N3Af2V0sSBdV
gCt4aDSnXvHR65Y9WQ2FkipaoBjbqNxGJm7yGlJQQm56I++X+kjUcvfcoQrL0V6KdAf+24blXNQa
Xw4NjM7ZiU122581JcaL4bnqYHU+SFJbYcDcgNE1jR2jKQGGoxycyEpBk7Duw/Myc1AIUMGzGU0e
+LQZreYtXbR8Dfn77ZMT6yU/MQPzZYSwuj+PcY74U3kjtJ05KOBx1WS0IPuCAK9TaIdbvwb+3pdW
+sXzWcKSRYNY2+qr/DIN5CBsp57xqJlbxA0hSZdo7ablQMdRb5lffm/WAqnPlAVEuPPvmT6SXQKe
FRquRVwFppIcm1VdDrgDAt0/9gEGdR8Hb9TMHOaWhwogkt4Yv3+eLF0xkKqxVMW5ZJsSIXwkTvLz
LmoJTnte2Ky89HMVEGZocqxOyPg5NRRPmL7x6sOCDpYoitJyuB1m60m46w/CFrxEgGj5TVjI6bvZ
nLFgklkZ1vc87dW97Au4eU2jSQUea33XB1Aa/7su+XfKJVYHwf9aLpFk+zdN0ecL/iiUQvM3sW4g
0AX9VVAUer+h6UZZaDFaYY2yisH+FBTZv61cVuhCNvFsvO6fVZJjUkCtEiVw0JgW11f9B1WSY/8N
A0usCTlpbHXoa03Ltz9zPv+CgVXVMOCLziD8d9VyMXJJGEdhFU+L7RY/qnrSJ0A/jg9a0E0SOvW4
uLftqn+n05LspX1pPIrEB9STtmp6dGhdXwrNNvTSZcvykQ4Y5k5Nx7N2G9esy7fgs0FgiTjcxUTa
vih3mG/MQ20qH8VJdk7zoPwxTcq9Tt0YvKQAu3ow3z1uyYGqQyEZRTE9sOhPQwSekzuVuzy1Ozxw
dYhZmprP+wGVsfzJhPOUgCO/z8Nleh2yznkqYmPUjOzb+NdgYzVPjOmuQJkPvqPO8ncd2913J06m
1yXBuG8pmf6CyNkCt0pc0KL94j+2+NRQSClbshhNljs2PUwkQmzTv/zKMG5NndOg+1OV3E+GRfC5
0/p4BGiXM6YXtnO10rwgrpv9KmnZM64ATcjnsfRiuQPhl74LuCQLw3seZNJnhskMBHupEuTFjO54
chtS1I/ZXCYHsGnB2YXxfDCbpbUjXVXec8WwPDuQrFf6MElSi5UKiHQyTjA64hBlYfJDEfbRblXA
FHybltN4YW0+bK246Dhpi3yHRJlQFBpWCGndEl56cpbQNbD5ZzzQBswcGrLBSNYYnya/oodTaXMk
D0Ei2oqDYRtmVdlsHQAlz105D2fhB3i4YZrfmrCEpmhwuD0IFPImxntNU+mpBqKX609v5YibHDrH
EFxAPqGNTfUKcYgTPzzTsUJQSeCP7UqI1w+4iQiiW7JOrWc61o8ZlAn7OzmcKQvtdOOlS/IYDO0v
MofUeDTXeU5kgA/9BWGkdDYwfssZ77oePqh5PeMYA/F4IbohP0123e10yMORk9ibvrd0GY/e3E9R
09buPjTs3keh1dl70YTMKBcibB/0IJP8pTNhiU438OwZ/DWhDfLFfTFlT7Py00dci0qUP/h0rdnZ
ksyU8d4uTo114GrCB2gg03rAUe4TiautEg0qZGeY0J7PHnKVFUQQ8DMA8UUEtT47ckl2c43WdsuA
cKqPcS1WTmRcUUzDMZlowpizEq8EZL7i9iaEUzXYxaAvbPya2ZsTYjWUZlttu0HE+zwt1MbwBwuC
H7PwPrGrqCzExaLoumtM4W+WxnlC3Hrk8e1edevEW2X25m4xa3X0lo73fSQMAscls7yoDnquQKfu
zHvDbZQXSTmymeqZZmdw2c5W1bO9ydGr2Es4X0fCRKIZm+6hc8dxYGKgu4snu/GMcaV6UqJ26k3W
eO7By2ss06G86ZQbs2A6AjPsqzA4Bsqg+BH0jRPlHhV4A6j9izFa5X05L/5W1l26yRZXPPdOwakV
YKtAxuWEUA5QAOHBoEKck2A7WQi7p7F4xEvzEjpMWBO9Tt4amDlD8uRhJ4PUKvJtDAJxm2fm5LJG
LYNjrz0cYIW3vtvN/AWyXxqZkwpPPlneO6v0sOxZufXkkZQTcTwVjEh694Tls9p5GNuXTeLI8c5F
1rPrlpxNH3aAV7t0HHooN49SOEqbhfioM8wQ/wuS1PHSzl7JvC6RnCmoOjgrMzc2PhipN9QIRaIf
TOAwCMWT/FFPnI0FroRjox3nOIKiuc7CCJddIpNlH1t63A61WW0p0+h0s6K7r0Z4wD691KXore+m
hwQMX9y0X2LG/m7YDfSYKzSWSjK9EYaAwlTbazJkUvJuW3bOjUqBGn5kxBryntsTQMRsIZowRUV3
zWDrPeQywB1g0mpMdaHRbVnmzgxaMq0df9z3MqjeEG8Fj+mQMFtM+PjfcozuljviewML9SCmMYtU
mZhfMDGXv6RyhndfJM6z3y31resIFFQI9fdl64x3kx6CU25ShTPrNPBwB1bJoZtm43Pm2BhyU2l/
tyWXtG138GSsrr4LRCuBtrnigW6LTf+A/FNWs3pOROUF2KlFRmhQiJAJbdtVuujHzdTNt1MuCywq
AUdmmTyIkCyPDHI0puDRD6DMBD5kcjtZ08JRlsZDqs9m2ab7CoUtOvEy/ppid0pZurjyG2oZkkS0
MWVXi6HlEehnB81PLL9Xw1hstd3qLzYUJgyhud/DEswGdpOd/Irn0bpqnN1XPa/b99Izc663Ln1y
vVE8Y9e3YInnbQTFElUZtMr0tYXFA63VWx5T2aAx5mDqjjzRl+8pGS1f7JTVFBAbAShqtrHLWI6G
3D0O5HgMt2EE84ic0RbMm83OW7VACsVXYb4pMPD1Eftwn706SKfAGw+NN/IkKkwYR7pJMUrVWCV3
o2CNtoJq4FUzMfiBloBdd6FQDfYZR3AKXAL5RM/6LGGef5jN6su8LMSxFjN5lnhzTnyUJcvvurzZ
q/DWrX1aN6ONOlIY/ksC+bfGiQivLLhy//M48fK9lt/lX0eJf7zkzwrZ+c0NQA9gMCc+OrQEVeof
o0RhWr8RDm5R7iJ+d5w1n/bPKpmJ3p+6IQ/4B2gJXDm2R3X3n1Hx0Oz/6+yQqjhEMRwgGHJhS3ne
32aHHXHkiDQW7wLbjkUHY0sBwx5C0txtR2m0UHF8sn8R0RIy1MT3Ta14BPeuaSC01ANX5XOJV9uo
zlJ62G4Yvy+9Ex+DmCt6O9oTViZWNpr4uNTxAn9f9VPlzPcDISJsmpXlUx2AdsOYuB9kWXnXyenk
R5HMN6ChfrwVrHy2Tur5+xLvOFOzLoHAptWzEWgtrnqAxLVlL1ubrB6AOuiDJfo1EnQRJVmJ0kRz
5/dw6Y9lF4zdIwCP4rnv4vBdltpG5MhDV6wT0HXzXvcp+nsVvjEBcRp+hPL0Dp2JlR1a3A/kyqm6
2sEnDh6KrvbeO5TtkRE28ze8dTxxEJvsm1Fho8OLtpoILOzzjU36NI52A6asrspTjsn8G9uv7s2S
Nup6QYbnRxMGH+Wi7gOzR5AwFeRN8CW+m0bPJhMwM4/kFovdkNvrQM/Erj/ZYXcbc/K9tqZSaKRm
sNQbinCEQpTOHIms5tnY0lUfa0NXj6MY5cuCVuJk9Wo+aO2rWygtdebBuAr4CXUxNjEH9jEt8+wH
14N7ywtQhbuJwd8DPuPgsLge2/dmEajgh/pLqn1K8GBsHnnE+tsJyxz1cDBYd447Wa9GU0rItp1l
PzROMkZhS7lc+b7PCFroC+NGNUXZuMLKrHokyXK1jQJY2dszM9DSyRess3GnvxmqagGtlUyKoPGf
nNTSH6j7/VMqRfusTRXfj0bXXBsSfKqDow31sIzamwR+34kxI3ykP/+LTNqZ0jvDtdp23GZm9cks
nkIiCM95y2qrPiOFnssm8slrzsM9ok10qIxtGWDMAL71zkxjYX78d+Lwb00caPo5c/6XE5WDefwo
/mU9w7G3vuiPMzWAh+SH7F7CdUiwrmD+OFGD8DeXYQTHrB/icxZ/mTvY4W8C1aUwTaCkOHLX0Jh/
nrBMQTgXcTgxsFxf9R/MHQQDjL+mijsBRjvW0SyJ7JCnh/W3A9b27LRn5pqcUWgAx7cJHr/N5ENx
jdfDIevo9ybz99yYsaF0Dg5TcLshdOxpOPZ+NR3sjkRypPiglf/yNv5/PIpsG/6fX40/jicRuy2L
NdTfLVaLdBW728A7+aSnNA8hhfhDoD3Oeg5Jt9iIkWQG4RjOLkNiMCSYP4x2QutGwxT/COpa3CTx
PV2/a5Vf+a/AAZN7lXaILBxuzPcK8Cab8HJid0AxbhC/5rJoeMBDEUgDgsFgBEd45TpymEUPaSTI
ri4WSkiWy19TMropnYwqn7ehW3ZPQSxLFVGJoVFkPhsCBRzF6pbKdwtbJk73FBZ/OAf2IxFb49ew
QVk1912F1KuEDLIZ57z7vULkARCcEEUaN8zKJLwjZEcr7xLWNcUAVM9gPUoSeUnrJJia3IMbIoCI
Mgu1WE8AdpwYhz7T/blLcsF6xJYfmZn2D2HlLpGXywtW2HML8uKLX2cEzIZwyn05DvjriZZcjMlA
/aI5cUssN/edYyuiIdO9QY4tPQwL+CfDQcJn53KVPzRNtCo6UITFyCvBuc53Bhadmx6LcNn6qZK7
OZuWa+LrZzKdy4ce9SC6rbDG4D17ItmjZXF+7yWsATLi5WZx4bDwZCan98kMivaJdaBNqFnAuH/S
PvwTm4y8O9oaaX/N1zX4IoyM9UC3o9G19t26LFfr2rxObRbo6yqdCXK9bz/366L3xi0qW2+n1/X7
Ysct6cyhsbHX2fOyrumZQ8xbsa7uedc7dIRFv0d+aJ4TYYfnUCBQSj/3/vEqAWhXMUCzygK6T4VA
MRqMW1bZgL0KCOxVSpD4iAqcVV6AVQ2SzSo5IG0aIO6nDoH33dkjPUOd0K5ChWKVLLAgWraIQxm6
rYIGZMPzPWbZ6eLOctyVq/DB6WDLghOpN9YMf0evAol0lUqMn6IJRu1c0p9aivlTV6FXiQVLX2cL
+4ZnaRCimwhn8d1KmOtXn8oMwjfuOtJgomBZ+qPzKeEYVjUHT2KEHTHek5M1eXnPyN1W6VYPPsnG
PIExpvlIUoON1VW+hRWNSDRUPKGKygSZ7wZfhPHFXSTuIgdcL7GkPeJkEiBdwjXM8jTha5ebSpTp
NaFHviwpCCnbWaXbzrTOwiZgTyTKsBcNYuejmlc5d1bOAHiBeF7X/EzePt0Vdy5GzL3dhGBrgmy9
u9KgczYJ9cZ0oOe24fUMxDD5xMy5rI0b71QM/dcwnfXv/qQJtJylc0L0DSHLgyITtWA57zkJ53d4
+EG/aQOiQjZVopETFllfhFueyrOCxdD73+rYD8fI7Xp4WA0ojAnFW+ugQ6Xb2wCE8kFqTENaXRV6
D2sTqmk6NYnXEC3IIQIjh9HXA7GYHkGLrB0f8O2hAesnVFXMEidK0lqWDw43xoHMcfZGNJGNQV8u
iPVtmXncexwHl4otHFk0cVm9UAh1YNntgQB19oJ38WppM8h8kJG/Gt2y1fLmU0KVkRhhNJoN/+5x
jSLPXY1yCNz6u9lKU1DIc/G1XQ11wWqtSwhyjJAI0rV/Ou9cWRQfeTLgx8s+vXkM57xHmanSeGtt
pjaYrzDyWZ+ePoS/+PsScs37vbPa/npNiLaqxPwOBwiz52oPFANGQUYnkTY8A2H+aiM0Px2Fw2ou
TEMStfx56p9du8F7GAsvveGPsF6bqcqefCCW4ijRIT7iBG/Zf5HyWMKQTeU3tH/AyBxiIdxDv5oe
49X+mLJ4I2FALNPdgPEUL64ANAqgOlgXiXTiD8aymindSfLjgDlNvzjfw6fQIMW28wHOeEbIj0hC
U1/xBNh7FOskKBYgnLsZEydnw3LKV2MnaYqCL1x0nPPc5AWWJrCwSK034xrTBLQGd2juYhQVn55R
X1mrf1RiJcWzRT89Mfe4DIHnfX5sRyNILxXdBGM/mz9yEv5Opt5HbuN+mgOnJflgsV8wBbannGbh
MbRTwU+tPqxudbmGbmE/LEZ7Jd2VI8ctr4kKYoyvBAgTT7rxXANBqKiMKDDB+LWtk98rF0qhQ+PA
C/RiPdTc6M5mXv230JPMLVQ+KyK6GhNez5csMI1v+erf7fEoXBy3c8otIbn4e91w+phWzy+wRj/q
kWMd1rrk93L1BnOVojpzPi3Dzqd9WK1OYgl0K93wOO0vdrC6kV07RWwupPYdqK2GciJciuFqoCBj
KlpwLr54+TDUu271NTufFmf1aXdOnNX6nMvVBj18WqKD1J/ppYPVr/hpmh5X/zSsx+KFppiPC4iQ
k08PBrH3T8r0noslRrL1acW2nR7XJqhW+05+mrXXHvwhLmo8h0PafFOrq3tY/d0Ynvm84k/bNxHc
9Tfb7Sq+J65wa/WHM2jHfOinuMaDToqr5DjjLlpd5cmnwZy6C7N5GcAtgQ5sFd9ZcL1LQ5AGpYSN
NDgP2zMIbcNnyB4YjNoxa6dbeLMEyxhNVz0BKBzumzxXN8cTGQ7TybQjTwpm6axxSeSU8ikJZx7W
4CTuYN2luNK5xa4ZGzU3wrGGTw0pr40Wt3Kwk65BWDGD5A+MnB1S4a5lLqSN8IxXDWIZWzBIjlXe
hEwB9eBs+rnXpyD3/AbP2+hdUVVoB9NHOYL/M/4Pe2eyIzlydelXafSeBeNkRjbQG5/dIzzmMTdE
RFYG59k4Pn1/TFWpM0NS1l97bQQVkOF00kmj3XvP+c6sKPCBUl/W5uyCrWEdSRBbQ5dasz1pnq1E
TcYtrO7c2Xe89G95apGkCu6BYOuXmTz1ScObAGVDUR+gAzojtOQgAhWDBC9blZnt3Y+j6WzKWgFo
xGIiL7wmZaGN/AXjhCIoOTcRwtg1S3uO99cbnxpyfe7wJqsvNakt+1JiFl6lkPm+OmZgnLxS1cW+
bhsGZEaYk08dmTOvjFpF3T7OK/PGAtufn7wK/lvYKVCOhXBiIktDcay8JBPrgtSiVYvOVWxGjNS2
vpDeZDEI+m9Z9z8p6xDQ2b/kUyy6u/O3Mf76Ezf3jz/7o7AzhU06BLfa0qMCmytoXv2zWQYfF6sk
8rk/6r5/NssAUVDU2XiKLeR36ifhHZo8ij5JuwuIhcWc+u+Udu6n0g7WBYfnqXRclwAA1/lU2tXk
DcxDWCSXjYVl4M0pHZpdhaO0Q4vAN1DN2Hjtkwl1btnmxrG0osptKGYUPWHSsffSaHE62/Qs1oao
3PWYTP2MN0Gqb3WTqU0slWzm+lDoUEIeW6XZMDn3BlM+QryY2VgY/H4nKZc5iZhC8MLbFAxQ5F+T
Uq8VNqGuN20MK7qppnub4kWvJYAi8ZrZAznc+IoMQqUbCiAgTbG3uLc9RaxdD1F+Bik9M2+ILiVu
4sq7j4ANlQMDXc9G/GLmjp4XBXCVtw+thxRy6yV4ccUzGzk9d/ui6j0rX7ciL7BwQEUkJk3UXxn/
NTtVV9ONa2UF5t5pSPhTORnzl4pBdnz+7wP4P3kATd/yaCD/577KZdmRxfkZEfOPv/qzseL9RofZ
gqtg/0OAwRP9x/PnE/aysH3AvEiedPQI///546G16Hr40kPw4Vs+gpI/WisWH+jTukEEYvk8pP7f
inSxPz1/pskbFjkHkhNaNYr5P/2NHxQdkOiHjmw0pJq8ObxNkhjmHeksM5FWcbUr68SDmlcp8d4a
KnjAogSDDzPGySD84NSyAUfroczLEuz7HsFhv2zqkEJ5FMwPHvf1hvwB1IalQKdp4k6/xmfUfUsa
QDNkoGdP8O31tlp0qbxsAobGmOBQLqmexFPGz2YommGvc2M+sBGQ913RjX9BWfrUvecKOA69G5fL
wDW1lwbXj1cgoVqiU1RVR2q98QZlhb+naPDXltbLefG9f7hF/l3P6OeO0ffjsRazpjKlUOZirf7x
eJaBoILMkuo4GOR/jGH2vsyK1zHs+b840idN83IkRYSKYtLh0tuzP53ZzLBtZntNvARjvw12H4B/
k2vs4V/H91AEnf0UJcHd3z49RQ4mDTtuJg999s+nlwgL7gbl3xFFKyBkY5FBt4iJML+OLirZv380
3HWMe0zM42qJPvrxYoa+N8RFnoCMFYObnovmuxULkc11l/kPvz6WubyLfgCSLdcTuCEHUTbS1eXN
99PBRuibEaTz+FhHY4YwIaKZtqnrvNx4jYloBsz5dUc/7XJo0/4AFlVXeC0Rcf76e3yyqfM1XCE8
pRxBSxZD36efNTNbNeUdJVvdpTk73XZC+RiiIfdlhULw1wf713vIFRzQovuKgozJ2s/n3NCpsnUj
UVia83xbYpjbaIMnuIKpE4HjjBEZqIIozL847r87SSVNcABS0pMWn9alNEwG/HFVciyGGuliz685
2N0i+44B3f76HD8dyyH0Fw3K0sjm5zXFop/78SZycEmZfeTHx5iG2oZIRAW6EEX3RUjg5uOvj7V8
1g/30PdjuWDhHQeqncOe5+djYVajSUDxdJynecDpyXb9hNu5/wNW8XX8P+E3JkEZ3oPifxVdflNi
NGj/7//+3Jdezom9HYJAFhluV+vn43QyaxuJYQhiMJHelBMU9CtnKtAM9LZ7H8UxtrkRfBBmNzq4
ZLPmYfSPfcN//A6f7p3lXFE6sdCZUBuk+Hzv0B1J49rVfIe+ZeBoErHLfsgIzwFAhVMZevSTpD39
xXr+/RJ+usRYODhx22McKz6HlPWhpLwKFDxHL7CfcbfnJ2k701XFnG/f2BXBtRrHaQFddQzVOhgQ
5x8HWYy/IwSsm6/YDvITMcpgdZaZbACq/BTMiXH76zvh331PJPBsDRS7Axhxnx6tFOv1MOO1Pghb
yXfCXpxm3dcZfY4gk4Nk4EgPBMk1wALK4CE9Q36FCGmTFXns0tK58LUfHCGJ2Ve+IVu1AyZfJpsy
8qE3/Pq7/utd6wmuJjNzlx3Jv0y4hY8kvM2GGJK2wOuSht6Y0jxo9fbXx/nXJxHUIT8ZbQCP//38
bowNi4titDESWqTSfowufVXAhbhgBure//pYn5dzbk9PLN4i3o4uw6rPlp/Ja93WGROWc2w+m9AL
sI1mzDPhV6Uom6pwXY2Q981uVK9GXoR7egr6Ly6sKdzlSfz5dvVs5AMCSB8/NLF6Pz+pWVMZFk9G
cFDd0ExHlVksptrHBXwMu2q+ZYwu3t0ogJ4K3JcZcxUlIf8/beCQ43W8IAI1OPlYTG4QFFndqq0T
9O01KRow2tN8PpOYhFQWQOrdnNnBRw/o6cmbsvmMUhaHj183ctE9pQjsPPeibwQLLlol687tUnkv
o0ocNHCqywgPJgHyVWwAwx/mW8yEi1OGju913gj9lgUk088G2zhED3Sp/LEIPvDUuNWpyGvUXwVa
2gOgOQeEAW0GGOCqWfYIZergLq8t5y3yA/Mry579OCClrVdj0OdA1sfA+ch67QybnHiDCANNEp1D
myebcjHcmE0fv3cRizcZT+4Hox3PAjPGtpF+iCB/Y4gxgYO2ls5+cASboULhH/cUDNgiqdWrVw+N
d4dAj/uNpz9Md2npc3igYMatZ2HUpKnZqdcZCtZmxNR9VsvftnSaQAu6UL/reGgRSTJef/BLezrz
nsme6noarr9f3kAOGD6KSNxWdh2lkLExMB4DM5T2yRJ5dE5DH4MofOyEUc/31aozp4tGz6xQoDmM
LwX2UNDUYsQekGUm1p644tpNsJ1xKAgRPQAZd547HOkGkfSiuLFTSy2KOD5niOLoLDXgMFBc8Xsj
QJfgL4EkAx/Vz+YVShr3HmKd/egVfWOtDItrm9tW/J6R2LgzUUi+0ecl0JiHJiNLL87nW3eg00ww
WjPeiL4er+MJVcAGd138JZOapWnxLhDn5mRbe7kP86EMsPOimFxPkacx64wmGxgsn/OOSGXupe++
r3CYyLwJKL2mlW77+TZ3DSa3c84+p4taBH0JJ8AYJhnw4bTcYFuIZtVbNISCYafH3Us87njTBOjB
Dx2ZC1cAsYwHiVp1gRtCGQiNLDmBstj6M51yxDbjNWHN9U4njNvCgeCPug3cNeaU5jZEHUPSelNc
ML1cguezeCOtVpxNu5hPXY1vGyF/8BBqtS2dhU8oi/Q8cbR1ELjqOp/VPo3xQtekie9FnNivHshF
whdzpNgTCmeYQhthjDNdf8tamyhodv4I6MtpCrjSXFXryY977LTFdEpMfxdFSIkRg5dEEsAKiIwO
3Fs++CtiZpITDIpmDfc720z9EqTTOsydSVvETm6fYSBeNyM8bCQp46afPIcWpUVCdR0/ykDmpC1X
FpSMjID31F1Xuhj2qU8yeIo3HX21kAhQyLGO/eiujaZ3v7Leqs5otwmB95tJori1aPoe8aG91Atl
DIlNla2n0eOt1lXWFyz6p9n2TIws8VUkY6hnjnzo++CiLFT4opElbSNnGk9RlrMAO8seKbemKxnb
9hmYXX1rxll7MnqiBeaZWD9VT15Famii4Ccui0jYfkNVXR0msyR5pgh6LOpTaCcns3RKcxUYobrs
3IwvVGZQhBi4WPMj7Al7Nw4Z+QW6JysGfXR9zUbJiTaDXCbXSmSPdIDCR2YGw/1UuuwfShAa4Yqw
5OmcqtneBjkKKyclH4kYx4Yoawkvv/ZzDsou+tyE4s5zh+FO4Qvb2nPXbZf3D0rgsiLHLK7q/KbV
dOUVTxoRpEywrZWVlgQkTexFUixhRVrIdi1p8bAUFQPi34A3ggp9dagSSh9kQOkmZ5u382dBs3no
mak0lZVft0I/qWwmn4VJ95VTz6AOQhioyUbL1El2iArQIFct5rIkdW9EN7agULrwWSfhcGF340bH
wXBKhk6AhSS444udjKDYXVxGWP9YJ4+F30QnBLCAIK3Baw9zn3NjJuwdKBEy4zaDaLDNpwayOFpc
kSNU75zC+9D4StHxF6b1YOWueh4HsjP3wo3Bf3QDev6yYz9Gotahmmf/ajRqeduQzYHhr6zWhq7V
gQraP/ijaWn88l3zrbI8b0sS6nSqtX1WuSPOftCQp+IAUWCQU7CFKdS+U5l/mwV1wHzDDmyK/yQi
IzZqzAeDXO61qTP/xI8K1NLFCsJLGEMCnBTn6ziL9lYBPj2OUDE2HhSZjSe5BZCag7UMQnc/KGjN
Eg3qFjyo85gCcSWWrrWhRJrJMUhq68wVjDd23q/rPjD3vetyY/vFGYKaWONrtG7COnMPjNfsSx/W
0qqpZvc+cGtzk3tDuc/EXO2yufXeOs0psdDU675lyr72dNngZAX8v4/6wgL5OjCbDdsgfCqArlx1
wiuvxUwsAeLGEshAayTFdkqN0lmIGNk+Ayfy6qaSJk5ZhxcImb0SxruTHSfDn75pynF4K0N3q6Ho
kF5SYW9eIyjhne6AtVpGA+4VFfsSAY9ULejN8oSzWfN06eo8JHl2U0lXX3vtOB7suo38dex7h3zE
zTZ4hbFC6eNdkDUbnJMOzZwT9vn7EvdNckvl188OFpudxHv64bs5uItKoYmABkkvibiqJ9VWX3I+
etvUJfM7H0MqU7xg7t8EM0FgpkZLSlvVsZf1TKHXdVRAWU+A4RL6Ea9JNNzyi8dACayvmObI8IHm
jq3Ft9ttEYbTmfl5+a7MoifHKWHc6PMOZAIy7ycXIwOTb31jir59T5qUNbvOeGuwCDRpCDvFIbTC
fdSiK1T7FdMXiBzhFGP0ERmAUHXcZhEPti4ok7TxUcuoOI9uZV3Fg9s9GmHQvztN7L2Gnd/gNIa4
i5WVlBsmTy6mKJWv6YgUB0M60wnBg4/lVPbPk0ZwLtKcLCXQaiCP60U6MKTmml0UiiN4GRud1XQ1
rDrAN5SNNt9Kj2TRJuLsDHGGs2PgncEsecrXWddJgm8Jye1WJBGNBzNYvDsNjGBAc1bJcjaRTeDZ
CWAfQDlYkfA4CpSo7JJSkMysPu1sPMSZL4jGhdVe8VLY26LSp2qOu68VtdEynsw2BQleH3XjxV8C
aBfZ0lES50hVIHoU8pODFHbwNLmW/WZYlfFhob26DL6nrxZzQqgeHzs6ow8sL+5XVuc2X4LKidlO
Cn+NBOaRjTFp7AG2W3Tqd9J+ChFNrCaMytRhATdV/iTcAiALgT2qH1MoX8W8Rg+8QyMJ079AAI87
JF+NbE42SkVg6gsiJT1qbHTpTrn2x/g9xW5arA3qZOC/mtxhGR7QilqQAIdverb9PbW8s66Z2u1S
vH7rNJcnq82JBYx7c5W73c4LCQPDe2BsVMDtLJLRvJjcnBgHE1sYHxyVnbe3pjpd5bCj9gCpx/ta
kkVldV54Tor+w6iY89UzsXKy761TTGN329LNOsXNlB18QXvAGnssUlXT7atIi/dU4xKhxuetw0bo
BF7YAeMd17t80JiQ9Jhcpua4T8ndgU0CwIyiWqKjHa8HdIGryBnlwW2IYxE5GbZtXRGM4GHzYCt4
M5qtYJSdIEvV7TfdGOW2Msp5b8p44WX7X5rJgL40VfICnoi1Ipf1CDrnFmfgWyydXRlEE/sU/wp8
2ik36tchn6+7NABwKB+rJoCrVNIwwtVwwQjoI6nDJ9P375RVADdMq3WREPonYmS8kMlw4pPI6Ari
tZtFZmuY7mO5JP2J0noffZONlRGyyEfWMZON3oCl2CVdhQRIDRhc5Ne8J3TIgkNC+oZBRRAOXfc8
2/PXkUAJmXSovlQWgxHzp/BZoJIlwAJv8AkBHRB2uFBxGdtEOG/7On4Z+7E9dDq6dOtH4fUdyjzI
QlEb3ys7jA5q8CFO1H33YlgN1DMGUoeeGuay6xrjgKxnecwhDLp2rF4k8EAmurUkrSsammNcS9qj
Q7KUE8qPxn2Jo4eI7Aa2BKK/GQikazS7KB/vXEv6v2Mxm4yTUWU0dFYpgC+xt3oM6xfIT0j3gxTb
k+BtNcvnWXWavOGExDE+JYg1jyHeHB/9S4r+gq6mkxDAkRAhRC4O/ruU/dABHoQyrjT+pHjTGmVS
rwyfpqlsB0rOhafRdFYAAjANPtpA8gByVEYMoPcoRCyPQmpjeSVlUcht321Klhf6TMtMYypxWXdE
jm8Do6bGKC0AhfE8XtW84568OpjOBplpazjqxlZPtRRXieHG/Vb7E2VHp1iWhsVETewj1QkBlP23
ZLaG60RO5qWA0LAzwyY9RekQvIa5QZM7dJR5Z7au3kqXBF36XShTSXeT7lkvYLiV7Wtoa5Fbtc91
0bN1yAwJrMG0myN7ez6aBCcDhDcFOvoINK7KVNRX8PS/yCwng7xh+7dyourGbeDqY+M7FgsbZOaV
f7RSuBxxawcnO3JpCiDPPxPjRY9gmdR8P15fOQb5zrIh29lmZkOu2l4oJ3/5/k8IAwQALSn7ASz4
exgR88GywX60uaYGGxuLLoFnD9fDzLbHoNhk1jMX8t5PuZgo9qGIRZqw5aVRTNokY5Sx9DZdyn9m
eVyRYxFH/t7w+Yp5BJcElmaxl7nbPpex5gTihE9kHZmRxXbjDc598yXvBL96kYLXCIaxOTZuMd6k
I/vdmWyZw5x283mspkkT/sh5gWsKHiqXsq/uo6pcQz6q92zVqO27LlPNpk+DIYWYRVeE5iWLQWdS
nQjMGKXTu/UxDUSec/+L2bj0y7B6o/kX70Wa0FH05gu/gSkI1tzXtGQwf0SrAuTkTqfDAFWh1uLK
RZF1USYzE7LZpXkVzPA3lvvOiMGkQbg02P4D2IahPN9GusVt15PHxPeLMBsbqDdoilBm3Wbdck2y
jimbyX/yW41XwJO4bDQp1w4hemerMIs95IA/jPxqCvCWZgMQgDKed5Lx+lk7gs/2++UDs0Teh5Zv
bP0IUABeAvr5CsQhMD/xkgv+BAkQRJOFV1CVmqtlynHBA9pqOvd80BaFpe+SXGWIl8h0AX2mmqDU
uOW+jwy21ybhYTyRS8FPNlLwMZsOTaWEu8kGKrJJAHC80UosbOAvVv+oLYwQvjkEpz4KyrcgEuPN
hNi0IjeIR9ixO2aTgw5OQWWWb6lqUWXWo2GvprbPBLKdLDDvKA44wwKN9pKhFKbsgBEP7f0CuAp1
S/Os/eXy5uQ0nboS3kHfltbdkGqSB5YH1mrT6Pd8zqu32os59Ni1/SnTU3DUtFwhO3hG+zZPOBwF
HTld83d+Q6YWi+9757b9OjJjSg9dfS2E5+NpDvBj901wEppfR+uAh33kCQy6yadjUfh73cDjCUs5
nW1a4Ocq74PXZkBMvp7lbF5koWUSXi+Dk5vZfHNN5eNuCpbDvbBdmh+MRT3AwNwFQ0Vrzq1cWgrY
pUhe9FDXrga/4y5Rs3gPRVJhw/SMEpFWxTNdNm6wKalOkeCyPvoOVwqaufEwUxB8qKDihH293ION
gOii3ApmWGjlEPIgiJMo33kb5SnKPk9G/TdPUicTG2aOLy3hXV/G3mMK1bIhb2ilViEB4UCUV1aV
EFLQ9sVVNOjuIRaD93vVO8FHTAb8qXejbCImljeTEw/1bnIV8V0EOID88evgNZEuWJ22wQy8USUN
7k1WxeX0j/bzf5Nw/iIJh+m3/KUl77r5xrzpR0veH3/yp8rIlL855CCZCqkCN+zSxP5TZWRh12MU
46HxocfOv/qnysGRv/FEgu1mXPwn+esPlYODH4WpCNIjTzrKkXhL/oaBxLaWsdoPTXY8gQz2kTe4
WP5o+38eRaWA7tOh8+ObJPXtxF/bDOFBNCDivvYpBxyEhXXT7stM0HwjtgIu42roY7lOg74ceJMg
zqnIX2Rv3eo4XTTsvLiz8dn1eoPwa+T3oG4xI9OKWPK2KKXE7yTEAl5ZqbaIvTXJsPBWLawJ7JRL
8j8IPyh9xIh5VCenPCnMDzss2BP5be29G0s+2Ci98KRSp16VZQimRqvsjjTFAJYDAWMkT5CRSQwn
mX227LpVDcIGt29WgcGabcd4VMJ490byy2igokhfMs14YBlzLjln45J4pnq3+0IOpbV1ROUvxYyM
7prvgWkY1KabvpsDH6sgGtWtXXHGUFExQ1MzZNXGF1F0UYMjwjMHKZGH9z1mI/oIiThKrlyqm01L
hXEdNwJLzhSPEepByQqnqZHouPhEjiAN0PF0r1wkrxt+ieklmEpCV4XfdytkoOE91BOY3m0JS4Q4
iag/xiRnXMz4dl/QS5qY+51RHMPC7rc+Ai/oRGZClKbScuEsx3b1PDVjA4StTtq1p/r8ZLSFKFd0
NJj15MFM4F46qG6FaZ5bIpnjxSQwRu28SbAKNBuZqekVf3ItbziTRTGc9vm4QUM6bmLR2fAQGomh
O4k+VAN8NVpSBdvY6XYDE4oNndVugyZc3dazM4YYPiAWW5Mub3H9N6eppD0r8tq8NXA5kFhG2Rc4
bLgpDsg7HCofdCgPDWnu5kyvdyrzCFUZ2Rnmri6QQjus79NZFJ1Q1clKncGr6HegCva2XAjaf3kf
FdWNk9ZReZwLvEgYHnDWQ2P3YgT8Xd46GBEBfhAaXpgId2ihET2yoZ0U27cd+/SIsqBX93lV0K5V
xuhX7Fx6RK9u2QpSIn0Z8KoA7EwS87hgmOjBlqcEdLF/KauQN2utJnDvmUoVOuApNy57Nw7bdeCN
5VUL++Kyx7p0IYNieCO4UNLOboduO1UFFs4RYogLz9QqmpWBEZ1kZBKkSVxnrmCuNE0lcz3MoaEP
AhvJrgjj+CYe0e2uI/Z/GByaIOfJDgiGo66dYr1pkrIb8LxXfX8502yoN5bh2GuiQGjEV33em4Q5
Gg2QYvSH4Y3Eg8GIhShSdR7nfLjKWlfsm1R1myiEqc4d5xiQz5ZtVGao+Mooy4z48SCgkcMcSDZQ
Rb3hxcKItGewV4cnR7R386gTZpyd8dXAaMQzZTCvX3ugU9wrXdrtvMM/kOtd2E3lyxigjIJQ20W8
pT2r3DtB1bDvEw5AV2SSWh9YiaZ7p2ZycLRcqWtiKDNL0iSMrOGoEqK57LJqPsgRf3Q76V3asdvO
90Sd99VhSCMT5lcwjRuvMswLu2W+MQeJdUuXmecxcPwk3yYhq5nbYeFNpzrZz6PtnRLqTEJ+mQSN
l6M5lBcKEAIc76pJ9x5us21mhgEph/xW5S6sCOOzaLXfMh8U/c7u6O9IP7EuQFn5W9tLDH9rxBVD
IWRg5kM1O/FG2JnF70wubvLe1Cp5S4Q2Hu0m619bMeJPYjbl8Kw5Yw+OjDZ8bkpDH4HTM9uwu6Td
yqgNmwv+AWR5kzogg0Is6eWvpDfn9DRajKz5ekIeR32STBn84BH10tpqJdAPV8I1WUaX/cGoG7vc
BjofQizJbt4557KoOg/ubpA9mEwZnvphfna4hfUqbhEMsYUR1oGga3Ur3djchCSpb7QV1UeFuUwA
AQSekhkuqNlyHMa7gozhK8o8Yh5yrIvmmXBoYhf0LJO9V5f2S63Hl3Ace3+lZTwTkBIHGfyRXmjg
Cn0yducc88vVPJntHQL2pAEhPozhLXaRgLkecttpng65rbSCNuHAuA1OpA0NgHq81Nx9H7H/dz/1
V/spXK+M+f+zcPQcF8U3Eih/4oChpV7+6k/hqP+bgzCACvt7FMmPwm1f/WaB+mLPTm9zseTyV39S
Dvzf0JniP4GEYf8jQfBP4ahj/4bIieLARMdBp1q5f2dLZZrWJ+GCYLfHToqdvkVuAUrwT/oVm2Ik
1w7KZJJhy6juSOiRxoYwA6IwtTmC9AXwBQPeZjq0o2JDRi0rbX8bQXkxvZ3jYkUHvj2PE8tLuaph
mT6PM+gaunSZnW6G1nwPPSt8zMdOrVGDuc+94+gz+ama9ArfCKBpgtViN2Woc8isy1n3krfTnndx
emjghl+oBHJoPrq3WaPtd8LEg+lCtDUjCzShmmguPOuPdgpd/7Kd65lQP6Q3OIkcYLC/J/PUUFS2
kH4kJY1Po3Ke2gEvKVnCdiPsNV6e7nVI3AEMQ4dS4Zyyqs6rmhdRtUv5be9D3G0kp1qM77dVFsSP
ZgTcOIwGesgNoxZ5RLvf/q6asr6XTmcdWxyge2tMfs9qf9rGKo7Rf9cxTlvAxvvEih+m1E5vZKIC
Mtj8yT5PLO75Bl1EfNAFYr1VwzR/q03jjT3euCINNx+ODSH165mMgG2NJAk4pocFBhxi7W5RsLd3
yBXccw9QaGtq6P7HDqdiSXqYHzzNuafuq2XETQAF0HAk8LaBEalys0WX09ZrRdzWSz800dawLVrX
UimuAW3NuhuLk8TiQgMXwAzCDpKELebCglfINFzQ9IOeZIRVtFXkRd3VReig6Q/CvDmkJsQBDWVh
ZemBdz4dJ8rOiUmpA1Ng50HNPTjMhl+qGTkZBlRjfvAzBaqLraiKDw4z6IzUIq8rwGDhchDbrnDY
lUIpJ7+63VuwykV7jEIXlx0aUtbnN4YSTcgvx87CdTMfVJGzturKIasxGHDeBsVWUpUe436+86JA
0kZhvgRlH1F/7NL1d5ApryN4p1DQNUbTbDZAYbauNWyzOejXzci0ujDUQzq67MstND7N2Z28ZDXj
slNxucxmwYa46d4Z84Dtf7Er2Nc+GkZ0O2J8XzUcZheye1jl/fSK7pUWoYoDEGvTvciS9lg3UbSd
ZZ1c1rmBV8cF6AWGwTot+wR2VmbLXoONUY5ghIZ+Vu4Gr4wvDN4MR1HzaFoysx79yfpSaPQBNcS+
VRJpY+0Amt0xptcwe2z0pxjH3huQ36cmJqK5ZlzMSD4XW+bk+9Kg0eFUHUMSXH2pUW/i3CjWYW1g
Y65MrLzsK7+5c/2iRsIz/AD2lKwFoiGnSb21cLyBNJ8pvCyWSXsbT9W+TuZ7HeN/Avax6AdcHFNN
Yt7w7ZOLxJ0wXwYjzkHTttGnZtVEs54ATcXDdsDgxQwfci2tOo2UvEZX6t7XdnaXsvskQm/vNx3c
TWt+iKVmX9XiBQuHO0Ydx2Km7eoJ4ngSrn7IxsDrnce2rvfeNJ4TywCmRbdx11SZ3vbBzKA1cJ5I
HYDhx2QCfUv2LXMEvepikIDYou4+NiBE1aa5hovbrmrtsgjG3pn8Q+wg+TgybPJJu/Ms51YAHNzm
5F2vFVHA3FsVsQT8HnLPdIiZa+R3B6/JvkIiiSkBhX+SLJenrrED1FN2chX5Ojl0HmAxngrzNozq
WyBTWyRSG28ui6uRpvxbtqxmaRcQ/OxhMbyoSN2+i61ansoK4gI/WLOrxsp/VXX0Ioy2XxFC8BFp
vKuhajGrx3W2kqZHiocR+KduwurdsqzfMiRemuDSP6aJIimkuaVEFDuWCca7EBuArKVSP7OudBur
V0G/qmydXCXsgGDMpXpPrDpigbLurtzQje6oMPxzM4q7uTE0I9v8tQ0RzSR+d42TdleA7loBGiZv
sGjvaKyyuiy1ZieSXWLTF3QZcb+RynmV2hFvB0iTY2rSvkz0A5FVUPXzObgf0uFcsdkjFEgnj8pI
Ht3Qj1eZ0b+1s/8iQ+vIIHFh83fVLs+gqbHH3rXMVkr2aQB0aJUltUPsZFjvB6/5WtDY29Kvb+EK
Wg9VoFJu4JTGeB5lmOXrQVxFJsEBfnWZtdGTTC2QihmUlNKBK91WWyy7Xxist2vbcdfpspZWhnfj
tfaePPDxbuSnW/oPIbt+OXtfUpIQXjLXk5vGVjxqBkWmRYqqmnrGS+BoPUvvXFSHF0i7vRUK67gm
8oWxbTplHhG03XyMSn3QFbkdcZDudSZwaPhGReqmwSAF/zCdAbXyBmdB5Tid89XBrs2CjfbuakJ8
chvljrECeFmfs26Rcgw9473Ejd6rUWL6tLrLMcbFWwzZo+mA1wnKs4+UBrKZ72+tRt/3U3tVxyr/
2oMY9r3pJVFptu05H4ZAZboGXx5f9JN9ZOxs7pwoQPQXMrC4Gl0n65kPMWzEpmxeuLFL2qRhTwQW
h/YrepLqzmZ6Q5+h0fiE8aoU6z63ixsQn0Deyoawc817rYqH4oDWJ9kgyq92RVd1l1ZYBOsY19jB
70SMbsR4jIxheT0TSVQSAmp47tUglPVEcnBxLcKqHzcORQV5ydOcdHdwy72j36bzaeztR5oX1TvR
QUZ4CPKiS3euGsCb2pk5gFt0QGofeM8Ccdb+19zob8xIxWuEkPqOmIyboTCApKbGbT5F3XU6xs9L
i3TXjbI81bN89loneyBP+ITrRG9NTo+me1Z/YXl1DgPg+beEzJnt4AYNTEXD2ibQhfcyg3zsAQ1f
5ynExrjtXxf5yZbetnEO+yF9qnyg3kg+vA/ZueGmQ56wciM7eyNUmW7OwFw87bxXO3XpP3i5elIK
VqPBkB2NW5Q8FCED9XEQ7d5XdJtte8T7DJFo2PGDkc872umOTjwLss/XC5s2x437OzXl+yQMdef7
Rf9MbCbqlS66ykTqonXjla2SyiRSKm4cmA9Vg0NXNNlFO8/lIek6ppttEZ5NKzvolG6S4apq2xHJ
d8fQq/5/7J3ZbtzItqZfqNngPACNvsg5lSnJSkuypRtCtmzOZATHCD59f0wXum1XnfI5DfRd7w3s
XXJZUpIMRqz1r3+AtBSmw4MhnXCx55af6MoPTa/VI+R1wjiijElkNBfZmWb7XRbhV3bnEicPP9oM
bTw8ZbmF+RWDfBG1egM3MtvGwueAyCIG4uScMvSzTTgATW7f1Y5D+ovtyXOOFnxV9p0+Y+kVHSaS
eNBMya/wLq31oMrM+iDEiOceOShq66Cbh/bbT+kSkZJ0OzTFBYdXZ9Qv2OA4pwSAbQd5I3s2p9bR
mM6X8MYMVzuYvTrWl7r0/C8YH6TQAPokYtTGuBU/i+08cM/taAF7UIJQAI9YRuI1nw3mpnaQhtOo
LGLtuh0gE2OfXlF5rMGQxgRbjtiqpvTUDlOwK6ox+Yjnad9atxRaa2yBn9toPvr29N7Evr+XIpg3
VS/UdogT/xgzll3Nyosw22IQ2ro3Xo6bJoxHuAINFjO07a9wfzGdnQWEPhE7G69sgJxQNcE5ag6p
e+VcCSYwoVUenN52V2mbjzcgsdu4de7yNHeeMtdv96Xww1OWVs0px99iXUDt0jOeHaNsLy0OJ3vT
+oK1GAVTHjfbvIqfGPBWqxJ6VwxGtIEMLTad167CMY9vWl/XW5zZDrhsVOuqRd9PrLu1boxaAHmM
DHeBFKFikUvAmAT6A3m0c5G+Thg/ojWIdmbILa4i8aSautlCEofEk1Wnyc/0JrfCCjUKpWHZG1i9
J4HgTCybI+EwF/Jz3L2fOF/LenhqhPbuDZ/JVEWfYmMJBpexdmH+9RvhaobOaGZvjVaNO1Tu9jOG
JGggyqp6Un2HdTHZrGulUd7nFk5vOPeQV+cZxcrOm+bMIO+pkkLtGqIh1lkTZ+9FC/Cggvlhzljl
TJIwhXCxX1Bh/BRY5Vmmg3vXulG/JjPqO8UvuZlpBx45N4S94Buj3PEeiDXdzeVQPRHyQoqmOyQ7
6QIDufBeKbpDb6WNvIQZzeaip6LaRaYn7/ww/mJ25PFGhfL36VSoB6kDY0f2pLUmMpCqxxLRPV70
d7XSw51tYpfWyGk943kOH8XUd5CibjAjg1JMXMY6GEcsmKNgOodO8N7Qb5SW8WKH81sifMx4O1IB
eo5hOy92Uzkf47AYt7Nh7Ev8nkOspC0fqzyry8VBFu0HmTknyFxsj6kM13ihmjshaG9Hu3X2Tk/i
MeFbKyfPTyEzVeoEsniK8MkLUmflZPObCoav8ZDAGSBPOWych6G/DZr4qcGFdEU7lbwa6AXWA1S8
HiB/nTjBGWvnz6FoNm0UNfuCw3FlJ6G4i2OgbKM2oTy64iGfqM6MLjfX/TCTU12EiXlXxDBk0OR8
GHwJP6eAgMeRkBO2tfjMSxKW8RbVYdgdW1bwq27Tb04xsUZivGRSxyajZ3LLnlg7r3opm7xqtoDy
1R1HFixh1TglBV7TBjj6t/XD1NvwVAwlIS/5xT7PjAR3YRvseN0UvXixJ4upx4Q5busJ+TQNIZY7
xBccqaoLLD7Seu9GtbtDXEASpTn4u7YeHnU7J+T4RfcR3PIPdWZY372sG05zmvk30Mrag13qZe4b
6503ue2jW+tFsme/0cPnt8y7afATE3emZIQ/2SRnR+HRASnAuwW9hds/K7V3YJZvoI00uzFwjV2P
W9qmheoaO3W9H+F5bRLFlKXC0Aror0fvNADi1+RYJu4QrpGyOVuMseJ73+p94ov0l7AaiAy3g7cg
KbljFLW39YDVaZvrI9wR6EHTeAc5flE1pAFncfSKIDjbSARfm7xK8RcWXk0Z1M64sPPju2haD7w7
JH5S7tH171w7r0EGbMBFle9SApqP1I1HwqMJkymrccd25W3ZzQlXI31zW5IzkqckM2sjvAy54e5p
hUFcHJW/jEUUUUljM3bLUc0pNNEtEGQVnequDjGFysltiANvhSpxbYy0H3iJy1NAuB35W2V26Ap3
MYkU+aroO/PUF7K/Iabsu5xJwIvg8iy9hT1ndxa7+xbn9+pD3vIYGwJGcgxht2TbTWuDHK6VD1lk
U8jQOE1ujuVPZePqXN0mfvCM81uHYZIl10qw/CGB7mrL3CcTeAdmifQyXqp3QwETywix78iy/tvc
iAe/6W/1EkYD2XozJ84WlIE+y3Yg1qL+WU14q9kxtGzf6dZmqtiVPTM+pE3ZbudCeBQt+mbiTV1j
aMRIZ+jZIz2r3VAAfhmD/EsWeMfQlR9U36gj2gYSsKQ8sUU/i3isd+6gtrRarGRLB+t+hCfJ22De
zdZg79ELAKPMHLpu7xxbYV2QhWFIgh/A6BdrKa06otGZ60/SNYBNpmkKd3ZpPbJ3XmydaK4IvkHh
T3Re4bROWtrB3jCxxBGrAURgY8XZdJOGEGE8t/6C3Ct6yBODBxl6e7yY0o2vnPkptNwPGJH1GyUs
m1Bdc9d3HmykFpUdVuGecZ2WkfkZ5I9VnH4LLXnXzfapCP03x7J3onzrLRiLffi9HbWgzc30trbg
aXZVtJF5vbZyQV6hHL+LnlAOrHVeU2mkW+listARCFnYhOCUBGusAvI38ahnorU4l1C25PErgPeH
NmWDXndD66u1QIB/jyG1jV59GSuhtsYdc6QpH6UmAQ42KF1TAd/BFHJbd6omuK8PVpP0T8Dop9b0
1jh9VxRiOP/vQHGSG44sb4UcIsBU3dJyOENZbPduZ5fYaftwZ7JSxh9CdjVmBJ3VelDVUpmGK0VF
3j8arl91uwrzPk2wZAFX2rFSoDbouryFlbSHbJdDU4fvWHOPvFiAOQyGNgndDN0vXaGCoj/HOEOD
WKz+n+D1+2/N3Vv1rfsfyyDgK8UF+1za/89fv+x+fI1adfPWv/3yxfZqvvAwfGv15Vs3lHzrD03p
8jf/s//yP5ldRieDLPVfkPg3mK1v9fsv3IYf3/QXEE88GaskwDzFdE38Fky4BX9xGwIweooOJ/I8
+L6cB/8bh8cbM7ARGcDZxXrFsU18JP6iNuCtsijIrcAHpb8SH/4rOPxvxAZ+PWMAiJNmhJWK7f+u
Xa7NIW+ZCBOIl1ggz/Ho1ueEkelTxcSHqbfn/cFU4G9SUNMMkCmiY4SyAYP/N7kiFT1Q4OzrAydK
+2Aa47j2/Sn7gy7yb/JlLmlxY8DC2Wcq8jtfo/c6FGVeqg7Evmb7yVbyoWhaXBIwRNqaxlSurK6d
Nq7MjUs3BerppzXwD+pphiK/Eka4r/iWkkjvYD7KF9Ey/Pj6dsH0HrG19d9QU9LZ6ACssMQtn3Ka
aJ8ygG04ul6IxXva3mC3D2VEo+C22PEcMtlapJELXO+QrIWXKpOJONS3OEplYGAWJXxITtVO2wV/
t2x0xcCcUMoRg/4cCqBHaDvkiFDr75iqFxcnD9E4qXCmwfHgjtGUIkbB8jgmxWK/CCOzlUgssO8l
MkWucBKZD6ZU1iMEHXHXQu5/hM2tPvQOLdvkd+ItJCrYpCAb9Xeqb6iIdTk+lwPmiF2uanYVo1y3
cYaJ9cS8/ZzGZvOagr2+4MPBN04qi85MTziKfT++RCN6vc3YCbM5cqvqCu81k+8lD8t19pjEc5lm
0Nl4V2b2o240vDHVpPeenOtz40ZY7sBzK1ciyNoHRubYeY0Bxqd5j9V956cIVB2VHWBjThssK9qb
YrDlA0zU+GYeArX3pVUeZT/zcSisn3Mo5s+AxP5Hno69nXGd2NY2UraBpImvusFkIwks1tBU66e0
j5sXLCh5MhLPnIM/kTMXTFD2nL6GtoBd5wEsUX+fBqGfzJZv0WbbffKJFTjHKnGPMumtxwH5zae8
n+qzaproXAF2QA0H+8vpoCeSlomhYtZBPPG2E3FJ+zzaW8RCxUWQQbYaEIACOjctEdB8mRTYtRBX
YM/JAVnNYoQ0SOzteJ1Do9d7PxvKYxPycHUgJobUgMmbDlOiGhc2LDcErA+ogkjjKFHV3rDi4pJg
or/zw1Te4SexGJIl4zcCW9Hb9n0BeGmabBpW85opOT4DAc63kRz5UU6q9wJH05WluOJoMugniuVl
NyS9ZmKOaKm4FpLeGUVH9NJjUbAUIZuM39D96z1e2C61L08iHgnapUfXmwpiPBEhlMbfJ/q6N/RX
ODZNcY4MTUGORbwexxffjOVXD3vC23pK9RPso2yPZqzAJ1QWO1RG/Tv9g/WIgeMEBaOEhW1wbztA
JXCe5VYvS7SsYWtrbFh3c6Ft6qqZJ+H6jd6TAqC/Y58mXsokiG/KrniZjG5AIt2S8hN+R1IAsTQz
KhJBuriyccj2Xk2EFYuB7PCcwAtAwWBQK9NchhvXLV/dOBhRRVEQA3GyKBeyp0p5UOQs9juC88S9
qBz3HtzMux90bD3WpLC/ACI3rwaCme0cQCZv7bh5dSpPn3LH8D6qcJE2GjmMUoJ9mzemWPCbMjLT
YJ+SzHa9uDDlJejozS8KvgyVGVEpt7R63SdEXdj+kQOL2pMxJGo2K75RZV5hYGUyK2yImlqrWGV7
T2XYHsCtWXCfgmEr8lz5Gb+p6JyTBs7c1nbkXQ+vJ7Q/hUVkFf7L2NRT/zVrB/clI7++SA6jM9fk
L/ezUW8d05yo6kkq926gQQ3uxWHgt5Ku0k9MCYiA9ZcgJctTLQ4qs79jHZKc3eN5hK5S9WxNQ303
NCgge1bYjWsUH3qT+G1amIvhDXcuNIcdBojewwwdnLR1VG2tl6COi++QgiCoDXiJEntOj5VdPHWY
yGxxFCQJ3NVfMlqvrTsO70VqV0ejJvducNNjOvvws8D0zw0WhtvSGxWisaR/t7JObpOsO6klhBz0
xLpRSzC5haJxXQYgoMkSW+7OSItRi4163cL9Blm/MQqyhigI63klolgeXdvE2dVQjNXMxFtVWYGB
JxOE71BjUOU6BE7sh87Va+bSF70ErNuVEZ3yNBG3nZ9POz/lhZUw3E6ZjkHQojDBSoQHaVsj0e1L
iHu1xLkzaA+3zWSQ7bEkvIy1le9TKGJre4mDn7wsOgyJ9dFZouJhYHZnOgjy423u/dfumipPlDUJ
82TqLHEZtPgHW2R4TFgTUvQYpQkFL5mE5nBMJjhq1AX0Hd4SZK9JtHeaadgn15R7DvBwN6Ycc+RL
9du89uUFsqa1svqigzs4MDtPC1rnKFSvIWYlK+JBFBhKAlhWFsULg/4mAPP39R5QkL4t8GFaRV6Y
gt24DlwNRz5QnSHIGojAOgr2V2hpbCKAnIUAfBK8V7du2YkTivEZu2uTAY4SxI+nKW9Vt4UyLom3
ZwXCJvNuhN+qp3lycHEkvXgddvVhKjfOaDRI3Pz5TZSmd7R1NT+KXDQJdp7RQc1edKyGWH/ICmfe
jIRy3xSVcNe+XVYs94KRGUlSSH4d9yHoXMYMsbZIZGwngrRFuJNkyW6NRYw/eQ4e3fBUPwc+UwNG
j3TysR5XA+G0O/yUGwRH1QMwFWc5ROpjloGYr9xx3CRGEj2XYWLty4wV7ztNegxHhc3kFENWihoX
4GcyLtgohHeWnPXNYn9VrtDEpgAdPlnwbiLv0ngOzpHC9H/tThNj7RJqLc1nWtyKbraOIq3Qmmap
356YajsvAw6X7irwJpyDbQz+T6lGr7zOrdz8JqqqKrEcr321MXNzPM4Y7K5FZbT7gXiJl4nxEFYA
RZaf3T7pvlZO7iOu79wRWMcih8x7iUbTPExpAWqF+SySI0PVxS5IvfFLk1vNui+npS4Q8kGpHkaZ
HAFTQ+x1T4Yqy2IVQ5Eg/gVq4bF1xvYcya4BHcUWFHPzxssOCrvmjlymxrvXdpwdZiiTX2wB6x8M
VTOLMEhkv5ZIOVNEgpjwX4AdiqOzjU1AWIv+PUQeLTBZtptiZxYdB45gF/5elyVCCm3EF4FGnHcA
Y4lzEBO/vUm8hUifZoRp4ZF2P2eZcTEaIbjczEkXiKIINwlcnnVFkQclzlfiixLDLLapx0OyZk5n
DXB386P4kpltPdKSdu8iD/JwY5OURJ1cLXCE0treUob6HxX+ooycKRjrrY2r7yZP7fKIA019Ltt5
PkBNxGWjmdiM2xwsqxIIQjep13G4R1VjXOokGp4z20nuk4pKo/Z8cceAd/kUkfzsYILMVEzKZVPG
suF7n1OTZFFAeRKBU3xgG6zfHeE3sPVw6uHUxr0EIBt5QUXK1gYDAr1PyeZ6TjPkGitLGiGk3qrV
+6TyYe8QMrJNh3HaJAlneUOx9YKYDpdEvZS/kd+8BL0qjwhNzZWTuNZjWCn9PdQi26sZUL9mIIOU
a8Jdgu7axAZAOOWxwC31TwY//9RDLNZH9EtBiHz1tx4CKWfRJAsxNTFseRNHS1xr0AX1WuayfUB8
T3nvEKI68mBeO92Gm3qqudlD7/2pobGWtuwnAvy1n1k+CbQvYOUgWvrIn/uZxmkqFBj9wc2o/Nf+
PHj3gQ/5MOmR3miXgjCF4LTtE/Q3QdLA9uw854Cq7DWJaxZmjfN154z6VE9Cfmaa5t6PpJ08TVTc
P2iD/6FvlEVz/LcPC/qNYx1ENeQBv33YEAJ6MBpOdyCKG4OGDn2ZFrxoULtxt4Ybs+EoYoFZIyse
MDHcmJxTi0dA85YL6uYALfcfzKyuLeevdxBanQ0njw8VYBn4W+ObDJI1Amv5UFUOOmmodvGmCwdJ
RJYx7tt2SDdszfNWOzi8wDiggsoFzWvAYHqFM0pxySdX3jilj3dL7DXv2AcHD6GfiG3Uy/kQG3DA
Fi6IsflDM2v9fSHiAxgCXtBUkwf6u60SqWeYcOipPZC4R7JxkBHUK8lN3jUaUFtkNVyb1Am+4y81
HvCTSnaGZb+Fufg01SChGUzXreEx3x5E1dyOre2+jELUxC4TNGyalfNqu4Rj34pE1OMJ+lGIuNAq
NvgFk3iNNG9fsZUc4FB496aVii2mw9SrZRWdKSARZipHn9yUar6Vw7Rplh3GdgfjMiat/5E5rf5e
Ma3wYNC4kAqcjj3WdzE27KYGo8GBDQztGDU7zTJ9SVIszAPovDXQWcVOfK3VVT3LB4bfy54SLWU7
JObP5E3gp0yMw0cXlePWVrGAGYK5QT4gGB0xFiKMPR2fF9uyFJqPXb62zlD4N305Bxg+x1PCTcqY
Axiq69XWS4oUEqFw4tI4wJEa8LD07N7owMbdobafm9i1mAM6ojgG/lwmR4y7sw0JePxBTEEfb8wO
Q9F1nMGmgcRAxX2C6Q5DsHSU4DSmpmdeAqxPEgZXTK40lvlswumqVJTysKnMlaEp8mmnzQPdN1ss
edufzJxWE7EgVHo4MO2aoSOqyZbGLUxd8UXncA/arM/2w0h1ZRYTKxJtZr9Ja3947rPyNWjpH7Hs
ES/hVDrZptWLk8hy76ICi4ubeV7sP73UuLTA5keLg+OhIL1vHxcpmx52/Iys8JF4Y9TYvLnaKqn3
SxucU/E8nT5sP9CJhmctTfzlJ5p+v6y7T2gAuk+4XztHE+j8tV96u5qRBXmYPUbj7lwq9NPlNOws
RgYQHXO6ljpwGDpkwUPltMOzCYaO+5LdvHldi5LTpcMSFt3zpq1nToC+sTpcugGUJMKWO4TIwTLp
YDfp4zrcOGFPZxTDPQ3WjTfzjnSYN1gMGvmXvTnLr02tuCuEqa9gI2HyTkzooU45E6WQoHI2/lMr
FS1HaFqxXXoalh0sb/mZmM/wbE3ALHjMR+fEIiM700F99hHV7FsO0D0Eco8xPlP0EIHVqp90tg8X
BIicBnFXFeBDQUabHEIp/Y6eOpm3BJSLF+QlH0YViC+QLGm3TY84wdqFeDvBbrFcfmhtLIXz8qkV
LB5rRQYpC6Mpl2eAufHRWl5VtezvJsH0G3wZxKsn1bBTbZUzkzEne8uAE2RkaV4zZdLAp8qVD4io
eDJNTilyPYsFfI94wXo03vmIBpeiF1zHgfsGsMrVIbE5zVAXbtUIunZdhvaSmMLyluZBAX/fugmI
h9Np+XBFfEgxLbmUgNxIC+REkslxLNGwkHhFQVWGCByGGAP2KzxgEOH3pXclnS2AI7d+AfLmLNS7
QgAITWn6vQ1x8Zl53Wom4QnFyKTAwsIE9MoUqrjAAVXQguE806dQkg0Nqmw5jIBzdc8jTiZma2rm
ikwfQyWs73kFG3JLHu0Y0gDQDqMEnJKaLY7wwBkAd6h9Kt6YRFXevV34iymjCUuw88cO150WRHBG
tfN5dlyAMq+f5NckB3FBMaWfalxkV7HdlkdjAVccGE8L98pG870gNYv4fxVSauDEMmf8pMoG7JHM
qbaOxa+/4jfXQ1IVYLd1k7pYNhnfTHNeyuXA4PGVFcWS7EzSYK9LE7OQnXCBhurGii+mVdZn0djF
RnpueA6hS31uLDA0hP1gasMCJ07k6t6PLp0Wutmezd2wu/emjJpXlVDstKaMzlPAPttMKbcw9TBf
NBFyraeiIJWoo33adsgmDmS7ROdlPct22Ya7uOlgHpcgklEWUPMWLd/OIapPmUPBB6PXW1OXLKcA
DdqrFbIk3Hno3geJxDi14uQ+wFpvZ7XL+kEId6DVAYz0uZx4Qb+u5W0YgZAmRV1cKqJpdovh0sYP
cCm6ng0WGes3+Gqk9wFbPrjTkjBjeO59kBjEcURTFJ5lRBkidWE/Ti1K2qhCnutjpEj4Gg8+9XMk
LowT4djwICMA4qNGgHienaE+o58rj9XyDFLKw5cOdqGAvdFQnE8WuxmOOM96okwWBfic2ZT2I2NK
Nlv2sc9NF4oXnH8RoEOxWV8hwbEHtAxtxLzIDCd02JSfHbuJWNPmIOJD8LuTDXT5oafZYWiW7XtY
SgfZlLwUyHWaV7IWAKgnMGMni2kVegpnx5fTBkq32HLYs3iu26wKuBsgRzjYEVr3ia6eYZ+2q6Wf
wMzvRrUO/myANk8CZtjBIHdGM3ofuZkm21s68h4h1OTU8kdBj+ew1gwzvqgJvIzw1QpWruvJmwma
L+NzPip8Pnvbwoy/Rx5FTqsP52ZMMCZzUETRdgGZ8E62oNN1j5KdLDTr0ZHB8C1YXNlgUuCRRIHn
YENEE4IuXnzpKsZ/K9nNxA3WvGSZyNJ7LPVex9HjrmHd6RzhjPGqjAX3AIok3dA4yc9UJbkLVwMZ
+6o0m4i6ZfCyOxTzbLLMUsfnpompIPWoNyNyqrMOi/m2sIHUr19eX0y9SEKhZg3tV+QFxkVwqEBF
7tUHZTM6rNI8w7ij4YXOqCqTwGOTGdER3bvQqxCAetl8K3z41c4UQAfqiu+DOzc+HiI0sFegeDFJ
cm06U4j7yJ+UpCXDfm3YAyRwxYjGynyCOey+wIlPN/MyiekBVLYDZBUkes0Q3vQxCo9rufr/RUN/
EA2hS3Yp3P/jUeWnty5l/tT/KsT+69t+EmIj8PF8n4hUB0oew8+fhNg/tNk/DypdMiBMm3w/hlJM
Dz2Hj/DXoNL1/juxDMSFMZmn4UGd9F8ZVP5q7eoujVyImzM6Jjgz19iIXxpQFMsSn8DBJ/ykrLB2
ytSwuLj1PjxQ2b3+dGM+/OjKfnY//rXbvf4yxOjIyvHpJrfm6rn6U7ebeMrljO8hIRsMr8ixZ/yE
OepzgceIz6DMFC8JpidvZDO1h/+LXw28bYYhyRLc1F8b7cwoLMpUy32YI2pCPPGQNI6aEeU2GJhZ
OKGCY4FkmK0GQzJKnH//9cuP/z9d6nLl9KhosfCzpQNFG/brr7cdXCKjvHQeyooBBVv7iBLUhPEl
brJm+XWq4rj4999p/9pf/vVLWSquFRATRK/56y+tRQ1jTUT2g8fu/1jjJHy0K/aeXYD78bOg6D8T
vsMvJz6VkWlKRfruiy7b433DfZDQefYiSHJ16Iw2ibd0Eu6bj+8qpHRvNK0TvrHa2mQzJp2rDo4v
ruclFNo/jLZ5N/527/xFcefbyHId9zdBWziFzqCC1H6wBoO1MpREopVDoXZhx1CVsI/mpArEWv9+
934ddf+4eSSfRLjX82Lw/7/ePN8wEal5rfWQWyNjIWPO9jKo0+/4e8kHZMy4MLnCuvOwappX0Lz/
NGr/+4sJGQF4CpP1iHXz+7syQqbG1kBZD77hq0u2vDA6wnonGaX1J2vuf1goxMbwZi120gE84l+v
FRyWsHhzsB5IBlQXuIXAuMTYxpjjOU73jl7NfRtNf3k7seBZi4BShwEYpXZepMYfHvc/XbhD+gwS
yoC5wO+r1naNJpJmbMKwlLwkbhCXzdnuq2X2VzP6+vfH/E8vSWC5y3vJf7GiWIgVP+1JlsjNzHBG
+6HtepA+DVYEVKGa0xCYzalqc/fowD48SZmxypkDWHfVGCm8cnPLmHDZm5uT4Y/qkkhPJdvCtMNz
XxCAB5+QzPUU/y9+as5b5oU1fLEIOXu5+/eL+M2z/LpYA5vnh6Qd2gsr9teLyMsEYEtH1kMc56bc
Ie9oD9d1o/pKvLQtjstI3dn3NDcQk8qIsdlcwonQEfadmjHhKsPQotyjdivxForN7j1sTXX598/5
D7sgJsmIGKDsIIU1f/uYhkI+RCyZ9eBRpRHovNxmWmt4DCajV1m2f1rZ9u+LySfGxYXuQ53pwXH4
/TdWfWLnJh6fD5NwmpPXV94bBhfL/zgo9AdzqXfpd32ck+MYU7kxZ/w5TTr6mAH0C1zddf/uNLA1
ckgJe9PgJaCZYeNc1sT1FnWcGj7INThBNwbNSVtOeDYMykI74IJmPTSnf7+NXAHP8+fjhMMayhMA
NoAASRO/e+nPDHsDiVvEA5YGDCUh3rabHEHUPdI53R9qsLEJ54Mx7xk34M6wzkZ4f7sIEwwIkgsi
SWEpcAHLbdQaFdHeTHVAxFO/IzGc4Y52VuTkEl9rOnOUYB42GU/CqJKeAS5oxGq6uj+Qy4G3ommb
vBn5Yg3BEbC4ROSMwtxQ1A/D4h8Rks96tquwuYOcDz0vbFpzYPhHtCOcyuLeanT5ldmMtcESkExW
wkIRJ2o1pu+kBGpAPZ3Wm6zn/L7Brr3CKtHJxQd5tbZQV5sLd3G8oPwNJVSVwBDPQ02RDDslCD5G
kUyX2SymMivs1uD6V16CiwQIN1xDsPbwCwbabYgzedcXh1mh/V9JkPT2aEudGTDLLRd9ESZgkBLx
jgIZ/4hsyhrWgQsS+mBMDu4dudfXHs6VdoHugrmwAK6vSgj8ERKoTZhP0XOSDhy7BWsk0AOvHKSH
CMAXg+wtpUG0DayeUVTVeN5bR7uTreuQ3YYSkI14RLNyQW/Jt4FSwS+B4GwwAo0R1qLULIMz4Hwx
cDJbqRXSBv1wHgFsxIaEeaM8YxCCOUnyw6lEZCo8on1K7+AP919DNHYkVtqpuccJu91EDuaj4Mnt
rkVg18hGvEyAEJ+tDkDRHkP8KKgDvmCXgo9bJmH2MnHb2bPTvFZR531u4EmspC/SdxaK+pYMMQaD
c5rUG3Pg8axTgkX3bSIYXlrBuGZhkXQHabtWClDeMAgtbvp3V5o+LqVZIh4N/NSL01iHsJVv6rqM
qsdgBFsmMR6HqibYVAGG42At2EUQursMTuMlGt2yJxuxE1iCgVF2RrKjX21CpIXiM5HsvsPHLXLY
pVrqKtwZ5lL8zJ66NEXBnWZs35xMsF6H3d5w3ySGEfC5y0lACYW78aSMjiem455DQWtnWI9BtDh/
NOwVGIQ3HW4uFoepiwE2naUVMEVsO56sz5SwxNO3MdaAS+FmiiaWFyw3Hv3CgFmkuw8wS+eeGDHf
fYsxqMY80aRe7VEOfYBF7r2peI6eJxv0pptBivwBdM1w2YfwDUQj3aaSiSJvaLhmNsKP19Ljw9Fx
NCfKuvh58DF+gx3UnEBT7EdpLs2qBgk69/3I/sx2FoMPAkLi5W/1/An6Zq6JCCoLAYfJH8CPASQO
PW5Oa3NSI18hEG7VplZ+N5Cthumax6dKGGuco6BRF9vzFw8Ugx31ukdSw0Hc8jhEUX22h7gJu/dF
Pj+soxbMqOsG/vH6aathAKdw4Kp8WEb0BIN6mf5AtC7/WJQwfO+hu7SHJBmtO9yQrLvRpTLUiBce
R2tGu2jn+jJktBtOmYMWxTbHc6+AL/VSPWqbe29VmovileQ3FenYvTN6Vpd8+acRw1MkxDnVp1mM
3ltYcopGS3kkSk5bGSXyJS8qql8Fi/xyLRTmQuINr/LSf7MXulbelTxayYdRdpi/kym3jOuZDh4b
aZh3Zsor7Texede1ZdFgcjjz7Ozl09aN5OBBsnHAAF9dGNhThDcN5qOeVYiXeCg5zUG0jHYb2xFV
ejcDlo6Nr5uj7Fo++cj3jDhWYQR7lkYLK/Ba4AxLqVLMef/+o/lxljNZ5/jKkGiuEdFD8ZE4Lwl/
cG8xwgvPaeUh1Q1wetlz7PABBbYI8yo06iknMsyKSV4lMwxjyOUVsmIvV7tRtUsZxMmDzc/0ELoT
4X5RxzMScUhxx5dRYnEAAx+xtzVLq1Kk8MssDSDENuAcfZ70Xd1BJOFymhOsD/+S6QH2kpFCngKx
ydoDpAjrrl+Wp1eX1p2Z5JxMBUHQ7TYfKVfdMNfDrZgSIz1UaUwPiK0/q3ZI59DZhvznDHOABdy7
BfcMjlb0jE9sAJYZSvKypQmkZUeskTItvbe0mrinSjA8+LEJFEyDLjrD5mmNZgO+ovacI1bzvHD+
8utx54V+sbz1Zc/ABpJEc4oSnirlvjzI2OGpZjaDUyyfl/vABOKEW2L8bKQahEkn/lsb9ryvGHxW
JIDjdAxfgTe+bWHmrq4rEe96qztNGVuAZ1Gjb62W6GZqWpl0HyIVYzsUNssDgg7J1mQ3sTxUrRU9
QxFTkAZpRzt8CrC/XCFupAayp6T6qM3ce0MeBXBuQFddM9/naFKhRf5Ty012bEKXCY3OoxJPsUi8
MEDlRZfWpD5cr5CTiBoZshThsEjv9teGlxmteJkth1c0oUXN2LrN1URL+zhI/hAfXB5Lv1RpMwZr
8GGW1Xk9NvVssqJECdjnhMvEjYjX6FzbobHCN63atMNAJ7PcNQwvVLTJJ6ucNySQ8dIvAG+Rxe6b
GIBS13WaRGec1XmtZs30OHBmZzd0zFtWpJiwHWUFLxcjaHbHtGs9IllZ8kgei1hd0gy/1u2E7dZB
Z15Zbb1oKL2LalFk4r7oFvPaAK98g2HHquFvR8+1Mmlby8E9FrJZJg+kpZU3FfHi1bYcUlt+tEx7
YonEBTd6Xg6XLL/ufcrOjX2TWGzyi6p8acldJp7LyK05XW/Aj71oadzH3GZfWDbWNgk4ca5rN04W
8yPcGJg5B5n+X+ydyXLcSJauX+Xa3SMNcADuwOJuYo6gGKQoiqK0gVFMEfPkmPH090MwqztJVUmW
ve5aVMlKIhEBwN3POf/0nXy04OPl/UTIEewTBgGIpmonvVadxyvimR1B7m7an6IQIsRfL0Q+5N5L
hd9pj7iy1wdM6v1tNlXuUyiZpVzeCrTgLIpUBNZZOsy/rbqwzom7TBvShkzltSxwSF21bsFORCKn
sVa1YAihXRxZV6Rg0VVBMEXYrqEKawdp5H6iENIb9nvrbDl8BV45696NJMN3i0Btb62CmhMG/rq9
gz0y3nZJyW5vx9YNFAJMvaKZl9oERO8Yl7NpX3ZAB6NU4pThi+frNjCW47tNuEu2Glg2ywGE7Xho
T1iTYZLfrMpQ9wHUI89nu+qWT5t0LcvMrqEY4KU1jXf55GhsCGjVHvxxovBzQ743eVZYDQ7CabFp
cfRorTS1EF5fACHjoe36IrpBrwhrm+RR66zNnk/hEsgCjBUjldyYVjDr+9btKEJCI/XREsOeKapx
+b7KH26dTqhPnTfmN8J2ySMNEOb4SXMgHd5cKc3agd6bvIQg9SsFf2hlS1rqdY8eEJ0Ux2OCMWC9
nmIkxC0jT58KZZIPaTJxn2EnzLhrDTMM5i6xd2aB68sqrMt2FfVjfoyrKrm2ncayUKO6+ZHOfjwU
VlVM66yClRDAdXnxx2whCYiRzZAiE7VwIzAuHEHpzVO9bP6nBJuZeY3imZqqc0o6mKwATyvhlBRM
2Tq0tsFgfIKOzePB2Z7/rn2Lm2S7M47MMFwxRIVUYetl8697apx8KenQ+ox3OP1T4Y21gQQWV7RL
o5wCBlwNts9SRRwKImpqPh5UO4ZNoqQ+cIKBTzpeDpMgYt9mil+mP0pqTE4Xv/K3yXKGW0YSPARe
wBt0aQxDMyyqE9a+FVtey55WylEFV8zT9EFF8M1IP3KOQ+Vb5xCd9YNltM2fYoaOL+3UOdKD8VwL
KTg/dcLh1uUhu9UsIe33XHl92Tf9JGVz9Dkwt1NdLJrKpd6sAmCuHHP+fIOdHnv06IA8Z3jRli37
nq5ZQi1Wrfs4MNKTUbo7GS47M5J8TiB6u+gAYyD+4fTSbK7cqmPFoUtDhZYCDhqvFQbqqM7gZM7T
wnOOAEamOtKwje2hob9ZeZie78u26XaZI4RHr9K6TyYKrXvPsxjZuT67EnMebonCYI5ZU0Cc/D5H
PnCW/STvIybWaM6UfcRFl/UwLwjma8nsmvkLdh84vPhFboIG5srbyqkVO64c3Ue6Gz+PEZ7pZNbE
n6suBFNjhbA70+1A6M5Ep1CF5abAX64ybvXF5I9yGsM/GxDsIELXeIYv4v6Jhcn8I6OqfCF8oaHc
HjIEJHISTC4WgfHiHgiZcHh0+Lh6013sBWHxJfUW2K7GkmeMz7GCvBEmMv6SV234SVLjj+suz6ZN
upgWTp47nX27CvCsUOlzWU/8JsIN8DfEkgavw/nie0jG92CtVWtq5JB+L79exgr/i/D8BuERlrVM
d/8zwnMdP0dx+PTWaPf1h/7CdzzxB3IoEgMBNYjFvFi//YXv+OYfDpMnH7+4JfvxjdGu9wcFJHIm
kmMulnF8in+BPNYfDJ9NFF0M74Fo/qEr3NsRuis8XNxsB7YoE17HMd9HzmLMDUU+a6yrAqoAZVkf
5hw52l1YQPhAS7RKEX3ghyRlpvk5HgtG7NUUVdAefI51FZNWY8HdTmzC7d1EzosDm5M5yVUolvQx
yKOcVUTucEr/7U7/G8jo7ciQT86sEK0XmJEnXMzzlr//23jWazrSn/Ssry71o7V0SO4A7WDqlQl0
O7ED//qCtrfAIv89XFsuyRzVYj4JQ2IJOX03ETbizK6MrgyvpPQ/4LVuIMruLUvuE4ciGtlQbdQH
SwNW+UPt1yxkB+35wZcddYEbLpadxFxy4M+94q4UMujmvVimwV5Bs7ctCUu+jRZGBA6a7YxnaIHv
RbO0PyFG9P3KSgPKh1qTzbd2x479PMQ2InkdMxMWBYfYmt0nPHLoVBLk1rjIR0EfbjXmc/kG2xha
4oEEdvTtPJF6nbMLd7sAbSsBaBwfGmFWvR5sWhht02VNjkExM7f0Tdor2ZZVyHBxCz2K0dRljm3i
p4YkJArFvQUBiApNNXy3RkPzvVTZoRz4GKOIPSohl9JTYEgz082KOsJTIucTEXJsHycCy8bPGhEh
Ply1waEukoh+RZSOEmfcoPGMkGqS1aOAbhGdWk1brkISE9aGUG5/N2saBQPz0fFL5Vkk8Nmi5c69
2noykMJnVVdLh9LrlB8KJOXeKkNNDPO7I6xrK5KeknOca5oGw0ySaKG3UReW9MSwuVE5xOskLdyn
ZFhmJJP0H/qOiCC4IzgabepYfowkArM1LTg36XXMI522bR6xD8S11ZkBSbbcRyYX7gVfAzmgfBtd
+KT4mpQ81h5w1LoKCfmLTpcTXS03x6fV4Pkto2q/NhZoDYsRguQxMbqOyL/7aHhI3FfJyOJdONQe
xLgYB6GGRBZ4MgiAqDSkGtSm7EWGVF6FdPE1Rm5iGKd7Zp3tGT/jEdeCJIBzNrsd8qUEn7OJ1vLB
6JV1Hvoqu7XtNHwSAwwcoD3Hoyct1FMRpv2XygYAg9LHKxsNcJL7oafwjpKBO57TsRBuNErsCl2O
2weDjLb242ub6vaK16bXSy9Ccyr1DSk1rr1rqI2LbJ0vDR9dNF3WjI0CbyQRT/kCysZ25QwvE417
9ZU/5slLNWLJGud0UYlc5h7lZWwGxtmtKause5ScPJ4MdzvJFHvg2UKbpLmaFXNM7gyLizAEFmVa
lUOwa3DTaB4vcxXErywEA4vl8RCLCp/eS3HooleqcLFrGC/1CQXsZXiE32d9YHLAQMXGIgpb67Lj
Kq+dj8VqY8wzJtwXDICoHztXl1fYTAt9n84YlTwYnZrrD63Qhr6dRpQgu2yy2X7nHPwBXxwzT++C
BQmHlasZ7PbUmDNpEfS6U8691CgF8eUwB8oi38fKYV3Bxz8EGfY2O4ddJTpVNc3Q+vIip9hgYBZD
oYV3dr8silZDDQLmhxTLZg4WH3cGOkfP8iL5OGZeJ26SAPoWdDsrLZ+VPVhEA3pLebtkhqwMeonx
oIJQJ9+0paHc4kKMLMsOvDb9otkhrAgh2+zqmzIvConUPsSFbquykDGVSC1+E0hEciL8kmfeLvBP
QubS+MXrgjr94apCiHrlTDWNLvCfEDc5589cw9uBNYtDkcAhipGWNM1jJOxZr4AUZzI64tBEODnD
4IpDD1Mn0390+y5Yl7P1SfXhOKzx7+g+I301tvDUI7ILKjzcujA62pkfgBsEMXk2cQ++Z1uTu4lU
7h6MZpADAtmkNuIvYeR02DxVrizwsq4mIhWzqjxWlWc+NPhure3c/GYUPRkRpEViq4nHYxwNo3ew
UhF+z5pA/RhD3DjIUihu2kx+6AZdT9s00yOmFyr85to9DoMcUhu0NfYdsTjFN8uJ8p0ozDBYqzkn
1IUkEMYr5KWpKq1tQh7T7DquwuyzSBqFfULT7majxWmqH8c18VfEGOVDddNnc/7BRWq3xRoq+8i2
Xn2j0I0+9U52OyhzTPa6bpxdPdWYHiYlVirEIH1ifJN9xuGoCXc4tCGz4QAjf6yeCWHyGQPbyJjA
O0lyzpSK8aSzy3sOneqxcPMq2iQYfe2wDyu/RGjTubU5/FtPul2xxqRyPANx2LS6fb4JA9W8xJqY
E8YkzkHMSYjJjxCYDTbK2UQkf02IZygHNks+zlXd5OXey+oJiyQG0EcVjWIXuoD3GFjuzTHqNprv
+AglsRo4pfB3LVB79tspV925bp3gk19Fcs84H6s3co7WRmLM3m6apDwbUVtfsWFPB7MopiNGJ/5x
JlaGUE6t1y0E8nXdTQmM00be91iQ/mli+HkF3jxf6ULjyfXrCuWnYm7JX1iwPzYj34bW+rYkqssc
R+4MwuBljpMyv1ybwzJ1dwyQBKa85RXBlr8j0CxVz9uqSEHBIMdsEf4r573y3glwpY0G1z9hdcUo
2onZGKqWWeU/gv+X6kspxDmScllg0PA+YZ6sbNk1PvbXTrpUGMrU7NkLj9sdl87617fyLTz8ejFl
mkhvKJAxhXh3Ky3WsBFSBJ4u0/xy4ds28DPXRtz5219f6udCFjMIqODU4iZBce8ZQHXoq8oYTXmy
Cak6FwuP0x2gyzfLPLdRKB/+8fWgGQmoP1hjOIRrvH1LLNxXyyLL3dM8RsHD6xFE0DEnBikEVCOv
WOKvr/kWll5uJ19uSQjHIYKH975Yn/LQaX3dOidY0lRXCu4yk3I/4AQuxiWpxsECwQbuA41mDpdw
fPz6A/z8knqudLnPJlHlpIq8+9Jl4dTmmKED6V7RAKbD4+J+/z+4irLgBEnLxW/j3VuTMUIvgriR
pxCyMWNfxpvKw6Dsn1+FhtKD9+TjZPJ+mcvWFjVub/KELJKRUAwnGsr2/+A1cX3HNm1yYLzFQOTt
a5LWeQ2BtnRPImAoT1IYa+6VF3dBNbED7OfftHQ/71/s6csqJ0nG5k/vbl8R98E0ANgxdwrkowVZ
+zSbPaUInsf+lqkic6ZX/OrXN/TnxY5tFuQ7i2+Lf9b7r+oj9zDnyhX4VbC6g5J9sl0Q0DkBofz1
pf7NV+TlgGdIDU5MzvvNUqFF51K5gFG9cHhz5l1zg5Na5vDCpEsHNy5vza8v+u++H1QQDzKnC9H0
PXGqR+dhw4awThmhOYcid+xjZnrRnkaHh/rra71jHC1LHWqqch3HwYPP+3mlRZ72TPaTExAgJOzE
yl1CKJSZ3RG8rM8lFhjkU0xgrOOCyQ3UWs0Z8sUY7BxkVzQXpfuE9KT504L6TNU5F1l066Wyyn5z
W37eeBFi2VAa2ZEkA5plz/jbBKGI3QHcH8MDATgLkTyIAd5IOwMSTRxetcSnrP/N3fl5H/IhOFFX
2oA3C4fv7TXDjHkJ/ANecc+g1h2xea5WLSpoWFVwKNbkyS3vexJb57rL6q9Q1wmNsBf2HQwSeFh1
2MHTpEqC240iK/rHh4MPpZBpEIuBZyferXqTZN+ZPDD3lM8eRbfpJt9wobVPTWYX2GPXOMD++o78
9G5K219WA6McXlHsFN7ekJr0XIr+aT4RLeY8NajeEugIzKs52enG//nFmBvZJgMatpr3p4A3C98M
IRGcRiI5bpOFNIh6jy7HNSu6pF9f7KdHzTcDF2a6i58U29kyTfrb65WnhlVhnD+dZODSWIZxy5vF
QqRL/PWF3jEVWXKS7XIpHmCkc6S/r4wyO4pHCfeSCkJHze0rjmUwVk8/B5idNVdVQpjI1gmhp0VD
lI90JMrWq3oBSccSaCyKU+YExkCztG7ILfp6wT8upDafqReYDgEPtOc10Y37QYTTbVtgTpD/ZvP4
+WWAk+y7DEx910ZI9m51xAX+KSpvmtMF7BgKCHKo3+J9aMKH+vVN+2nxS9fiHSCrjCkvqWXv3jtk
06LtRyRBeuEQeOCnQEILbcIgAPOKeOffzg+X0+tvdTJsPPZDwdLHecyF5/h+u5lz26q165xkPTo/
pBT9STugvpeBiFQNU516zgixHUfxm0Um3r8icJuEtKWEYG6C8HEGvH0ZnSxoY0Khk5OFS0wOey8B
UQc4lXNnC3yiAu87AuDU2fRY4DXnCzBf2DqMD6KdQL4uHBmzy5kizukyr6m1WhqLTvNnOJuYHOay
SXCIsOJb1U5GwW8aYvfgG2GaMLj07PKjmzTzA8gyx53BYbCfWm1Vp1f+jJDNeOsOI6OxJkiZ+6UM
joJVXPeh2njhINJr1zRSDdaZ5h8Hpg1nLVtjPzqxvC0ny5j3pSrgd/Ut3i0mmLH5gbE0/s2NcvHt
jIjthX7r4LyismpGtDzVxB6htjuhhbXWCOXcDr4H3n442nR1DCV0hUQZGx97ToqSNQOZbkYqbGXW
nwNBwAzFDXSzpEVDG9laGGhEt/008mdFeG15xKCSoTfGP0F0kH1KV1TUM397Aa4uxSe5pkxe/Gyp
a+oKAmmE2zNmYgVBDSTFhprGfdKjnx6JxB3vKsKsols7L6E9p2Hdtx8bu+GBiEqxuksrr9K7cjY5
L3TXWvUO2Alcc6Edg76X6Z2qLCjbjcm3wCrFnX/YsoC7o2trGUUNGY8ZSSg/eGHDulgbzJ8qy3eg
AYnE+fAXT6jCs2VHoh40e4n9Zr5hDsLkqsW4Xe69fIL0gJcov5FEpsD6jitLcazHpDM+jWXMpet0
5tTyTaI96lWU2Y24KXCQbe+s2IAzmvK6RLf0qyhbIYFi0XFhg/W9blS66aCf4RRegL1eoGJ3RoEL
7a+nkRBqiBX028AajhFi0IBz1erjM4EXzLQIj2vm/ZjRw64EDt/6JuzMUd9bhQtfyYtdXrAi8qQg
81VzNlzqAGb2vH0IXRk1wCZgbmZJhfQ9YBACo3SeyvEF2BD3yBna2usIzs06PowdoUBwEuE+xUEU
BdumawYc6BdGD8Ate4u5rBlIg4n3VBCaC3vBBUu3RiuKD0x7mc2LdvHQ1NLlLao9SWcGs4j7Kppl
Zm4nTfd9ijFJ240xCMIrNGN5CyPQXgqJ0KG280pEM7mVLJNYzXh+VS148WiBtq4vx5+SHUPGiNmV
+uAq8IhVasZYz+J1Ab6bYz427/PKAGnIJocb62BYaO8SX4Txx6ao+SCWyewEo1DR3BWzVY/fkGTY
BuY5yk3TO6/0x+7aHbE2lUmCxTXW6/H0A0Ymr2zi1QRmTFYFWSmaqI1t1t+gcs5jYACiFSPGFbwr
DmjOYgXd2uoLhXnawn7QLUSOVYbpOE5EQTDnzOaNzCX1WzdM66eMoSR60WL2GEkkDunFpjkyamNC
3noMyGbCt4bXE/9/cdLf4qQc2X87fhdb0L/sPhff0f/3f6/jBvhSx29MO63LD/0LJ0XWhqYGKGfB
SKkL/gWSun8oKMKvQOd/hWaZf0gLXM0kdGSx6lwu/hc8akvkcVSRin9gehRgzj/SwNnvDm0Oa3Ia
aZvoshkFoRR4e25qSyZ1V4dgMe4SQJplWOC0K4cx/7SqpNN/NcNcAZ245V1cTcV5HojLqT0giHXh
d8nWUrH5KWnTedpqMaY3kQeFaCUNZsO+0vvRj+1TW3QW2UAxzmOuR0eA0RTU8FUA5LUjSjG66rOh
/GCGsIRXpcg+VJFObxVUyH1u+tE+UIHaO2mG4T6R5nicYHexn+NIH8nzktdds/gjzw1yHLvjxEWE
j0XFRNTgl7gTJVz1XCRr+Cfh2samZ58YAs9vLMPuytohBzQ2hvHYmd/TdC6fCPTwrufUDuyVHr12
yz8ADSTEawflTd4MwehxFEo/M2Fyl+aRxArnkGphPA+lrl9UFfs3dlJ4xzLIibAdRVDDUaus2ziq
ukW+rO+cxhlOSapMzj74RVhuJuIH3CeyJVx4RgiIbRIQQKXOoVmEV001G8+FDHW7sqqS3Xuui+MU
149IcWocXBakJvL6z1HVtjD+W0wBsPDU3xcI7FEbaeqT3YRbvJRh0hFC49N9eQX9MVXOSpixPkbw
UdSakks/1RzvHYS/4YsUEj9oxATfkSa0B3+O251FvunzjIjnQ2zqG2MO3VOq2+qkg3m+wkyS3FdX
NTuFUaTYaBnj829OndA81DB9JK8CGxruUsdvy41mJxo7QzOigrUuc8kXHX3ssa2gg1riGthZmdF+
rMkxZLgVfUnbOEqxq6xszPfxttziPJpYRHjQ2uCkZadgHryAhE053XXn+HODJYJppyvYmcEuWpSG
WTiZzXpoSAPPZhs3VADB4SVORIfp+7j0f0XGGVqhhLmNgfJWTj2pD6Em2xaTjW4ltJdfV62BpsOg
KFin+YCiv3SQlZM8WoUPgZqFXPld6Hyvx8FBDwJKslcZGQYlCNVhrmaOWyBzHNQ9WIEAGf7HMJii
9eAZWzzM0OBP/UZq9xxnfv+MaUh6NBcce0iI29r0TYdZZBGNV/PcyoZjqi0++2USPGINGRqnoBZ1
siXH0fqTBJ+mW0WYHt71iNkDJJ+p9bX1swA79qLukBQW9TdNZYaIZrCeUmJaMJuf2mmxr828A/Yz
A3R2zy/BA6cGqy17dFZBi/gfsqtlP9i9GV0hRXG+4/hFBKfFKRaulZ6zQxUW3rcEq+Hr1B0n80iF
59/P5AuRukNM3GJbkfXZpiKVFcvEIn+iDvE/w/z/bkDs28hK29dWJ6cfbqUJp4NYVxZb+GXFYxJ2
jbXONI6sPKxCf20V4QwIQ5Lq6AVQ5oikIS2vdV3/w+Lut6la/ZG5g++scP1rtxBSYfl52tl6FMlr
zO4lZIWu2UATi8n49DEwH1qcm0pLnVyzAYK2IwKJNJlU+7Lr2NYIMVFrTBXNfY+1x53AY2FfxmY6
bgwfitnWUdr8ihbGh6LKjtqj7UWoVORxsldtlS3stvpMjA3FuF/a7R1cNYcbq/LkC5Zz9bSqrdYm
028OuiOsVQKjPGOovvVqgvjp0PUeahOUgJZ+am6cRhvPpauI6WqspL9FzWGwucw4kJRG4mvSy5x+
Z+C2+k0O0/CjzqLh6+QU1rXdxEG+hX/uTfAHJx2s/cCub6LJD4hPFVVOtMgQgC4ag1hbZvUpTJsK
AYk/ENGkYyDvtN7IQp2casJzF2UKLNMm2/RhHByTlG0TzXG9H838Pizcbt9obBsXNwxSRzQAFyDq
VBA31sstk+v5zxmAM9/2Fn6Npd3lJE1FPfQF00tuYA1nfXflZLUsWiLW4H5+wf6IZIJJQeQ2H0l8
JaFqFWnbaluswKYmuQnGwFgJP5E3VgLAPFuZvpO4y96hFw5v2RZHRtfpfOzD4QGH+eKuZthx11lN
IFYogYKHgVE+7nHag++sCrzoaYAevIWVuGoGlpUXV8Wt2Y35LRSeeofjG1YUaAnpLYlBIx2D8CKS
8di2OfLWYz7F50743Y60hDrBOCbPz4lv8nFlauwshE3cGNpGlrpPXIylG/kB/oK8mbECuSZsPgD3
ntvgk+NpeUzidLjHhZ0iPerxtbdnY7opjLDL961Rl3SGU3D28e77RFacOqLHMp+J1JqPw6TdPZQo
PHOCev6WOslYrufamA+hlU0YvU+EoZC4uK1bvEnT1mU/6mJrvhLtrI5RHBFeMiS3ddaBOSPtuQlK
IhfZZFNsG+ZgyRsTxKGVYYnRi4Nxq9eVtyG0gv1yP+91OVofMCHRB7YLtUf4YhAZ3vdEUYiBUEx/
jv4MWtgX8WiQ6qHrESaWi8HMaZrV9FGketj7k+8fEaE1DzoosRSy3P7AepITcY4I9OwKuiOPCBMO
GpjJ3BC7GZFDYfv1x8E2c9Q9iY2Bra8sbAtjnFLqzLkhIyK4hvg6HhsORvoIgebC957NMvafrcYW
JZR4t37E8Dj6ZhJPjcWtUe0ZdxkYcfRsNbx+EYe0k9nuGjm+2sV9kt5iYDx8w1Nk2KStJb+KMvZu
xFSw8qJl0wQHEzHa08Gdt1oLUX4qJv8R0gnAfx/BuwfgrREmQjkW0RoE2/8aG0H6idlPU99K3cTN
wcbmEGMZKVOMGROrNj8ICXV6D722MGsMRLFrWZI2ufMlc6dPug43I7zZaWdHUu2IWVfrCJZCsE7C
4eNsCdILW5wQcoxXjOjRhQsaPwnJEl/DLzHdrR7w34Bagov1LK8ti/RfEgrDNDa7E6+s0OS59QUs
rKc6mL9S+45fCFwsnpN+FA9+26l7qw6rEwye+7pQ0xb7OkjTdVOtVdfTqSOWktn8lQ3wBXPAp6SV
X1U3dN9BeqkgHFx1V43bfVW+kRwQsWe32G5vB4cUbx4OnbDGuqxgHvFiz24P076qUxIoatsDmO/i
7KDLqf1ou0M6rRE7RvWq0sSJ3Xuy09t8FvPHaKbeQQ8yuLnxOgH83xbqdy2Ukgud8D9TTe+i8s8f
/+fY/JR98PqDf7VRyvrDwgzXYtbnS7FEDv9XJ8VfcYw7Jl3Cu25K/MFPMIDH74Ph8aX7+m+yKbpx
E44qPdY/ih9mBb8bfy4aKdT7Np+BzwXs8raTqgnF0Dl5RwcDU2xSu6Pyk5+KNt6GHvTrWLiPQ973
12zxMbqJ6jGDaH00B3WmR8lItpujxQbHyT/6fV7cZp35gBkobrtVRrhs6QzAddgmHrUFHOpMhtol
FOuLp9a5ynpsjkaLoc6gn6BcXcshu4ZQtQ9abF1b7dIDDMwEOEWx3tbxS2d28TnnPq5rVTENRGQH
Kk2GyegKOiJzvip981ay72HsPTwtSeAQ4PV2cqYU9lX80mRJusnJmt+C35+VPe6ZTVVrCr8XPy2u
B6u/C0Zcp5yYwFUmT9003zrJhKSUf4U8YTVG8dNUteWmrOdnt01PEE2fSyUf66nZlRnMDlIk7C8Y
lR9i7ckV5ay/LTEoQZqKUXBrP6Z99qQYBu7ght+ZOr1e7kCbY2FLr/iSVPBlm7BNdujCy42dDyke
xbjoQdu7D+3hDksCuWaoHB515j+zoft7K3IQUWIJR9t4nBd+nTE03BjTJNMI9W/UCcI5x3sZTXdD
5TxGdnoKx+xJ18lTObtnErPAQaTTbB2+EBzCF+L6bp2MZzXZLcl8FY2dk55mZHlIkaJ8VQjQIPK3
kH5HOliBo5AzJ8xoi9M5WWWLCLetSKS5OHjBgHrqLNB2E9XQql0cqpZrVQ7/gIHs7dCYt60Y9hDz
riwPA1o8gq8qRdHdp9GLjV0Isrj4OsXLWvBwDoyu8MxjEre0MA+orVC8tjLbxD5pymnDhfrYSzaR
78wfECedyonhtoN2JnLH+9x0N+NUDGjIdLsJyvgJpym0UGJ89soZ0lDIvCrS8Tmt1SNOfN+92r7x
BwbRkrnVRAsOBRPx6Njfz7V7iGOS4VptH5g2RJBTPTKMWwYRXTcvqrdoO5AsuQbitk++4k1Aqt6u
anDNFVKEhyK0nn17IICYWFrSlrMT2ur7WncosrKXHCH42mRaveny8d5GJr7CdqfaZQLQfZZGtGam
H68v990q5Bnw/rFExoCjp3uuwPN37fJzy+EejfQLgy0fY6WnA6lWM4ZY0LeEAYsMUeVaJdGErVzQ
f4TsUm6yEb7ahLpnPVHpHmriTk916fbHJpfecewNqp9oyrY1kDnlWzXtTDqjU45+eS2MzH5urebb
1Gv5wfLSiqKfEXPtbHQaEUrk57jKY3Q4PAWqpMUMMRZYqNp18QA16iEfDUn+sdOgY88FdMkoOFMt
f6N/6dfpmG2RiUy0NzE90qS3qIsjButSSuLCRh2e0KEnK6nqM6LW26J0yu1gOA+lYYVLTJG77Tt0
2MVEliz0U1ZlEm2B31eeIrKqmn25y+OcCN2pDG6t1m1xTuT1nxPxXFpEKzd1Ttvem9ioC2tnq5Ln
RhOyQr8crOrAMjcjusMbx1TdflwEW1OqHpUhqaHr4Rj0+sUY9JUj09PfDp3fs+4XxwyBthKAWEjl
4h70dhePE+l0yUCGo9Mjqre7uiU9ZDzHbn09B5Z8rQb+o7HwOzzwcjWAeRM7RBPChHwH0vnO0BUS
d80DQajlprDIRQXsXEmbDf3X3+vdnO/iBGK7nuJiyC5gfr39XoMijyAJqhK4K33yA3bDZTtOrGFa
4/fXlEf+ZO5+fc23RkLQW3AfQWQAGQQVyPK/b68Z2oUf4dNAm9a60dZt+nsi66CY2US9Gmgbl++b
ZVAFGzbAX1/aXvC+v4ORl2v7QOAKuhKShndzzSqFNJ5MXnHANA9WdZl7txO+l8t2cUUoV4ox9/g8
NARQpkPfn5K+Yd36BWO/aHqOJAkDxXzVhQtJxnYPvo+PTEJ5SFYZWZhs3wApi7kC72qZXBdS73IY
+mMePmAlQOs8OufOy4z1EsKyZ3hafQ1hO63heE+/ITT8m1eIphnLVUtaZCC95xeILEZkLZziEAlY
uaV5a/rzbT7r+jd39IKgvr+jeBMtihwPgvd7VhYaAG/kL3lXfZwAiLG7nazY2aLHJsRc+gne0+l1
G1rkAPQTEKmZw67lDHXm8KXu2ZeXUiVJKSAsMV7hhBigK+juoZyeGT3tmWG2K7fCGDMM4aPWoxgf
Q1dM+xz66naMp/iqYxR2V6Tjw6g59jsRO6eW5IztICESIrV9CWIysAuk6MvwttzD+34JyvnBC7vd
3DYc3pV9iCb3EEUF4dEEa9MsjlepwlhVdPOtmhYiseB3+57xTbv0B8qixvr1q7m89T/dR7W0lwtd
8CcyFlgyc2fDLg4zkralnBjZ2eBNw9gf7MOvr/WOonFZge6FBOmBMrjvGUBaTJDnnKk4IGRm8Byf
8vJ3G+Y7R57LKgeMENCh+G9Inu9g/ziqU5wmzeJQ+n21a2LCHaHMPi87PXbc074lwigVqIQMcR4C
P9qqIjsZY/ClSZLvHm3lSuQ9+bVZYh+ArDhkfXYnrJnoLMOXWQ72VkFKP2S2RHDs2gPmRXPzIYvl
tveqz17L/y0bUkcQPCK4dalb4P60SGPraie0IGzWr8W+G4njNUX8AoE6ZRiYXvdjekrdcFp7MqFA
taBHu1a1LoooXvdme1cWIto69vw7DuW/WbE8Cyi3gC9IvN7zZgpRtSNZW8XBymgUeswe1nHbUcEb
Kd854g6g/E422eSdc1dW66DR5CJa+U2b8C4HabE1wLV3QzAPq1Za5aaLzMchqewN5FDwzV6eg05J
Yh/dc0T2+wYA2Fgj+Cg3KpkeUNg/z0Rgxir+NNpUh4zl47Umngnb2IeJQozwsKja2xmjlmq4C13Z
rRLN++lUbHy4AQ8r33CSDTkO/l6484Nf6f435vb/ZpFwZiz/we6R7k28PTqGsCbmc+iJOfGKDSXO
uFIDH8fBPimowt88EaC1n9ekxynMtmZZApbRu9OxduzJFtihH7RoCvCdhjjWIDkFnFS+xfPB5TZl
mESD1Au2qSShAgyza5lSABLjioSq8AlYzvt668s5X8VZ064g+5COaH0weu8G255mHflU+2NR2hu7
IlYkmXGcn65ytRzGvGahnT4Fw1KlMnFNZvO67gpccUuxplzd9uRW7Foe6aW9ZLRsb+D3Mb1n2iKN
lp+ogMqroGtJo2yj4+gB8i9NENZC5WZo0/JUdMN93NJIemnYMfSj1XPn4V7DFUJ+hI+03d8jTrlF
5XGybao1S3UbZPLTZvmDQZwJyVzLC1l1PWCQbrbLMmpG91yq4V6GSwPh4mfgSXIxs5pqyQyS65Fo
8o36/+ydyZLcRpZFf6Wt96DB4RgXvQnEnPOcyQ0sRUqYJwfgGL6+D5JiSZSqJKu9NhoZGZEIwP35
e/ee2/CnleG8thlQoqqP2svAmb6ovt+OwzraLtKrVHJmCSZKcfyVr6Bn7kdpu6GsHcZ15dnQ2Xkp
iZVTuD42fV+cORQfyoidJSWyg67e8uyO/VUhnM9JN1bnXDjXIHy30lIzZoWRtA2EvmOLGcmnsi96
+9VSxFr/9ZLr/pvHm1qHAQNaVO6oP05UcTJlTP2dcvWCf6k6fd+Z7HuaYxaJ5dl2rb8+jtp1HwhS
e6n0Pp75Kun380jIapvxsraUNAwrhjmkOvlaSY+s2BjNhOVXOxQH87EQncEBLS/bTWynu7Yq4i8Y
UoMrmlmwcWP2RSQrgEHYm0ADy2vLYI3J+vlZS8otU8kmdM10CKe4B0/sU1nHHAzZDxNZ84XElNle
Njz2mhVUWeucgiMpiI8rPQz3tgP2kSTCaZfCON6243IBzQu0UAlzAK0S87D5C1JmCNFNf+9xOjjm
qQuYiPNT0Q+PEkXHWs2Dj/h1f/2nw/Z3HTaMB6xb/7nDdpOk9Q8ChW8v+C5QMD+t2kROB+gSPxpi
/+qs+fYnHzeFcFAjoCOmhfavWFFbfAo8B3XxGh/K39aq8btSwf8EqA/Rpo36mJdTMH6PVf31HEYi
6388KYk/PlY4fsRqhPYEpwmOfn8oMwBfkHtROc5JT2tWkZUt+X2yeoFQautQzk73Atlw2TcI9vYC
wR/Olh6jcmdOT07lN2+2m4HvlgQ4xBNBjL+7kv/m2PjH4xWfzgJ/R+jU6tSmEPpxvwoGXyHLCuxT
pm1CHRJ7umU0Wl1WzsTguU0L0hEaIgq7ps7tvykoEdv+cfuS1OOCYFfXhPFmf4g8fqfEjQhMglKV
tswLo9cSmBLtviENrvJA1S7jVMe7tExGV1wm17sgWyF9EplKP09LtXz1hq6Fsw0A6BwXcUcm81Ac
sCQO+U61tXvnJT4DzGkgLRoaSH8pGtnsbbOxN4uiHiCMOFjVhV15k1izSQ8famxo+i2TzFF43pYW
TgnVbkiMdiN7d0J87lpv5BoQONZlxCR3Pgi0zmYAUhfDPV6yal8zosSj3EsfB3hLzDfDySQLIYub
L4ZSxg7k3+PAek4rdGlXs5TbVNfKBkNqJMaoAS1JfZyNMgpzY5GbbOmHGRnnqFktOQaGgF6BFVrT
/Fplq1rK6AJxib0+Yvg+9y8glwjEIO6JyCbyYeC18wW4R5/MwP2Y0GWZAjoqhm0xIqfh3N4Hg5Hd
wdBLxZaV0yR5HoJHXeHh2vrJFOzGQap0ryUJipuUR+keQWo8rbFUbrFZ7KR/FEOdEEXsjcMJ/1xB
kLRV9fdTOpAqJ+TIaSnlALgvGbT5myrqc4np1G2Egex5kaTTKRNOXpyyqTN7Xiu2xeZrBd53dDCQ
GtDsXOiVjvNKEegz+XKr27xSE4NL8EN4dIH52opZ2SY2J5qqWQYCsR+dW5Q0xmGx/Phrm1gcl810
Ty9LA53EDUjEa3m/kNIjGZcMbNAZHUPf6T04aX1zXEpz2QVF0+MVQkax760+Jig7s2Y6z9qe+lAj
Bj2gGRIXkeFPZ0CN0TOCmOHoj8nYrCK75Gd7NDWsTDE5cHC98mdMenmN45PTWuukFTFgIm7TzawX
CFWup9xsy7P3kMRGJq+BmQ5Os2FncscHbOzpRMCqV9Xk18qojcNsisDa+02ff62yhKjZDTFja47m
+JXBJHx8mqelpnFQNdq86tpApe86JT/1GFRESdx0HeebZVhWy4nM9Ks7pUC1Zodsl8WQ/RBGsIsV
T0Vr9F/AUq8ZL1iLSbzqyb7b9YOqjN1HLK+eBcQgqoWeZEgNdvlhlvU8H2fdopM0ogq5cF0pkIRq
ALP52Q5GcjgYrBErBGEA6lY85sSIoOZiK+irS5VgkN62pqzfuxqYjCB5mlt9WtNxsRjeQyFeF8OE
3z9f0uomI8T22hoQiUMcCHg3tf5ucxI5D0h8iAdpnS4C7Kjt7qVPXSIFFHgMYzfFRCZ8JDUg1yQZ
Ao7c26itANGIoxu95UhD9iMRNZPB2W0afjIzNZhXKDUd85pe1Mo5tJr6XXWkr24bg/zUj6WcPAKu
kw3VbEfxyzqaG72+nlJreS46eFp1mI9yQeUN2i2CccZOIOZ3ZxggVJx9TXhJc85j2rncR7OIicCt
xTLq14qmfdptDMOp3lGMMRGeFSaCWi3uddsJPrHGImXsx6EHGou3tEGfahU3cwXuCXYpnLpVbTHd
DWls3djYsNUmjfziBmBXW4ZV7NbOFkSUxnvggVQ1Nb3+S6zsHlGSfALuXXIYT5UgUOnabtWUbWgy
RcMWioj32dDVONOXVyi3inipBFohl/SUIUG3Qm6EN77VwqgxpM8BRE83qzcR7JMTUCBrh2an/qkT
/ZMkmeIEWy9zDqIPxrvBLWSxNehY6YMPLRaFAYwkzfAhiJhuZNFeDGZ+lUgdMaQwZrKWsXJxHBgm
mAHJ4HxhlEprWBMOv+c0tCMk2AA1QGDqpV1kGG8TnZAIjylq07c+0TOt3zg7f1LiQhpFfwporHjM
0CPjMWefQVQvgzVUElMtkXqlZ4Wu03U+xymk+Ayt18COapRoo4R2AbOyjsehEzs2wgUW/K6U3cvH
Hv5P4fh3haOFz/d35c6f1K3XP/+kgK++/1A8fnvRr8Vj4HyC9Esv43eon+8pD6b9ycT+Zrq+dAKM
c7/VjhIpK8WM79Kbwkm39tq/z2XN/6ZWtP4IsjE5v5lUs2v9iTGJD/ZjOVbIwUAAk+hLWS6BTlB0
oq0AiivJZ+fWBshhzw3gtlU6k3yoaMi2HB+dVVrTrSKbovTXUSMf/0qtIhwAfe7l9KHM6VeRjvWh
17EAQO5xWAyv9irnUR/KHha+gR3ST68hn8ow/9AA4Qaxdg2Gv9CZHXndr2IhRPbt3tR+iRrJrG77
VVQUfOiLQNDkz2oeR2KGV/3RtEqRTHJvnwczMfBSMLq7LxK/vOdg9uyuMqYOIszBW6VNLgFfaxqS
ul8pC3u5SqAY7k072ov9OW+CJYR8AfvOFdPOTojahYDeFo9Dmk3vnle2R8BeUbyxF85obdt0t9g9
k5eWHGbGaHXWbGWsLYjannjwnDa5dyY322nT1mTOmdV0qTCzXPpt91QiHYWDiqleYVvBhmPKZnms
6HWFpph+yifi6jeMOrqjaej0sk0rpMNV43SfgQGNZOXyHT4VeVZe+6NO9kafLGdVrgaHZJbwXbTv
rSJ/4jyZvaW3bDjZ0SjimzHPsr2XTaRZJk4Wdthxj+ZYj5dsdcMlSVXpdSIYwG16eCMP8yqGypEo
hj0ishtfTd1xttrqymvN8dLuqvmIrkC+Z7asz1kg+gcA0MUU4n/LiXOncGBmYPknlvThCoOAuW+F
Z2yBE1R3Rm/KB8jM/Ru+3OKX2erMR0sP6dbNp+qm7BzjWpJhHKNweuVaUWe3UxXctp1fvlIw0mWB
Jb6tesvcjVWOM810jJ0h1YS+s+tuRN9g0pn6icmoTls2jTmG1mMEwZc16k+FrRIoZqiA4cxMRZLv
bLdK7mhKmGi0g7bfzVFJpLJZ672PMXKDwOKdDpd/8eHSp13WXNuKgd9QmYyTrQXMTBdPe5LQgmmn
jSC7bBasI0Xc+EcTjOfPWRVnt2aDwyjN4+Umd7KG2suJDKbCa+xzFHci2LSjW0xMCp3hokpdj/Ur
Sc5pTjUDLibbrj6H11SU5gtb43TpBrm5S+xuuEJigCq3blp9R+7W8kY2nkVBU9C0II0ofgQd7tys
e5vym/igtYeOFxDIvaUTtkZH9vOGgLS85J6s2IvqFjtIAotn63a9l6MZq8g1AMUaneC9RicrEOrk
zLCLN34r7AUODmFzG1dF5TPLSHM7VwWxetT7DENLZ5cajXnlJaJiBq8bTkJITnfMk9obKN/xjUps
a+u2oLcL1L30/Aw1vXRR4sEl9Yf5AQGXjMOmKozdkonk6LhReR4WdFeb0vDGKNQk3es9sfUmeBrc
3iEFTF5eG7kfP3sC5jTHoDoik7FtI1aStFm2S1l/LUDqs6+65XQlF4+zWJo7KTG7szaeY90xTc9w
/EdhYcQTTlyRIQjMqtbaT+i7yk3jN9OdVZjiRTHLG0LGzKpp9wVFjjldCQZFU8oXF5cD5BGlm7gM
KERnF6H8ZA6d+RB1M/X+U+xBALzvVw3+sV7N99V5aayOIqL3s3Jqtra28vFBZVPsfyEyM0qqMPEK
c3SeSuYCrbejoDDyvTEMffZ19ppG5Aefr0ixcdEV+acO+Ls6QDKH/us6QL9//bEK+PaSX6sANFaf
aKKz7ZpUFN/6RN+rgHUuWdWqT/7vf230WCYUFxpG8IzpDFF8fO8ZOfwvsOjckCsZcy0J/tAj+sue
0R8bI0Q7eevbwD7AhE1Tdh0z/K4xkvT2pCvVyCsv6rznebSd0yyFgaR0KUhkT2gnb6emPrsiaAWn
g5ZMiIUeCPbL4jBYXXuJBmuwXjkc5zS5C4XifdLSDq2mZdkYFMIZqW39CkhXbft4Zj1pZov1WPts
h01PDMXkJpU+DOMs7gfws2+VjvTNooJoQthdjQNnL8XYpo3UuE9LOz96img4uGt62Hhoqw8uBsx6
0yRsaMxGcbJtjRnErz3PnrtPJn+Mj4EtlmELeNj8KRsKgqSLOc+/tvg0b9LY0eVmhCh2ExFTCKsQ
fL+5LZuSLjo8tdw71bOyFxTSjMgOPKv8X7mCnM7wKebbNnHa+QSpjN51Wc6Tcfb5gMxbyYrCQNoC
2L+z/Ka+C+wsvl+yXN+0xYgPjwHOFi+2HzPAqrHdjMo7lkFRtWFm10uMwrcHUe0PebU1bAXR50rm
1lPfNL23NNsxMuu+PUbCSQea/FYsvYPPchfvPYU+DXlIVqrKDCGwTtcSJFQlwp4V7WR3oqbR3cQt
qaKoOfyqyskfLYyCxbYpbIBSGug/Mn5XNBvfSSM9IVLSdgBqq0hVsGngHJd7lj2fnBQ6/C7nDiPJ
optIzMae7AXRjaHTQSnhYg7a6y/hqOlkyz7gevXR7EYRXVgqKaJta3d6vXE4Hy8TjtS9MSEu2eT0
IpD59P0wNOY1WepZL9VGdZ0eWXDzkbaSeI1p61nLG4vrXKmvpG32ZYkIb1mK6O6fBa/q037++wUv
8P56wRv/5/heNsTcqZ9/OP2sLnf+w3vX/9//Gt6HXe83cemva55nfaJdzTJmIgxl4P/7tjnnJRYn
JwjAL3Fs+n3InbXyT/njJKOzeTKV/G+WwPWg84PYgKOVRLPBsJlPwRnsxwXQJkErxnCwHME6JqFc
ELYgeXz+3UX5N81vNok/vwmaKVg9/J5/Yr70tTYaaCAEdeZYnievW8DGaS9scrvf/fVb/UlSxO9j
c1ngr5ie+SfSS11SgmWxXI6TTpmTF0SjAMOONkjK8L2BoDiWQmGaXxybWNy5/pu3/9PlZPSA4gHt
BtOQfxNmVyzkGdPvPZJG+WiV3oufdtu//g3XLemHb2x9C2cVoXF0RYT2h1E0ze15IBOqPTpifAQT
+Uxnug4HC28kwc7cpf8aAP2bbw4gy5/fzqb379iQInzGP+LHG0TGre0SBN0d7VGS2pmXKCDqwChR
RlB9Ftp+ggHe4tiK297cOLLOyk2LTQObZa7Y8zgqphvPiqnq8UnlJ6h6AQTSWgctJ44irjcUmDSV
rVY046bEl6Q4RZ+srJQ/Wdl4oADtf6nstbunetN6nsHuhgZ5byUdn0peJ+0QbGXCjHEw5+l5ziJ1
mbrxCKWeYyXUUhj+j65TxC+kVNe41JS8i+LauSGUKL93HczT2lYl2t8+vgY0LzbUpxEttaHFV+K0
ez0sy4kK+mrIDL2XZfmL7RX3dWp/cRf/rseaGI62X54bc/oca/yiAVHTO8PhZ5bMm7Z5s7SHnD50
qGjVOV02/qySoGV2mtw0s2sgp61Bk1gk1nMEda+nibN3YLjRmT3t2TNEdM7o1pKf5MH41hpogRE8
TiAStrPIsuslaOPH3iWPZPA5Nwc6htm4KkHHSBMZXUS7DMrfVdURAZ3AFovgcV04senmu1EZ/bzW
4nFwosYepn0Km/Sx9VC1JRRfoeWn3mVDq98EjywiQe69Uu6TXXnGS5JrcmVqwc/xAXY81iLXF4VK
hyNVJC0DpeBHwOlKLqKyVVd1gTHEIrF2j0eFW6RsMQnVSJSzsRKYDweLXL3CfLZr1AD0dafQSFJr
eBtSs+WAac7oJBYvfkROtOyqtBabyC3hHbYQwzfIhgEPGiq6JGNe3TVLpW5L1V1GxOW8tYvfP9qD
zI+tkYgrMUn3WFbcC5hT0v3QV9OhKuVbQibzjPB3iPcw66cjaqjgzsQUezBko64IAatvB7DkFh7L
K8I2mhZjZGHu1Qjot3YdDtapC8+eKQQ56IE9XKSrihI4oHub4nqNIgkuJuo9sY4jPpNen2CGcl4m
HZ/tMlrrzPGumfOnjEBqqJTkWdhlpS9IG8nhY2qgTAP2G6it4kBopnkUIHuOc9nbJ6fp2ou5Nleq
QuzUN+XMvsEdbdHCMKLYvGOQMb93BhZi0K+0t+LMuOhj1zrICS2AW3BO3GYljIM8aj0GAi3vFuey
5nkxDBnWFmyqqEnm82T40ZuP8ADRaxwc4igaL6Ysy/DkDGPoBkZyoHcQ8exjjLFsky5RNNAKAS6/
kW4xnhcrEZeruWgfZW5ArHCd0Sghht31kndc1S+BwCke9715n+IMPVpafvb4Xg2/iB/y2qQt7XGl
Zbqcexvvto5yxXzMQGJO5PW29QGrukt2ZXRtc5dhDt4C8fgK65TOMYg/5oxRrE8RRridMMy7aR72
iK3iY0Zww6ZGznRYiAkOmQG2T/AiPIxi3WhsG0QhCApr+d5pmKV10ri7btq3TSwfHeJVVqmqqk6V
p7vbwWgkdijTP6XlKA+MB+mtrA2GJBlW0pLdLNdRkdP3l1EzP9XCLy5ZkJaTgHS7oWHxpmrGhhYa
w82IZ5WMiAirtZlcMhM9JGwAm1IzMmCYxwimKEV13ZX+qdDWU16S50awCBZeX51t5RvYRHHER7nh
X8VR/nOEhRphT7fzBst+H0y74Twg9U1DfzLYOAXPHkuCe5PO9FUAphUnt7QIjCBijMidZXzF6UHI
S6p4ZzPIZvR0Lg/Qxqim7JeAvsyLGFvzEZ+zfQc1xt1K0MuhKMqMdBCnkHidk37ngivhOXGnrxwY
ULijTeEyV2HOAOTZSRwEwUFaF3SniiEU9mRzImD1KAgaOgyLZ18WMh0ZFjeLpkfmG0dBZRO2rfcF
cUDcb9YMiG1LvNLJz3zvsegmcYAxUu6UZSPZ1DNQn9y2dsINkuOQkjRUT4NzdHrHuXFTkR8TI44/
+86uBPZ9KOaEy69hczPABzZjB8Sh9XPxKKH/hpiHGsBRfW492K27c4H2vPRzbn+etJtcu8pdXrpK
bkGHj9h6GqWuB9H0+7zMuPOwJR8xoyjSv7nJ2Dx/qfLOYuqrSAKJo+7E/jiedCZZM1pmRe5FTw6X
VRD80Q3f6op/uhp/V+Q77toW+FdV9Kfpxu3PVdXNhX6v0h97G99e+L3GtynLLWQwSJwxAvNPv8lj
VuVMQCoCSIRVAbOKP35rdfCf1n6GJQWFuPO7Vkfwifoek4HwkThyDv2vQB7f6sIf6kaPxgtHBtMC
8SSo+H8s5FBhE3zWmPMReDSKvUHUaBEckDPXmH0wuiAEBXFdljzb+7F322BjdUqdbL9GVbC0bHNh
UphYWNquL+A+k+lgbODQwg8OvjS6j25G10WtOGPNwNU1ic1SUkPQmuw6GoizvV3cwoKNLTs0Cd4y
oyO1ACRZO5Uly8HAVvqsulmd56xNrlENmTvPWJanCJYCgaikY+9UYDbZLqnLFrO5mqqjiYbX34rJ
9N6XDJgTzKg6YR3HHYgLqgmwoA1ThP61Oqbekv5soBj+MoJ6uJp4zasz19mwpR1uE91WRFC6PIbQ
G08GdHQHJ7Z2tYHAIfDj4kIzJ7lJ66S/0mNnHESUQdA3I7sgN0ZPOwQhsM+9ONOc/PM4nOBkbAzl
wnsuy4A0liYyN7pw5JNPxEDIzpLzFhaUSNAdw64ia+FoWW28swKuvJ3a4jwuQXnbG9Ldo2Au78yl
qG8zdEQ3SURzjNS6vDpzvGzCzF+QsYyJt0d+bfbhSqEA8RCbOxpAjEkUJWgGesN8oRvWXw61/Qpa
vn8QrLn+AWESHGaLdKdmgzkuP1RqkM+gYq09W4MP/CjOplAvUXRFbUbRKU3MiHDD8Jzr7p6Osp/t
XBB/ZwyF5i8d2uOdXYp7T9+u3ZxtN+Lyt2OTCCaW2rCrLXktyFV/E3MTPymoETe6y5wwKKmaQf6G
DoMTJsp9eZDVVJzhNUeXQZNVdwxB7CvW7Zd0tN0txUC+nd1h3ld0rB7mwWl3roGscmQUYdaiD3PG
PPfR0Jo3g9F522iyxxOj90OeoTYo7XEMk8GstxGxA8RE6Do6ZkHk7GmE578E4/hFRIGBsdKO4DD1
hQDfybQKX0PLCFCUm6UI5A4kIc5ttMGgDpy7mrstxH56QS2WbEq/dbcgvV5hM8FbmshvSFDCbYgK
5FN2iRPGA4W6GETKQSoxXiHDxqemSNp7h1yoq5mozrPndy0DjwR8jph0WNgquZa65b7htkWR7s7W
gTwSjFHI0kFc21EeovViss7k/X4ee2cDccGu44Nrl3MsnqA9TumeQ+O4CoTEYmMCy8YkTvz70Z0K
5LuzEfjDg2XlzvjgdK7JUdlp80Q8C5t7YQcSM71wlend9X4SJS+TvZQY8YDDkckU1BzUCtAuvD/o
MY7YFrK7pjY3RSYAiKgIn9zOFjVSX8rAKjuNtQUBtKiXjN+GKGGb+NPaUPpBp6k9PgDyX+U58YdW
J5fEEL/lea+WagsvpKIvmjgYN+bGDZat7hBsbbnN4vitFAiwcRiKlO/HqKE9SwyR5m4iZiNOCCWe
+PX9cV5zIODx+KTNyj6PsSL59ttQV2P/xcuJjXDfuEbBAM5rIGQX1YxkwlRFeS/5m4vNHzKPY1QU
l0MfPVY5VJLQbFE8gi9TFjpE/H/fmgz/7NR/t1PTcWVX/c87NSS7Pvmf8B0dYFr9uFd/e+n3vdr5
hKvCxfTlrv03ZJG/7dX2J4l73IZ8TscDaSoNsV/3ashazKpQlyL/lxYv41XfxxLyE3+UxCJLBt/c
4v9NT44+1R+aLsxGLCYSzCOoI7CKr3rO340lvHxqSwAL2RFUGw+HCPIECh9CvHFracVotdeNWW+w
cySEPVhzjFjIgkbB0QckU2iNLlhFuUxlvqudOm6ZetdiVJsGnTyCxYRoVpYk/xIJhH1qamIUKc7t
U28PzM5niwMtelF5+hZ0P2b0xsmRRYiNWMK/JFCHIUWHYrYxFyB2OuuIvOAU71+KhFNFpYiZLTHE
VWGN1MldFTt+c7DYwdWuy431JR98xJxx9K3V9sHzwLCSXJ5mhaL3HWF0H6lvZSqmewVh8rTGPX54
sTyohVaFVaEmMsQ/u4HXfe18k7wgEm45e68hSKL6CPywCbiciwntWD6saXRNYGO+tqxYHU2iKx7x
WxKfs8bt1bUxHKVO5NMyYoqo5JolK03onm5JEGtsrTlOzRoL/C1UBS5F022IM+46GBpL9xWpLFfg
W1DImmPLcdsk/FQq/pg9Qbj+CK6e0SA2nMr5ALTu+LTjGldMuPOauEtREw7SZcTONIff2l5xtD4a
zrciM/ndg8Ih3WQYTUloZFqSluKxD+Sgpnx4jxs1ptNVFqX6JGtomYQp8ZpvkHlMyIQDlCSluFvu
a67wty+UyDRgosB4gmdrWL9hejDTLV9p171iTSa6ZWwIE2ZoRC9ua3aktt4Z+ISbTU3iM9gBdqwU
zx4GzRDkI0Y+GFR8xm/kyZGYGif0DOKSDgwmILA06+H0hYoIfGJRLkaN0375JYnWeBhTV8HzXIz3
/dI5e2R0rk3GJ+Gui9Vldx6zF3vzEU3YiJLEX3bktykhc4UwRW70fMIvv6ea4CctkcVfPQJsiRRd
owMRWKy5pmsEk9dr7gZLdXyzgezJm/rIXQJgPNhXxHKssQ1xx81nWEAXI3wNDMzHpv9K5gO4InMN
gUrGlocQDAxfcE2iCTSRIAZ3mWOlmc9Vtib35UFB2I3mFnWxMlYkZYFQsY8eM/mTkWmIqTP4UZpt
ywA7tlyzUiWBiASejIwaNpEYoJRSrMS7allDN/V6n8wM+d6G9SvyZU+yoDM0b77o+GH9Gr2L8jzY
ATsisUoTW9zYonlTDZSij1s4NYgcQtLJQXd92D/CliNXTxho1hDpceUZfxChoZswuUsQzezXHIrn
b4m+K2lShk3hc8MMHpGQBfAW7oD1kRjWrET2ey7enOD5YMYlT6lI27fFW8OfnQYYpTu44tGGMvZs
ZKY2MNlmwC2zFj9PQTJX8S3vHQ0xCZSJgzz7I6PXM1P79C29alX68DwQtI7qW67khlxzfaI1CFvD
0DjMgB6sDZ1sScIJAZJjTVb30rp8hf1HNHzdCOB5heETZz94XSJvsw+yrsGZg/WUvKmtCRT6CG3U
BPZMjprTTsZWjgnT4KnO+X0lrvdxv3TkKK6nJZ4wS5V8oEWyYpVWPSb3czc1V3D0AsKvWgKRZ57l
fM2yRM1O6FEpCn6OTePyhHaYRJKebCGTbj7Rpc3AFSzt6b6Z8FdxNMrbt9wkgTigHwioI7EePck9
7+YFuCo/Qb/90IGRto/TwBIpKUcvpzznjjICMEhbVNniMTKXpTnHtUfulKxKIrXQz6QHyqz0MMDd
IG5r5Fsq1sjfLiXoYCcg00u6ezY3OHBkvlZUt6RTAiICEYAk9bHFCvmYYaMkopHyHfGJWXO/iK4H
wLHGkYyB5oko17TKdA2dKtGkK/qL8Al2OljvHE8U9Xy2M8WPt+hzfI1zcnlTuBG3CDYE7h/uPZU6
IrvAU6iOg1ilcB/3vG3ZvMjs+Z1Dq13vf6yMxJqv6eWOI9a0WXPdRvQo2v5Otw6YXtIiWd9U15Me
ncj1fgxmCLFN6wfPhlzjwL8taSTNEQsKR5xbyYl8NZwyqm9wlrT1Feo8Q9zaLk9XUZAdG2KWi0xJ
oNTHE1dq334eq37Cs9s6Ktl/rKzkpgj3MKKnfRaprKrnEX5I/uKgr0up5ddVSugxPSDwd96DNTc9
G9ryTiSQRPy4+grKLzipBskzCiNz3ZyjNerzI0J9XBwWMsQ7PMF+7TcCZgpS7QR8VDIfWX5gmmxF
PFBCbOKaTj2Rc0twUVZdD07EiyYS0ehxF3dLhi7LTAuPaO7eiJ8/wuKr3in5iipzzSrmNH8NzJpx
TsISU2NEttDNyVa5X+uqfCZ3WZ3RKww4DGZ/nKhDJNJgG8plsG5EnVsVj0jPmgv2GP8WbZUZ8exq
uVctZ/tWiP7aQYV+0Q1FHGo/Tp5Sr3WIy66iz21v7QyrbhmiB06oei80vYxnYDOUojTGY9/PJNMM
DVGpAW3JW4CDdQjn8gWI4b6hM743XC+4bWy9yUrvPkJzYr7MbtEYayxZiZYLemDJqprxhNsuuaoS
Rce2MSHc0dBZqtAjnjXeuK2dYZK1yqOATpVsUrvxcXjkcp9Xlg42MMH3KNjHs5MleR4iyCID2Kro
mu9ndy68Y8BtiQQfNsbE5U+Ci17ay40/9d65I1X+jmQ1pJWTQV+kHMWTLXR9ZZhudZMuuX/2rIi7
VxBN5yZ+DTMoazDpNRMpDbk3XKgJ84FHEqTcdIYzvRd2nT3NXvkE17gtLou2s+84w2EN7rvRxxSj
gr2vpf6FjkvwU+L3dGDHwNos3GS71vHSra9mtZ9hBB5Njf9nnvpyV/rNhODeRoaJVCW78lWSzVdc
L/dr1vvVfhmQoM5FahLXOD4hLm/2eQrl1YvGzxo9i5Nm3k9xO833iTNXRFMjIpM5qnerd9RdZ3JZ
XRSuO2cqpy/I+h+NzOOAjJTxyk+T5a5cZiesvaHEAGTYhyjQjKcCIANx2z22q8dmo1wqo11XtvUV
XGqWKGDv5GImzS6mbjgPpRJnGlvG0Qnq7pQHg31Zy8UMuWjVTjOne5hc5h5T2/o7I4Cjk7FiMT4u
81u0wYzW/LOx5OKGTQCenK2rfewb7qmAmnIX1zKUFc59y+jUAdEaNeuMW2CKgwGHPV8Y0UIG/oeJ
Iz02zKslc/AIlNaWyDDzPleZf1nPRf+EUt+4nEvIThvD93jdSO36U68LpjURoo9zP1XtISNQ4TWj
fKe8G8Dncn9b+aOlIv/ojdK4NsFuAiEX3jb37T3+LPB9dV6eRpgY73jJXyejpQsFL2qNhFTd3oAF
UMPKxNQ0Y4g6mFGehI6fM+kq0ni7MEU9RHHSn3TlfG0AbO+sXpAY15jFulqJ05wp+R7hrmgh/nTT
K9F5O6prRSWYmtV2zs181zNQfoxaVhRWfgX4qhYpuXSWhzBmkocyYcbWWUwWnLEQ4yXqayZmjRwI
YWMhQX3bbnvHvCdDsxC72CkU7FGvRT1zn0YC9aXISrs4ekun468s/vE+yax2S5hHs42wTjRhnJAV
Tla5jA69mxgsTCp1j34+jM8G3XefbY+AEkhwItkqFIm0J9ud56oayDPPRSr78blB/3VaXAC2gZrz
PbTVZYfLnn/NvHTvIpF6GuMJazpJbrVtnOHVUvixkJLr9oXosvgybsvrRPfdi4EZ66JUPmbxiqQ9
qoGHcrDM12DssI2QxxMhysYsl750bjP8P3vnsSS3lW7dV7nxz6EAcA7c4E6A9Fne0UwQtPDmwANP
fxeqKDVZ7CZb/1gTqaOpYqIykQef2XttnUxp2+tOmjKW1QQlUg8Ft+jVyIx1NbZFNG4okbB0UM2y
ZodZkFTuu1DlGQGIaTrWM8f3rHsAQo1mYSOTprCpAjOXmu5HLYDVKEBv3It3blzw1CVREDOWm7gC
adUYWsVZ6Q3/P/M3QPu6VYBWHxqTcEirpwaNn3OSyrGlELEHybMpUXU+n3RjYRxljsYDtSihlmqk
LGdfWP/G7PjaaEnrbNHYmzTQpkMb/UrQwoo7h1CQpIewYnK4KaqK1MRFLn37Vs4LyTGy8KhGqpJl
F6imjIfvdyOHfyOZeLZyfj9o5woIFZb8a4VzM/r7sXkfY5ALCz62gzUxOfbDso2STe8ZobnOPeOI
YjOs94lI4gh4V7iU29puw6uo7Mj/1skTZ8xKVfnrq/o3bwtLVWHplO0oOV7D50rRh0zGZXQo8Y0B
T+HpDzOFzEsqMlhqXWJS+fQF+QobbYjqd79+9Wcq0qv3hJfHBQz2RufNeSVaKWcn68sBUZ81E291
SA01szVr4YSnfCAgV+BTitEVD5kTakdjLb9fQpQHqWosVPY8ZIRaAL6PD93aQdcqKtOvz8mkY7lm
iP7mglnJ/KCy8QxrBQMx6oeHhC1i/fPvJjCDFyWaYOl8KMMBdq43Tz18BhvGlg8tD0ZwWRfl1p5a
9QFJ5nynOmYVzyHASTU1dwUqxt9c0WsPr2cAK1rVhEI6wuAx/OMVaZbSlp664QAdj7LRRrl11zGS
emoZ8bS+S8wIIwWT2ChJ3MuxHugvSqDj+d7A1pcEbVuvPRjv7K8v7CeS0nphkM5I9XINhsGviVjO
oNcIfVR8qO2ICpWNJTZd0D3oOaFyJKIt7+s4d+VxrnJODJAibXbCGTnc9XLAAxjDhXvS9ZluGY0R
dbHR0cY+5wxGcqF8TyIk6HlI3i66fWY9pafzzca7y7Qkc5qpv5wZDH5+aUrZuU93/bJOAcq5Jtgn
TIBqDOkCT4A67gO4Cu4tPMUgPy2iQZfffE7ma8EUb4eDwdRmQ8UIEYrLj59TbGgqIYJb24vY4gw0
q4XUDLdfW51y4uo5+LF/mu6g3ZfmwvBkKmIua0765X7ybN6tSACkDqwF6lCKHpXjVZr8c3JyQpWf
x0PChF/ljw2ER8JRe0JqKmjHRYD/gazraCDk7CUIl1APhjd2NrNwd2kIPj9/9v9Mon8/iV6P9d9N
ojcfsqp7PYdef/DbHNpjorx68vnOCB5a5ip0/1MPv7ripI0oFALUK20oSRG45YhuI/9BB2DGHfan
Lc76A9ACA2N+7CUY4u/MoaXzo5py1TFKAZ3NdEwklbC9Xp05KB3q1p4c82JhCRQt+6SN5g5xnKn7
xdxeah3ROHWBkNsfXCuF7Qem5h3TMxvpWGIcWrJJLhB399tZacUumlWFUGhpL6sIHFkj+pOrRmcj
c88+V32p3eP1Rl1YRqiTEpeqTxb2PQyn6TGFLQKGtEIUZdSq8os2VYHdImTn7zN2JiNZPM5DKCBG
41ThuicWQxFMkfjSFkVzMleTb6zC23FR1xP4nvWM9SXJCwfV1sKHDUtScG6fDIlcpgeqEkfqc8+g
dtOndRtAoEqDRpTzZdhEJD50CMwH/VOs2fSveattKa3AVjJu2VuV4uyJzP1qvH6DRzndtjWL0yWX
23xqrptslltO6+4D5jxmoU7BKMKC3S4Km9cvDLRXICHpCVzvMLd9cudEcQU1xVgYoppewB4rZFhe
DwfwpdfN7Ons5LNli2XGYKcMtFPqtdjGuiWY72qWP7IF9wc43Ce6scvYoPajLr3z9GLcdmRneEV/
qOUqVstNWPnoEQNJK7kxQ51zOEXkEs9PVjfMwdCtv0SdweLsRQiCqo+CxtJstDn9x6JFiTlNSCFL
IznD2QAdaE7banF2WpLXO4tkig3ZHJqf8PD1lWUfvNA7dSjXAjdDGpAsofY0CwYMtJTWtmXACmFx
mnamjDwkccV8NKliHoD5Y2jEHL2Bmw1ZfTIswiI0+oZJl5sSZYJvudF+6m2o/syStp6Rvq+nWp6V
5h4ZKpAhZAm16WHO+4KmJhY9kdCKtiXHXJWl6qFq7Sd3Wi5Sc3T8aLDlTitpaw19ifdOXXxYyAVM
VSf3aRU2TL7HcoseSjsp0/simdpuugGrOvfEqj7y7ZFbwm2iW7IY0JFFgONofkCYRgAOXGMJZJvr
PhTMo0KF8X6Wi4EYqj1PWvZxmeUEitOtt2mSot4oGZouS4myL+dewBKpNk5UE88ENRa75jwFTC/V
JjOat1rboZJ1UEDYWPpYvc9qj9pMbisgxTsbg8QuFOljg+L7stTJzxbuxwggCumAjgqs2tYeiIsC
TEWSldw4eZLcFUPmBqQ564wd4nlPnEnzgKcTEYbjZXcLEuJN2y6XLXzwnQvlf2uGsb1baHw2FmCZ
bTkRq9GZmk6ARrNgpsmKLU+7OOitzNzEnUC94aT20aCNDZDtDagiomNnDeaZ1gTIFEP5xx6l1K53
Q7ExGW8EduSNG2sEdKRbkIlaK9UfiV3R/U4zbL65Cq5EXDuwiRY2JUtW3meamG+gVOkng3GI5VPb
gDgbtSze2rU7bph1gEfLMYaIuc12XGp/4aA25j/UACYl+b7K7CuGPx8TVF54TOkGB4VPr+exvnEW
3s+aTcbBiXNgqUL/OoUxwaYjsZKr0ddP7e5ed5MjNbF9coHfr9DyOztM1ZYNT7WNiW7xF5JgNxIG
Bipa71Pf5XcJKy22A7CfyXHSicjcz4n2pZDLvMsbMJmdc5GM/PetU+5He17nE2W5cyKtCVDD1ps5
pAyIyQIkiyP5oKoIIIjLFBl958FZk1BzUIdoDvsugE04b82kIqelVNxSkd1czqaz6wvzg6fW1XmS
CnjzrXUfmnEUwIre9rOGKNBIiaRTX4aWER0qn/DKalJUkLlhnEAgIJLJzWGbzSw65i7Dx+MV7iEW
+nWVm+9tu71I4TAcW2t6ckdy2p3E7gKQWTYJPEn54HnDmxwj1KaunS/kT4wIQNFGj1H+YBr92ZFd
c1W75impkF9bVZWz14H4qDc3eRyWG8QHbgBT5WsDXwLhNXhOa+mrvZRYbkOcnFs1dvkFm6hmL6fG
Rc8eegf0AX4r4vfe7HoPEK4PVV4a58VGwTeYs9p1bs6Mx+UVy2V5YFic3LSZfZEaPIQmLZww7CCC
JM4u3zWAcX29sO7XbdjG7lRynlV7jBq8mYQcwOhlsO2jkdQ3eM/sd3k2vR3Dvj84s/O56k3Wa1Ee
o0TtoJWVk7ZjbcRwpRi86y4fbqBn44qWcr3w8bJWbRh0FgqhgiyjdAHQi+B5UgngZvTiRyPW3vQo
a3ylTZ9FUiNIzfv+6A4LyWRJAs07DO0D529yAumBFF/jlBtd9no9EiOAjKbYQ3C0dhHjph2IIVIs
ZG3sIyd9Mw6JhSLbfZi79txmit2zFn0VWu2c8jIP11ETOJnaNnakP7pbQxb6ya1Zp8E8KaEAV+Gu
YeSyGd0Zc/LHnLq4e5RJF6L2ZuBGROFhYqcn62DqcLuPTx19msNXET14SpAld1/hXodW4wGJcWI2
HXzJ8CZYrTgoQhYGUhBrcugeRU//iMJ6nhsYkVurrTi94T8u9ZhgNjdD607IgvHPu2qYyqU8NWJo
HS9IKxcTil8CptPi3C/rZmmaF8jhP+X178priSHzV+X1dZZ/YCP+Y2n98kN/ltbyDwQZAGr+1FVS
df9VWq9cCduG3rwmBazCyr8kHs76JzTYVOUmoox/yTvwYhGBhiEV2Qjmq79TVrN1ogX8bhpiEH68
RrqtMwYTqcFrUm7DMxS4vKFOstNwVMuc59PQ4S3p3FsL8FR1tDwMlX6H5d7aZg0RhY8siNLPHGYm
vf4EcYa9BMLCJNxrQP+bh35W+RlJfpLedHbZvAfi77yzFrs8xZw7525MTYSODL5YFifFCUE/CuPM
G6hT0vIirZWGpiOuq0s2NDWJhzNf43EZgmiJzXpXsCX03g3JLNyDq8fMQDo122+HcWKdM5uWw1w8
iSmWqk5uhb0mgXhY/pMPwxoQ0j9nhVRNhTmzXsPZLhjgxl200/JCJxBRp0qf2HkwYhyv8piuyNkh
9V7qq6pdd/XxBPYmgPdCiuEBOwR4g21RKR0TUmlJy+XrboaeaW2ynm3TlWsSDDJSy/J+Kj+Zi55R
aAiOkVJ+GBzk6KhO9U/jmLfjss1iKJm6z+zVYipccvCgbuybRSMRrWeW7xOsohWcMjwscj92FyWR
zaa1XILMHmCWBw2G9xg6AAYaRGyfWTrMrQUsoohmazNEOIV8x5RDtDezKWyunKJbYx1wqBBBG/qL
pwl/xILkp21cHmNNG/YR5lpqFIhtvmh1mKIQA26NfLR2tlfPH5w6xbuD5CKYszneJKSe7KCEZBeN
loh91criyJq/32floIDglxVIxSFfD/aJAJUYB05Rknhgx9G1ZXplMMT5tLFx1G9kByArtaPq0C5e
eNsUY/EmLLWOoLIwd/1FG+rrPLUfs6qIbrGGtTdjPDi3NATDO5y80yZizHlq6ni65X6o2IxWCSim
KbyBpT+/gUqvkbXb97C12GdtRiNxoOln4VNcT+IAb167Bvy7VjCN5u0GpxEXoR3mew3ByUKJSev0
xNbW8tEM2I/KNsp7tvcZIuMwjlgvpUpMAWtKZwoII1iOJaUteWtdW2yJ5uqOI0S4/Zhn0ROSRHH2
FmdVV9XW+MA4l2bSrRvwEj2gia8GGlOoBc7Cto7taUkEbLX4M968GwCCzrEZrYcUs0yb9lKAZ52c
i1XQGsHYWHLy3Zt+uEbrY55JvwEWL9ledOnMZ439urkFEVeidp7K/RA69cfRjN8YCnlkl7vuiU+6
2M41LvK5rUkbRMV0G9ptfCqpSR4iQyxve7bWxc4bJ/NTWjX6WVtKtmhKCec05pO3k2n9BYddeDAs
XW3jieFpFjopgSNu/1a30/zNDNHrDZEIiRVYys3eKK30NiP4pwOw2GbPTNTces7Y7ZLaPo9VSiHt
Uvey4CFHyiut0zi12FVgJadouktPI0aLB+ZiLSD7mHkkNyXZvhiGauBmZP8I7mIGcTEBj7mfdFq7
kZqat9XYk2gVjvH6vnS+gz8kiDSdhrgdT5XulRvIjeaTdDRx3WnNY7I092mtOZ8nqyLRC7sbpBLW
6Q4bDFTOD1jP5blALXKBWLj2QTqGGyeJjp5snct5bBRfjb69X3I3B3usV5/sHvZFPS7VDaXe8lGt
MY2+gRkcH99YnyPK0ccoJqDBVrkpaaXVjKfGiy4Z5/TvOguQS8XSGoWaHrAXpJdLp+bUJ3X0gZox
+ZKPsNnaQV2YfThuLXucNvHQi7dI35OD0Bz2TdM4zhfmVK/BJDbOn47+iG+cjLF+o0HZNeC82Czp
bnWboTljr9MZDETXpfzQJuiGkEqh1ojJ3ZoOJrySu2pcx4Yg7sU9wnz3YzYWDE/7ZBVNuKvKAJvc
fCe1kH0ju7wPPWq6s2eHjGDnzuCc61fVVGSUIYI1N8aMNErWy6s0g6Dp9sphoTn7UU8MnSFYwbHX
xMxWgFSDy40OcBXzXxE9lXGLWlXQ6dMnIL/lnUFXAiogbAP+UtZMKRYX9qLenqXgdAGkmJQNt4bu
UTXW10qTn5NamRcGrqoumBVkktyjRGcAzpdcyy5H2uJLT2TZRayTKwbF8VOs4zBWOswwOU2Pld7c
wyhhvGA0cUDfDySRXnaX4N7d68ni3SqjqcBlm7GgBx9bchbiqzwboh0dQUjv0xhvEmXR5rMS2/F9
/5TSet8pE4d/DJnsIXKABBhxU5/GlFa2aUIrv7QqHItWWw6XValHB22cZgb2hd3tJVqDW+7cYlPq
3niTMLj+rCY6W9+sjZyyR7pPkR3KE1eI1XCs0VBaDIfozKzipgg1a5eTmHE0QP4EeqtPm7nVkwut
iRzfLstq3/VTv5H91L0zG9yvuUtuxuBk77vW+JiqOgsWHo8Xw1hEcGraMb6RLubdsq2yDXNohNRi
ar8aMJe2vTH396luE+Sxql+qCNQmZhB3A9MqvKeAbq+gjXb70WOSMrdJc42tUBjbdPEabH8mUy2t
ibXjiDghkeyRy/Fjo8v8PcmX/S4a3exz4RKxNi86n6vrvo/d/EuTJe2RTL1V5JFh57P4X6HleP5M
OsIBS7d+1JmJb1Cmmjt0X8bFQvzxJy91ydbLY23fWaXmyzbMb9MuF2z602QHZUMdewqSbY8z+SBk
tWaQUnlpNOT7zIyHc0KmON+jiQlQZ2jahgSdLoCqMWwFYU2fOmtMAq79AXeoEfRzbB/GQaggsS4X
Sax1KYts9ZuYu8qwPim9vu3JUPVLpjPgCQlmb3TNn4X2lkCE2Y9j2rCERFzfznV7m+nVFfjrW0cn
LL1V+4VxHT1iNq6QyjsXa9mJDW20g1Pi+orJr28nJVo3kEjtkkc7PCiXotC0O6+dxn1u995Bzinr
elHcall5w3o7JqFGJ+2uQpNr5zMJUr2xgWiW71sIUZtuASIlo4q2Me6xyg1i4RB2xLXWoS/hbHce
OmkmhyXFjehZxhcV2tqWdhmQOcoDH1GoxYMsi3keiP52ZND9KSlmtuYat1/VagcbzMqtDeich/FC
xpLVg4D16v44FY2HWT6i800W91R0822eWO8Jp338Z1Xx3zAsWLYav6Q+31f9fxDNf/vRP0Xz7h8W
f5Vj27ZuvLRH3xoqV/wh2GN83zj9KZm3/mBDwe4ANbst6QP+taoQQH6ATlgOX1xsbgIE398g+cA/
+LGnkojldUuXrP65DgOZxI9rtz4xgdWmSQX4wYFE6kEEIHuqTLx9DPhqZ5fg+yFvpu4tidOs182k
TK5GG/T9ACjP3bCNQNUYJuINldZ8U9lmeT+0dvge3ASyaLbTNaqaxTqQPctjBFCCdU7WUB4nK6sp
GKfMLja0cxhdY7o/cQFRJr7Cj0ZKUC4tAahL5WqrvAS0ZTPPIxMhHkUTNpa0/NoWVAxIyme5y7RW
XsfQQ2+yOJSBVk2DttWVJohRnmHZ0ruWEH5EbMagrlvmRtVsX5qY3+ugM5EY94UQmMdccYSVr5fb
KVfDO73gojaqCLsvvAoZq40sGUqFfUmEm1urJOYvzucXRTTEW7uhvekqyDg44A6Jzqpoi0yq+Jrw
gR+sEKUmhickuMaShJ8X24K7nyHUelMv6HUCmDntG0kR96Yc9ewOQBuTyymJr8c+LB9qiM7XXdsM
8xlgWmTxwCLTzId05q5+udwI4f8pPENLXLu3U8Z1KbvmjUyNkHBgXSQM1WQ6ObdLstTvjch1b8Kc
vbNPfa8bm5C9VrlBTlntHLdomfE5x6ku6uvMUN6NBc2FXhVS5aHl/dsN8GwvsCxx8sbxKjjiGJ/i
oWCdapXVPWo/91ZD9kg2TUz+wOxaMEQYwpMsgMAWXPcRUZc4aTlq5al3quusUSx3F+xWW9tJjROF
xRigv+kliQym1R4AI3X8zobYkSmtPsL0Ue8aXBJvsGdKEXgLq5EVZdp+NrQCQlwXd/bqVfJupxqJ
3EwWwz3JBNHthMcjAvdPtxRYOOVxcrYsevHzIymDc/3BRToYZCD1LupaONGun3VoA1NaJofQUd1y
7HvYa/sk7LULE3nUGIwAm5HQol1CrYbnsSP+GyOYH411fweqy6LYEhN6SlczhG80tv1YYu68jF+U
Q+JZRuS+aIrsZ4FRhI+fjZP2TXv0LESan0VJatUnac9SJQz1yJayZwmTfNEzsRZ1d1HzrHMKyS/r
Tt2zACp/FkOZdYsMiqGNRde+6qXIb9fuqfAJRsvCS6coeKqv+qoYoVW4Kq7yZ/FV+qLEMl90WVGh
O+XGWfValgBcnSxrJvmq5gpXXZe+Krw6oedHtUTjU0KButG8uLpEv67Y6nV36aoSY7llAsFNTcOF
rR2PT9ghIyanq7qsXHVmVcN0EEepKOpAX5VoZIoTjryq0yh6W4RqJddwmPUEAdvQm/1m7qbprLl6
eqx6kvRmr7yrFveio58BIW+01MnVdBqTtN86EKC2ktxtoqaIWdSk9plN21YxJw/IV91PLiP5OTEN
H8utc0XDfI/NAkpINK5gbevJaBp4wn1P+vvcV9ejq98ZghT1oSEASWvRHEaS/dWQ0w24iDx2SJoC
LJvlWS/r9ks6O1f6YobvcK2PTGVVfl/aRJqkQ9UyoQCLKPN2uDH6UOzUKuIYEzZH0l6uEuVir5dY
VmOSoXdkBKNh1vgpgxSoAIJIVSNdXN5VIe0dEtrrpW4uuzELwUHHZNRh1NmrsGx2qa3pl9Te47Xd
MqdIYBzDDVb7MjHcbRLO4Q6BCBbY0CJ42QDPs1QsivJhIAsbl9F5ztHq9k70fkU3byKDZVDmIFCF
1FoRR1E1b4B8jAe9iLpHsJkdN8ao7aNm+to3dr6fUcFuuwZt22CY4XuRWZDPWPnIo53KIkXDaerH
3oaKzI5XWucSI9DO8xjXgCFD+F73mTy5IXqPSdOc276OPQbrPJrSok0oaSUF4WAvztXcKmCPSKGS
dOuqpKPkU+GTpyy+slYRsjHtY4AwrvpYVllFNw6+7W2NvnNn9EPjh4np7gp0+vtqGbBvwVB7Q7Gu
YSfDNVaN5XLFtKtiJTE2h0IU7q3gDy6RAGjXDMefHLQremB4CKujFhY2/kZj8mk2MuNkTWl04WWF
65GMZimU5EnvBJlJVoivbKY3cqR/s4B2BAND0StBC+ojN5saX6vR+zggztmsOtmJZgYEek2Dopht
PnW13jKEaku1SXo6cl0066asuiXiUb8SKXg4FwYKoQTcBnLc6ZPZBtMa1WmyQ/SHVmrHhtnHF8Fg
7Av63zW4HOwvu+yQ1V+DtuxUOjyxg3RWkD6txHisYFDexQxLPgPejLa1p9wLFZrvNa//miRl9NY2
ySkAgq0HrbQeS2lpqI3bLDBFNjDoQGO5zCp8jBq5n0T6PrT7T66prP1SyQ6PEoNVkcxv52H2Nl3O
ks1xmg+KxHR/EPoxY16zbQyz/hKFzoC1SKs2yD3Sw2ASxBqYbIS3gLqMmxyF6DZrx+y2NOyrMgLp
TrBbvy06k57KJOCa1VjcjPW2NYrlatVuINdoP/dp/ED4JKUU9QUbHMMfxYBmFofMBp4hHbS3Hq6Z
pdZiRrlBR5aPP/GU28ZlSNZzlj1ops0MEdjH+9h00B8lrvOlMZq7fjC+Avxh250gG9acdyUOBRo5
PDpTpjsnbw4XkEI9Q1EBNyciAQZ77Ql6bcjZWdfbAUbQxo0GcUinuTiKoQaxStOT2sZjMs7ZRc49
T2vF6shoWgKm0o64Bj3dN0Nen6puupdL3O6MJS4Ze67Qo3T5jNReBp3oq3vCGocgoXFC7VCIGQlD
OTCWqTrMBm2xm3ogPY3mfgoj8y06//CdrixxjVcTzaprMS/ouK+sT4VZGEcMXMSrkp59rkuSWHtl
fnGKMaAu+Iy+TMXMm/MaP2I7HtwavEAra7lNFISCwbXjPRWLc2doc7QBpZ7udKrHa7N0whtiy08N
H3qVN5hi9Kt4bmWAWI1blNxWsJQTa1kjNa5EnT5OWW3fhVPc79lYWdALzLK66+O+CtIWH/2Amp6B
LpKQibmMau1Nay9PHSagtdhURnkNgj4K5OidQex/hZLLfqxg0q3p1+HYXi85fu64a4OGbWxaF++b
HHjv0k4PY9vf1EbHWK68pFpj8W4v8GA6dP7zDMI5HBCHwONiHOgSXr+xRGKBpXKkdUGmhnthFwqA
KxpncyZnwEeQvtyYTZm9hHf9s0T7zRJt7d5ot/6zRu2l8ftZo/btB/9cpNl/sC9G4glw0IICty6r
/lqkoVHDJC0Qf0rnxUb9J9cEIZrEHOgK4SH6WqHu33ZpwF2lu5qvbYFScu0k/07fZ64JRt/v0vS1
0UKiC9EEvgq95irH/E6o6+kshsNQaWeyHYZbOHbFdkFMcSzyJds6dd9u8AyadyK3yTWoCJExOHSP
ruFS1WTV+DDTt51FaxYBfjEXwZg+WD5irjLAMQXXCh72FtnxXVQLUD3d4IdyDZWRWLn67GbEjcZ6
P2LWxRzJN/BdQzNdo9KKlWkkMwhYSubmfVfC2a5r0yFQNyqu5Di0D6XwqLGdTm5mVmSfda3HPSUe
SR/9KmpWV07Y387eTJEJJ2yvRkuWvkj74i4hiOOEOArol8PiELNKke0Z2sB/yOGrz6PtHItoKrYp
uTZgoEJv17U9p0dWLfYm4u28amzNnLCVzOFmmOiNfGdSBMvOOjTzBX3/Vq8lZZalrAu9cQ95bt7V
OohB0XnGZZEZ5zKcik06sdaIXBxaWQxbSyk33HUYpwJumGrrlkYDTTYDmc0GjhVAE/BhFeelk9nO
sTTnVKTsFcKKnq6XTr2bzAioy1QCVmR8SmeT5cu9snjyj3P8RNtqPo4kHh4n6QzvSqOC807eCsM6
UYVXdTNDQc+rOGlg1EB6089DGYrlvmyYEPfbZKxc7RM2dgNoBAplbYH00aaU5WXVLgHSIRxiGubC
zmfViqJblO6VF+HaQvPAXommfVDkyZltc4AkDEy/KCnGEmwA11NBFI/mdDpPkUQr4s53l1YMfhcl
1oWTNToHN6XYVssWulikYRyw7I2yK21ORK2hZZ4m5JXVi4ig+qYpyF4kBvxFLYKD+kV+4IRlt4oR
VmFC8yJS8NoqWTULDYVqOt6GsIb3papcJ7pmfzUM445wJL1f9pL6ea0Zafnsx1HvYW9rwzOIG1J7
XniI0lAKmjsdDsLK7M7sZ4T3mKCkVjvUJNC9jRX0jdtwuh2f6d/zMwkctSdU8GwFhCfPrHCtbxFt
I4TWnuJnmrj5TBbvbCDjmQGLlLGiok+J1ELCuxnelUxv64CTBCVMilXqKXxhl6ezaQRFDdJ8GUZ7
2OXPpPNexUwWEYqX4IJAoVcrFJ21HHx05EvzffNMTWeQPL3JnlnqlrLFexUDWM9X1LqKZ3Vtr/h1
SArk3MUrk50L0C8XvV25XyDbpxXenqwYd7ttyickWTRnjlo578xXIQTBfGqO5gqCj1ckvFs70OHh
/rILjjroz/hFO0wL2B35yFeqfGqthHnjmQW3YudhA5c3akXROzDpY2Owrr10iB7CZ2D9M7terRj7
fyah/9UkVFKV/+qB+Nh9iL+H+OL2XH/g24MQ1QY5JUByGTB+G1j+9SBcueaIsRl962iimUL+pSjh
ccezyTHQAv31CBSrykTXxfq0YiTKyvjvPAKfwV3fqUkgoQMO04Vc56+IewWX/P0TsKL0iqvZnS89
cAFLFrhjPc+7wsZVURRSHInRWH3eEfbb1pLMlOaZWjwhvGNWZXNoWHmupR9poJjNts/QjXierRu0
0S120gpcUOgSjcKBMSyHorABvnLYzVgQgx6OuScfY7iCRX1AHEgifDSSyuTreahde4UcihOnEoV6
YLL7cnmyOVgdDiPz5Gk4Rg7wo/AYso5JT2TAqOG+HniT77WyckwwBgBFthFo8OXMeynFtQstIdB5
WTzNtW4DazWjNeBy4TFJ9AcQjTFPrsKiiPfKMRcRjEB6HsrCjB+WrhIHfqlqky+99hH0ePLgprJh
n1rE6e1UWVfdxIJ4oQbexVXYf/AMliZNi2WeSIQmCWwdzaNXDYwiyCFdqLRPKU2WhfBzydjFb8cR
r+zZdJ5p46hCp6s4ymCOo/xc3fKcj/O9Nhs9eHLoG+m6u6kt09mbyVq/Dy9Ic0OPQoPTt8gGlU13
7IiS5rJGs17yKRQkfBfD8Z8T4b86EbAs/dLG8SZpP1WQdMsfjoWXn/p2LLj2HxwIJksO8y+jxrf6
2DP/gBdkI/QCI/SsKfvXscARgEGDwpo/MR1HcBnfFcjowzCzszFhrs4V/o3FyPrl/9fhgIPDY8Mi
dBPfGIKEnw4H09DjjOg+++xFUG2agl2GZfCtX2YEIEHXtBYiu796iJuXv/p/yr64qZKya//3//27
F6QX0FmLcFjaBr/Y96dRxm9dm3VhnYVlogpf4Qb092wLoHceohmezq9fj2P0p1/QkTbvF7ZZuIuv
9j6EFy2thx/r7FSx/SH1eAGyWYyH1hp+5+yk03n9UnzUfNasrICLvw6NIi0vjvrMkOesGHFsOWkD
MnRhb2ODt77qUIU8ORldORqA6e5v/5YvPRhPHwO6+KszflTZMOtaI8+tmcJ6cmuMdkB7ydJFglb8
xsJm/KhPfL5puAPpp1jNYXx5fuJ811NNOEUKpsoS3Y/NC7GcRl4ypjouwqFzINKUAvrAiaIVlcnc
wCZ+C9ENZg6xeVqgr8ibv/vr25SELB5d+JrOT6ZeKrwQMkQoz+4o+XU9nC57Xcv4x//fa63CUWFw
C3PjvLqh0DDoOc8/SVMIbaWXWvvZ6Qo8han5O1vs+l348ctJA4z+lBQASmrdemWvSrq60eyql2di
xr62JgVzbxbabz7Nn78gvIjNyt3j35xSr76QAPMkGYO5PBOEWJ1Td0Dy5rJNC4xlhdr8+oNaV8s/
/Uqr8dqkGOEtfC1txZNhDAuboXNqEj29oXWpzkaowYPJcSC8c1VmfWDiypc08fCDY/g4Rti2Xh5o
/zkM+Oc72NYlx56+flXXpBgu87s7ODSZw4d2Js8TzelJZKUBxSUEXlZrLXcoTPhim2XmqndawNmg
gODLC0YbNI5Hf/frN+XffQJr6A2UKj5pku5+vJgMexskNtxHLQyMOyrDEVpaD2cJBMT277+UbYOo
M6grhfn6jkJD1lSNo8Q5sXh7PW8loaFl46h3bT6JX7/Yj0c9x7eUjF/IW+DJ4vx8+9ZxV7GLq7VT
OK+UGA1V8rtSwD9bVozaUK6MnV+/4jrA+u72Wl8ST72jk6DM3Uy82KtzELsuAm2sRic9JKqd7BbW
SS06yjv2MdNd0lL4sQnB6xu7qfnwbBwupo74YK38P/bOZDlu5VrX73LmcKBPYHAGt1BVLPaURHJL
miAokUIPJIBE+/T3S1I+FovbZHjuCDsU3KKqgGxWrlzrb+S0DTKf1o9Oep8jCGUIzUJZbWi6cWrA
Tc4stKDff2TvOf/+1y73OPhpHmiYA4YNDjeKo+knC8zduXLcMzhe1R4C2bpvMh/qhtUXw6Yx8cxJ
orLMuyaOcM9b/B1YdP8TOt+oiC15qSXBKlQNAEIl6hFUj3qcEXgC15qu7Csbdbp0a3Y5TX3oirB4
rASXtjZFlKr0YQKbOf+s4/ZwKhYtDNXntnM6aZE/NQqs7hMXaEHOAG7Aci43SVYa3Q5SaHgPVMdA
9TeMW+tggWlG/RQNv2lbhTDhUe7KYgcQYOb4J7j28B0BI/2MnqAQZMKuHF1qYgAbrKs+hX8Cn9OS
3xbqzcj9xmvon01Si/5gdthtl86CJ11Qan4s8rL9JmRtyzNUPJfPCCTPN4atDKS24D1n3y3kwXEJ
XuFtoP2P9O49UDzWnir8hwIgCHy63PYeFitEHdCS+oQeR+8BQyP7p0Qh7gBXq/3c+UjMehNMNwCi
1H6Iv5T+ptDjhLEWoI6G07JJZ0rViKoakTMjzvWsSrcAhjqJHVQUnzWljMZGwOuZch7iC/2575P1
3h5p379oDj5fxSy8DB+LKrGBb1FE2619jA5wsHSoH0rNfTfiBcRGjIPRpspR2FoV4+YOJnjP51Ou
5qQGPo9N62ap0i4/JFDDkEgSgpXtopi3bKp6WcVZqhMThHMAcGqquZnbaJCBEZl3yDcjAujRkblq
s5ZVU3BHfRC+Fg1b8lxCRmyCBUC4GQv/TOp4aYyi7U96d0R63aaz1kYwmTXQEQTvo9+k7L/GTOCl
VyisXKVGBTN/edYEiRvIvVuxuJw3qogBlVq1w1rG2ADNAoTNtK3zACvOAGoqLW3woSidIKdVci5v
VA1oKJJOsl6ucIWSCGku7wGshvfga4jGpq87dIu9xeogzK/2YV2nRGztxHe/1+NY3wZrtlwCfUEJ
vp+xi8iN0gr2VmZ2Z1nZcPXE8pdPKWfAO/XaDEgcxv4taobQo/DJwQFKUAa8wrzHPK/ctEEduQgh
XMIgimbPAJxdr8ttESJMjzO3xEnYBOWpuUT0NalKf1LAXGqcJ4fqqfE69StwV4gdthiuQt+j37rM
OXdZ7K3kFK2oRO8mhBQYBGORX33UWvp97y3+T+6Z1ran0nXR9GaX7E08XDAZGWS2peYGgLwZmivK
RgjxIGuQfk8cGL+iUfJy8VP/pK2X+NzCLrc9CfrJ/yazSqGwKNfvXNSbM7hNyQIC2V2/12Vb7LCv
X6PeGpnGIPbosRdT/T3HrEtt6zHtt4XZiROdjCK6MyO/tu26ygCSm9L2JHnZV4GtdGCiQ4cG8ueh
6I3Tumjlad7RlFu8YXnCfWXaoR1pUNxuqq9ZMSL2uMBopA0MxKft0Ycrugfq4uyPbDVQPKrgh46d
ta9kwwcFxpU7pybh34mRaio6J7W2viidBs3nFkclurq+CJJGz7ycLsh0gwM8IegYdTZOWFLEfBGs
8xgQTpKeBg0E7xKyzXZFVmpnV81wJwu/ldFY9/vBg61bp+bPUvTNV4SQ7E0WWtiiG/BPh5LnQKGn
+sSphFjUSni/8N0WH4fEZEZFYucXeKrUNyjWSRq2ikVtINCiHpYYJUbDztkSvdYx2TVS2fn5i1yn
7UBri4i26jHpTAISym1gr59FDk3qx/edGKiPB8PsmTtNn4EsBCNm3FQwI1bYzdB5Ysudb55VM8VS
dhBnQs7jYPDw4wHJjhRkV7IBMFqV/UmRKUIQ0Vj3FCkFGTP3qL4H0rz1xxVcg3TZ+gNWbwd3BnmF
gmkBgECybNHjAuiBPmxdfkOmLSGfS6HfWE5jN+z5tKdniCRaIH8tcnQ3PX5o8a4Uqt/VuTs9VQHc
6MgrDO8vAOiI3aVhf0AdEJxTPSfZgMBdnv7oR/WQS8/ZeS7izhGIjrb/Wq7gA76AAKOuE9hpcAVH
nyINnk87mKF4MBn+ul+CWt6B168geAt3uhsx5vnsJ/KXXa5fZ9u1rnHiUAfiKh1eO6R77g7SfkxU
mjyuWTZ9SQbBzLHjQZ7DkUWcPQEHuBnTTHc8yl6cARlAUGCeShofvU8cj4qhT1CmQyX03G2b5bLt
lfPZB41hbDpscq2NzywADUb44d6oKezvZkuVl5jruNdA2sprqszD5yoLUF/ETe6nOxrlrlGr86MJ
fSxhfAmJ2IvtzN/0gQNYBdWlzTSsU7ip2pJwgY454JHAPVum8UcsjenLpJLikzUM4GRw/PteTD4q
9V2ZhpyV0PU3LY65V6G7ZJcdplJnRjihI5COSf9gZ6AuKpRysN3BkJWmnhFvXDg13YlFyNvDCh3g
v1q2Dboe4O68T8vauUUrRx7GmgaMzFLoGMuwflLg9JFpSKZvQ6naYWf2vZudzdk8e0gYmgYotxhg
+JU/m5M8CdOhP3DLNS5ysTZ3lMEgvBtQyXGLwnOtoN4YTFcTJ/wva2z7ywFJhJOZg/C8zvuq3EqU
irEdsbhepAS3E8gtVhZJMgsjSkYxfkrsETeTOo8B2OPr0n0rZuXQ5ym9izmzCaOOuYQ4LyGbjPBy
1Q14oNaNfanEsnroJLSgi4JSuAREa3pqbB8Z2tCAbp5IJD9dt7V39B3XQz+I7HNfWe0doPr+PigB
cIwzpdo1nzGtF8gUuGaaAn5ac7F15CQQwcE46NGsFOeQMhcIUzgglxgrzGTWK/cUmhOiizzcta7h
1c93ZjcZl16mHGyInNbZB7ACBbTU2qNxI7wpauws7E8G1u6vuEznvyQ6sj8nLxaPk68ApJvSR+Ko
x7Ad2ZmmxJI5DjAkAQvXZtsuBRp2EEr+8tI5uelx5+KUy3qFqvqMlGvT0KRL56xdNi6yr0AO6+7a
ANWws00/VtswIWdP1mWeUZ9uICl7g6uC82IAp2LQzfuaIjk8RCJZ82tTxMLcxPjcXtco6SpIuLPx
KUWOKeLM7i2XIi4kp+F+TtGxcl9usP+FC3wEF8C9hLbF/5X63tig/LVgg1Anryuhz//m/xokdEFw
3BM+9VDd9KCc8U+kgGVpj/c/4QD/AgqYWJKgCwZ0m6qh1lv/ZyHU/Ac1PaGbgcC5dZ/kPymEvq61
UIqkd2NxCfcs24Vt5+hL+p8VgQGyoRe309VQPSZ9CeTmxx+jcfO28KmBBn9c8958wdHVtJudskK6
d7oKcgIn/PghfMjGqyyM0t+yS/+2vPF8jX/1XRRWqK6Aqgel7HrHFYXF6q0SwXbrMvdK7t6kpgbI
CX/B0tAuWu97/+yRTA8jUOaJKdFGWaOm9BYslWlLIbv8SNdI94eTAZZZKE4QtTFPOCqHp4yEN6su
hs7tDffc5KQ5LTHoizt6JeZy7rtGE98urdpT4PHOepVbCCk3aKeC9GlrFdk1rqeB03nIVoy+AZ1t
Gp1Q4TRTtWnxpQ2BpXWR79bcPbc8BNYRGR4WvQbxnnVc1u6WuRzOy7gFPrjSaplgH2dwec8Fbfkt
XvLrVWCBSP6OnRm620ZSoUKu7A7GkG4QuYaQ63muwtT4MqG46tY7Z0xw8gAdX+Rqjk9w6c36k+fJ
/2/U+CBq0IqjnPHvg8b/Kx/6gg7C03M75vTxf//n5V/8M2TY4T9CKI5+GAhHy12x+19CBtED3BGh
gSI0rjWhjzTV75AhrH84pPbPXA/PofHCTvsdMjz+yqP1AOzIoXILq+Q/CRnOURWRx7FsC9ILVXDe
MzjurAY4hVXVYLpPqbnK/Beq9bFjbqfJNloEkFRuL/e59hTd9wubH4U9WGo/Z7r39YWFKB/ittLA
2m9TtIEBGrcOMQxKgecD8LzrzMrIl6hzpb8iNooe42hECPK2LtjQckD1ApD40NvXFhd8DuPEJItD
BWBAo7vMcauELUoZBKzmCkA8OHFQmWy9zZzlXthF5aSd+vb1mPcyg0aM+MlHdeXjUi/lrNChpRTw
fzaWfTw6KCRZjepX70n20xjSr0R8BFRlhwtVcRkmXshXzlZWV79aHy2oWyBkYJ4jOx063qe2EEi9
+2Nt/U0Ito+qz9g9wEFFSc0LPIqg4MteB3kQ+HPV9F3yCErFKy4ll4XibHUH7pSgO/wMiatKZJBr
NNQ0wFk7n2UBrNGUTfHQzP0Ci0UMpPpnpTniuLdb4wTf7LWcmYqdoh623qedHxvzzl+L1r9aofzy
axX0Yq/FfJFML/ygpP764HIpduo1iD0ucAE8yp+JT38eXGnBtYHb1ZM5GYv/xaszo/mMW1Wz3rw/
euyoPw4w/UX4j3E0+p4VMHjBUZ1yIUCHK9fPR0QoQWjvZBkXiCjZJjt8dkTuXk89ouKAxLBTNVQk
rUSMnwtIMvmv95/kqGCun0RTxkD2Ueyl0nvUsrCcBMbInPuPYx90/pUnl1wpbk4GTilnCTBTBL7e
/8Y3g0zZlqK5R9fLpD5w3PQxLOiO5LzOz3LA6XHZtos0RtDYOGst0wffpRfhvw5vPc6Cno8VIjMC
apvw93qRQjwrCwkR6BEprD5zn2zgBGl6ihwV6y6hwMUQlxhbAcb4T1+SNeTr/9kgMCkXvv5ip0N5
IMyL/udshkOwbnBgD0YE0Y2M0X3/q6y3UxjSf6BnR8OJ4H2coeQNdrDTaFePPeS3ShwyKpt3JYzd
FqIuvhGJvJ7DNTariybrat/ceWNarPd5LyAqbfBZj2ccJvO4Cj+BEaR/HqVjbZcXULO7YDkMk+tW
H/Vp3kyMF4BN49LN7NAyOw5ouOwElDjN+me9qI6ngFVV5L9GTN29rw1K8Y2zjauxUR+Kzb5dfVQJ
6QzQ20VgBijr64mJDcucJTJ6P1bPsKi/hQJT+z4SgUyBDlpOafflgW1SiIclLfGe3bZd1+GDXBmz
Pd5m1Tp1OFChV6d+IMOtJaFr317OUfB3+2D7/tSyL44WMA8okJ1km5BO4k90FCg8qGAdEinNjzTI
aCFv8mBR6w0skY5FtcIwW0aIzJSqrwwnzthNfQ1e1ohqJMkIlmHhJstPFmCV//J7k5Hh+HOLFVUq
C9X6Xy8B2I0l0cWbh8T/2ichNTbUxkTBSh0p1TE7dYdJIVVJGo7MSApIhxCNvjJYqK1NDhl8ilOp
5m9IxpNCbNp5jRkL4HoOQR7/C7/N0RVs8bHYtCn2OTfSd/PqyZ9AJFngXON+vWH7h95XaNwszW6l
hUFdS+Zhjcp4PVhfaajiS7cbsE1b71fliPF27Fp//Ez+XfK7aZ0TQTTfu2HO7BRuVLvh5kzlKMrB
fbLR44DPAGSFx3Ka7Je0hlWJEn+OouXGBxrFr2S+6Cv/xBvnVH1Sk9CcoKWdc0Jw37l5suzyJOSr
jQwqPrdyfM74NqBG0r9y8KNpv7VB5o2HmCJ+dlm6NaSryUJ75Dxt8RI/QzFgZi3NQawjXwa1fjkP
xj7lsDRjpc9MYL1UPw4AjhVea41by6I4/H4BD/oFr4qlQ+jnW9TLDQbUM2uWHwheHcTKSiDVswM+
6vMHErVLlUcoYtKl+P0ZrWxpOcHq9LI0Ysk107xxkD5iDAZ4Mnz1LOlEnYHz5Z0Qftaj6lKaZuS8
QMLpOUyTSouzuuwGWFRWCmqXRiBXgZyqY+wzLHIRVOLwwzD0cmmQEwVlXTQ1iyaPkUL8jOFFI8Q+
d7St+0Z6OVyEzViHVE2BTHclc+bMJh9I/d2KxV4lCrDLmeHO2fKzreaRMYSrS5sh8giMVvwlgN3P
mKxiQHPjNMb1FnHjZIWng/OLNTv8HVLzyKZtvDyU/nzZOvFYJ5hOapc8iBwjUWCHRvvIywD41eu3
c1qXn5KAGs94Fvajy6c0S+OyFYacazbU4EQh5rfpEGPikRbenv84Dbl+FjdMQT1GPkaDy8+Fbjwr
xVl9JLlHP9Day9DhaKpGc4yuSnbVgxXxvmaDyw9R6CyCx4I4q8e4HStGEL8LbO82ayD0mitJARH3
VjNVwH2CzAxLVKfW460MsEq4pV5WsoFFrogNpI4rWYY7ZezzpVtWHTxSWGsPeet0eku7of5QNCMs
ZgLW7sAfNMWc8VZkBaJMOIEK2WN1MpsUpC5HLsR8YNshHlRGK7mYXtUOQnZqK4twtbzDHJTejBWN
eRsizoz6FSLOQkemtIQltKeyufew65HOXhVL4pqQaFfaZMloyvXGW5aZ5R/0ga0lRauJpgWJAhiZ
K9/zRnyoU1OVWC7ATnOy6wYWIeVHcnU9wzQeFhOhWvYyeMCsB0tD26VrFWzHuex7Yzov4h5F8gNg
CeamdYOs8R7q3qLFDXExX5LmC13r2K1RxWpC7bGCPdJU7gjEhJsdhT/4a1EihyYMNwN5+wxXwfZV
ekDjc9D25GAnEZj5uU50r9BgsEAxr/swBx0A+7tLcY9JLgqob5YACAkDjMWT5TqkCDUtcOgL9AD5
CZOTnjUUO1lbJOfN2qz8XWuPQ2ddrZ5DqISlyChtoQlYCGjNpmEN7RXNJ5uQC1wc4vOuRrqfs6BZ
qonPCltTR0FaLSEr18xkrEb4UHLiN7nCtPyd6mIdlwpzrOZPocp1RpjSviE8SXem0HAO4ZnoMDKK
7AXLVj0Lamw7B7kUZr9dvPNgoTt4CMp+5cHxKRv4ateiRSL3hEuOo3GRglO+oiDMzgvcUh+ySg0t
y3GmzN8YHMrdQnxYgtRwr2dzgaioNcawYZKtQkR1FyB0hiV5ZesUyzSmYvmJESi3kd/3EKK+Hpyp
aZ0mPCkQ9WjDXZLmOHacDvm6dsBz8FrAv3qq451rDnH7JcYuYznHfbYk2o8LPWu5F/lkMEpNlQo2
dg6mlMUTZEBji83vZV1lk/67xW0guERrNuvE2W8MHe57xO3Xe9hnJmPsiC5ECpdMNIHCIAxUg1Xk
0gAUUANTS8grOyPsbnusExSkstVa/O9GPZXdF7Oay9vQtkNkn7qOtvKZX8sRcblmHORPkLVQc7qk
MtzLmCfFS76WWfs9I+au+0KgnfTo5uXafa4av+oephXxq2s00ZDDnQyYt+fS8VDBQVwNWV8Zta7j
9sN+mrxgvEJzPp4bhHXMyrpwSo7VHQUvlB1b7V1DkJ+DdkVyqh47d46SuRh1Sr9201JSpV6Qz90A
wFrUtxApJ/eLX6rFTVCQdIvZwGLJXjB+lSHvH7NO40SdqpSTrIzEWk7rug2zEqbMPrZXANQzmwNF
HYUoEWQlRAVCkThbjwRtvU1yO204+Hzt9AM1DlFjV9lWtGAi0SACkyiEkwERiJwalqCShatJchC2
oyiQmdN6Hoe1aZ5YE/aK+1jOiP9sFD3xLEpjxzNuJHJs7t3QI4zUUO0TkDV2YWPO8+2sZkddIgNc
G59dw+0h/tWs6o3X+X53twrAg5rf7ItOngSzl6yU50d0Mbegm8viBGlVbOrgrAYVbZuicew0Et3a
t8EPq8qD+hFtQFQxtyhFLO1TCL1hGKJByEZsbKf3qD2quG69AEU10yv9kxjRJv8qtIRRwFfyqUuW
6VMa1JpUFDU4sNjN1vLUsuKj7ijHSGAY8zI5Do3P2be5lLFvfZ4SXD2oK6LiybEkISpL725aPCnd
rYynLsaazwRfXRzQ4ffIxmJzYsN06BCw/mujw7DypHPmUR8rKBzozd2i3sdZywHOdkCCUEe4CskT
QklmLLEV73NKkUmpX0xOwfnaImOFV3Hajhw9XlrlnDJgFhJ7PQGSwWfSOG50nuKjBUtMQQhi5WkX
APFleDK0VeZ/9WA18ygWemZFiLyqotYgh9YjTHp9T2YfIAIo7ROUVciCJ5PczUCAYpLEsjzA1Gw6
jw3E0zjDEeI1d+gE+qtzCF27JCWqbe7ZxikCPSYvSl4SUG/yvKrTAbEqbc5oHDdcUhOUJRQDJGuh
T05gGzNP2iWp4LsHsSKx/mV08Z8ooyZGbKLmYtbE7KXea3AQO6E8rONk4QpsJCMErEOeCOmw3uoe
wi7U+WoYj0QbWw2d/4PWbN3sfTsX9UXS5CPHopJS51K1FDplSUOlx0g1ta+sX4PRL8ixYwY0DoC9
AJGYFpDUeGZsQ7PzGH5i+KJTpOdyjw9en1Pq9wkGLpVxxKtGVyx8BPN4esuJDQaSHl0eNigjVFw6
4IMxsIQZKscyGnoDD6/DP0dibdlCm0E6KxmpqFM+samgMrmobNcL+pMkRHopZsARubNUc+x9LTuL
2tPLNHJgWtY9179B3QZtjAvE3qHpyhwNtMOtDup2MaLFtYKxjdHZLECeFAckMZJqOgVn7Y+3kA10
FmutUhefkC8eUVyTsPX4LBM2Lyn4ZC/6Ih/4LYulol5noYU4gddAawTxQhJnO9bZ/AjNrPMOJl6X
Y3CzYizYZBc+PTeeZ1ldvQ8cB4efFqEBkszbsnf1FmmrVhe80BvnF+IRk5qHHDtD0sPW0gvMiYes
tU9aW9C93yYvp2s6IoBpREMzkahGjiPJAn2n0/mm8vV6jMs8J7M2GYH8V7wKrOkj/rv+bbKSbr3B
JFVwXFopz2WjEyF0alj4Q6KTefjPPMzL9iiUx7yUw9QwqUACHVVdODO1/+9jMCUZWG1L0GqNKtTh
WKbZQk6A+Uzn6rVb1ghhXmK7loxqm5R9YA1nfEDlkNQit8/cDsjP81312vEKphwzXaywdGqNczhX
PhqcWfcwdsDhqg3APolfAXdL17lwJ0sVKEJ6NuusMm19CQTLwI0N7IWeEPiipJdcPJlntXjrcu5M
NvcncIXLTEfbdtriYUytmUGJXzKfPjFHco2+CTreNpvDgsTg9404WOuQxGBOEngyuzppHX5Cp47C
8WIYxvwTUYd2vTGN0TQjJwXGGWzHtEuQ6QIX7Ay3/lo6gxEZE/ItN9hT6Uu38AOdhXWzpS/5Iux0
Ip+AvBhv4z7WgvaqoqALDCIwVlBS3ejV5Cih16z3jLqOuKvVcuc9bem/T72+P7CcfI+vp7SHIgIf
K4nJ/kFCrlTprhYzS/8A+C/lqlIE5FEvW68eS51alUYVIoeEpwSCAMjYohHIwqgnXT8CmrPoJSnM
YKqvTaQA65YBWfWN2wuxrfCjyRJ6i3NbTuSlD1SY5HWZcgzO0noePuF6sfan4Gus8hD0NncKDjbD
JT8AmYNm5x6EVsPHhC5K9+FJ3tY6E9XNL+LM9HJrnIsEaM5pCzaLIEXCP/hRT+XKLndhMupb4MvF
ooxX/dDNOk9LErHLFhCLKkCH+swdg5yFziXJZPVPaV0zpZmFiCvoh3rmJMQaYIiV2hlz7RaXQlIc
4RfXhRUF2lMHLMU0Gmk0Fz3SFfgGIX5AZyB16uLBaWZ9Q4cPqiNHiJsRY4hbp16V71eN/qZmhGs2
FA0aOsKzjguswdwA00SR6cccK33PHEEOpt7WcNEtDjf90PG+H3zlcVWNMlXA9dTV5Tw7eGN5tci6
Dkzlqx+eP+nuzcvSKAMUdj96u7dfBcOPHNfRDSNaU0eVVTtNJK1Kp/kB/kXHp8Z3HQQhZoI1sev9
kXyuBv5ZP7YoHQtkNeEmODAijsuUvWkhbl4Wzo/ZqTBPPh/SymYlIq0CBztK4fhwFq5+Q9AYUCbp
KaKMZRuUEfgy7t1UIXRnI+TKq2PPS2T+3fuou0RfEWr0GDgThN9O/PT+478ZKpSDaMRDnXO4jtum
/vs/2hlzF1cqmYT3gHjjzHNwQOlrIYcrV6j3v+rNmnMoDIe0gugEQbU6rneTRmV2TQL1EKaBMyyH
eAny6d5ahd4iKDRNHy654xaKxcQgwQ1DiKqp/YZ20LW9EyTU7x8gLuoYpWY22w26q/qAsKFgLWiT
ke+TTCz8/FTawuyuiXaV9wED4niY6Zp6sFF1V5XthlvD62GeMKIdpzBxvlOT4Oq4pClVqqAGqZ5+
MKHHo4xTisnbOjCiBB2k4+J1QWIYOIiRfIdHL4pLJUt9Nc9ybmoHmM46a3x/Wl8DLWiaYDVG2Zkm
r0eHj/LR61dTebASTJbue1fTJ0p3nRPrMEdQXJjXuGuh+G/SLFnAtonCSzkZ33+AZ6LXnzuQVAv4
uwnSWSBCBuTl9RNwS0xLS4oaQrm5JPWOXhZiE1Q90jA/eUlbxi7VqbGPVyqT/rsobkAX43qBEGzN
uTC9DE6FkBZjROl/YRc3QFe4LaBPXHMk9AWiBf02cJQRoKJgFYpoLSZPH5YItTfID6axycbfOEQn
chElBopH1tTNExbIBSW6XUAyb6vTjNZyANe+MHRu1Y9gO5fI6PABpowMGJw582VGbiN6Rx/xUnaS
xxIvBfqe1J6oCWVGJ005sBJ9vNqWTpbjvMqJJCaQR8Y/SPKOyqQ9zoAlz9MaYYiz94f/zYKDAAbZ
GeZ0CGj3zdIeuFkgTrMu35q0dchZE4mQU7MNV6UzgN8l6/e/Uu+WVxNOqA2fezQwGqFyHzVoaJQt
qu2D6VuY+LrGOGShX1zCB7ULbFZ7kyfQeOKBS9QM3JCJgLuhn+b9xzh+c+gjMG4svL94bRrvR42X
2m/riblMvxUN5c8zhM5VdWcXk91d2L36gFh5HEHQg/SEQ6XIh6IKR+1okfvQkLNU9v33sZX5eu/l
Qi8LWAI6s3r/vTTQ7M/x5dMDQI6QKwWdNwe01+sNlUyzWZb1aN/hTW0G+G9ZPvYAUPEybrpZjka4
s6HhXfGHoGDDupw9J7znsuZh0iIp61KC4cqj+/dywpObOsLq6kQ9S7ih4AjMroCCkuqy1mzoMkCg
fHjzpwgx6TJxUdEduR0hrvFyRuFxFiUJ/A/CyojoG7cqayjm9tQwiKPlHmx74r6YffxbUNfReDMG
IXHFZJ+6wnnbMfUg94SVP8x3Q5XrkzluaFUUeLXimnj//nhrUN3r8SaAefCSiAkci29oVFMjqala
bnwbuM3zdw2YPV0V8M310USoJwS99N5LQDqMQo3ZDIv790/dOOgKgQG+yvvquULXM7kLSiKdXaG9
PJ0aRY7AykXPVvXpYEnUjE8WZ+DCtCvqmOtxhj4p15LfjT+6RbqJZJS5zd5ZAxQYR3Q5Kz3hOG3x
LcZzd1y8lCZA2+oar+GleiZzi6wFryEoKsy76jJdWP7dQmNHsnZzeh6ce3FMlQP2jFVNlEDeH9Lg
9fQJIVCgtbETgbfNWfgGktfyBmNgyvhnOTria95BX9nbtEcPfhFIlxp/qvYwdsLzBRn9eIu6Tn3A
rrm8HxMt3l4HQ03TNMFiylhQQfVT1d7F3F97IPz9mEZpMNqHDJvwilbbT43Hh9XUGekS0cvxr0cv
bs5TjO4vOZHSldt6OhZbo8+dv1b6yOMZpkm5t5FliEMaVcPi3lgNNIZUOadT1IfdjcuphMJ3aTiX
YukwBpEIONMTL+/RZnTPUACiS5BLRTmvQU8+j5RVfgc14Z3DX4O8M6wt0quO7MStzfn8IFO0sPFB
8FNKGEnfn9h5Xd9OwhnuM8dBrTIwUVXdGtTtvhUDTK3SkN0X3+170qJ4QP1tyPe0CRYZQUT352ie
QvDzg1uNWAg1OzWFcDmCNM//GqAOUzXHtm+rpq65XXHi2JJ+oppfG4Ybod3xyVWL+cPGjeg7RA0U
KwZviNIZ7adC9NnOxX/zI+Lfqz3GgqCtTDDzSBU0w/8YToMEfCFaL6kfma/5JrRhdu38slEoZHSm
f/fB8vubLxMA5fQxTw53nJHEq0tq14X1I8T1CozQbN5aNfXVTVUVl6PrDNz/kqb6RItQFB/kY29W
/vNrgtWhZUMQP76PDF4fIoLbVY9oU3JxhQAKiatyLIBv77/k8yf96xh+HlK4vAAPsM7RfNqjY2K2
q8Iewco8WlPDnnFsjosNTl9Wtp3TUnyubYyuIIHinmCWXiihH8usPEGhw4earoB9Adbzrzu/C89q
oxV3nLewjagrKqRSSF5sVVdyYyvL/QRvuv5VDU5wUVOe/TTai/1XqLU/8YK3TFzEi+TagQiZbgxR
+VRvCnpxFuzBg9mFy2PeYO2Xt0O3txLPfDAhFkQr8/dBLnQEwmNIdBpAGsS4QLi2j1MCyxD97OKR
9egOevDTzElPHASkDvM6P9RWWH5zjHDeDnZC06OFbn5w68Wrt+/PjKdH/tXMCA3W1HgQuFQc40cJ
klXEFe2DVDwmA40DymldsZkDEOHbni6J2o5uhcVcpVBQygxZ0e1pKjQj5/BylD4KZqVIjOvVStyD
sy4UzpAs+15l1NOjrjAuEWESF4uznOD07NxSAy2vG4NJ2/g0xpZoVTNtl7zB7UzIUHwmbRyb/eRm
vxY/z64cIbMTeGvIWCeNvK48VaptE/fDj6VMhzto+cUnow44IPzZmvaOraZh48CSuZ3KMIX/2pq8
QDpb4WbEe7qkf93mNEI4E78g/BlcIGfr/mVR1Y43NB3wi3l/cPXYHY8thuZc931us+KYwD9QEmbe
RfzYZq53ZbROfi8zZ0FPpq3NK2viLvHBN1qvga+sKsE1C9QteCQHCN6xhzGA/bKrODqfYP65Z5TN
0LONsfc7p1CZ72lEKCK9l3SPErGE+yyZ1UWWheYnYwyd/Qdv/3ZpkWoSPu0AWQHfOgYDdii+oT1b
10/JTIOBe3sTf2+6FUFJDEE8vD5AvG+GqoFgqjxqhds89b0D9iLZljpJGEY0PPHa6xpffM0wydOl
X0rotdGnl4Wf9YfWceYrf0hhrqHk426g69nTpocd+qwxhPZuZwVNFFSrJ08MhmWfF8q4DH2EvJDF
FsbFM+d5gURZb3MPad9k4vRGaDgrLvCpogVuOOh0bMq21Oq9E2LBI03Pe2/kakou0n9R9oz1U1U6
3aYTwGVYibSLIp+q340TZlhaCBB1Mx1N+krKLzGc6cE+XE4y7GE4ZRK5dsavsU41ORT3Hj+x/1Jd
k30d6kn9cnF3p9Qz5vFHha+38YeVEgKaA7rmMz/HIdmx6YQW81Q8BT71AVy/w/wHKI+FriFTxp1K
PK79EJ/6tfEDJ9wJe1l/RG7w/UXydwsWYRnSZgfkqkttgD30R1UJpFRf9fCEn+LKX4bt84T465CW
F1npI9e8juFt29XDHk4sGrhhPH9Lg26UrBPYjR88zN9sWK15qRkhsP3fIHZXDMfGZi7yp0SY/pfW
t/rPdompiKCwe865OFwNZavOJFImp+XsWJeqFhxk2CjPN5lIAwDJ9TReZMbg/AI533obtJ6LLx88
5es7gN7jyJg5kGJsMNNcKo+GbKzipQpbd3ii6t0md2QWiGNTSVw2Q2+OV7Y/Itw4IfMcbIPOa36l
K5YsaBfbcjpxRNPfe2GZXJhiKu7szh3okHAK7JH6KhnuBFtWt6Xd+zLR/+VZ3C7y6X//5+ERitUW
2lyX/VSvWBMOjoR/TPD/5+7ctttUli78KnkBNDgKuNkXkmXLju0kXjleaci2IpAQZyTB0/9fA0oM
dg4rnfFvxibrIlmyW9BUV1dXzTnrGTtrvjwsff+FXzkxLSwTnSqBPSYiJTId6yemBT1w1REJYlYN
h32UaAQNoqVa6PqI2IKtALiniRqeQ8KzpVpozggCAKo14LSReyHF+m+oFlbXGgkc0CyByyTkMcjX
oxDbXcCkPIJqQ/X8nyyL42ISVzvasVHPphV1hTLldWyu6ZrmB+kDEuH6e8/bKne6mxASmPDlp4FP
AyAazY2pTXP+PFPG2jSH8zOzjvv4Czksxhkra6hJtOzw325ScP/ojlvGZYTY9nlBeDWLAc5e05kY
8RAXvqdPguwi0ku6Gm+Mag6DETFsTSlWQmUPrJd5MN8ooqUFOpGotXlZflgCHaM9n+GV/tnaY9qm
HqwOJOS2aXVuB2pyZZVKfF/o3mZJErx8q2zRntGpd34paRAwdWPODFOD3kOrfbrWJnocmJdr0unv
1t74nZYrPj1Mg0z/UBiwR38Rw9VnhO9xRv0KUDajdTxobRcBXBEUPPGhOxImG1pzjf+pUsO9BMth
zWL9CC0cGB4L2dCT3J74+s59y9ajX4fQYNCvHzuRNfWBZdE9g42NY1F06VbF/qZaWN6tXpjRI/ug
8gkcSHbniZ3X8jebm8LKNY6AXh58DAKU39e00DovMiN64zjpB1o30WREUPfXB/297ukXtuc+bpJx
cv9kkbxtnu6pWpnbyzyhriZy5FRvECQxTYpF3YeOSY+sF2pMJBftFl808fbXYNc/U1CABU92HkyW
kV6S4cxprh3udKh2eXWeGZvqBtyseh/Ts8KfuNbh+GZNBe7qEBm0RC75W4JLXQGQ0V6vFf3wxivG
oJTWCQJszuIjqQD9wvX94CMly/10vA3UuR8eQmgqqQKf2Bif0Rssn9FyBZs2cnX/Wq2Mx3BcXB9S
XZvDA7LmpZOyb5gLqELHcjs7Wgd9psJ6Prf8L0HsUj40o8MD6pAGIB/j8EB3QyECgxhAmqMWs/Bo
ohDvi3NAvsc7FuX21t7DkwuyrT/fGrCPfeRxRVc4dB82Ffg5k7YniEHSYsz3qStF9sa9UKuUg5OP
kocdhsc7Kq1j0gqhv7nZeUZyDTxC/1TmYbxygmQH7+eQIlpjWW7CEcXWKERm2dw9xv5rUtDqDX3p
jm8RDt7fWFtY88BtClRwEq/azBEa27jTylzrdzAWjm+yXGNCAabRtcOp5qAaWZso7L6jWynNZ5AG
vnc5pV2bVPhpYH08/iJB2vNZpHgc8mciX6kZ9cHb6NoORMbFAh65cuflKtx2lwyOQm3uI5EgQF27
gFrvCttJo+rhoDvoauRZXCK1XnqPG1QWbkUD4qskV5NP6L/GZ4EXqBfIwX4+uia9z4rx7sMuYZTt
PrXQC94b4UXAu7+OROsENV9Xs8xaH2flLtLvjmq6NSckbtxpWSjljUl7wSnuqjwHuaMLhxptr1KL
zoEzK1f0ma/SC22yOe6Ptymq0O9qs403CaV76Jg3aWJp11ocLb5GgaN+dpRdxulXyz6FSpXc+nR7
20x2sUdcbdDC5j5UtxcJLVqQ30QRmmpEUYwvzLLa2rOt4zlvHBXs9eznS7dH9hLTDwPWIcwaC0k+
Crzd6T8kWoY4brq401M61dO3DbBimSbKP5vK5Qm0jQ4UN8mU95vSJ1K3jrEbI7EQescLh0RZCQrv
yMzoQbK4crb7eLndj2mE4iaHeA25KV18Sc2Sh+EwpF0mfqH84mTz0gOYYnslcmZfpo7WfYAQQbZU
89Y2Mk1VPiPiP94mdBA9TwCF01IxxM9AWMZf6BTtJ6FnKTN0aeKlulCt19phvPjK2jNwzGW0pP+o
dk1zye0VmDxkCJLAWbwPbBo+gX9c0xPl55Pf44DUkw9h26aCS/iom/17P+xSP63Mg3UXFZYVEidm
i69Y88KZA5UIKLL61c3mmB3fBPY+vMh3Qt5HD8MxKsn+/opWkf704OrpZWAd0svITpT34KncC/dg
5kDPkiJ8UzkZJWid5z/sAGNO8uyQfQWnQm8N1zfvs8WhuFSrykGjJkHwqzAP2/DC3iOKEG+sanLU
U9xQUSw+6fD95oqjOFfUuXQgovb4PMgMehEjg/AlHYfVRXrYL+ji5KUz+qiG9LvQ9eOKpCX+St+Z
yn6axbo2q4wYZk20BfyYzjMAFMnEQOTiMjD3iy+hzVInJji+rZcehOP1Y7pQvP0MbAm3R3+Lq+qY
6neQeTih7DbGfurqCRoPcVadb1Rv8QXL26/MYCc8iJiajb2gkWhY3ZhqxfSh1KPfxX6qTkoSYWCQ
9Io+i/RW+WzvNg9GtIsuk7V3vKQeRLeGVN9PFZTnr2GdZGeWHRxvOVKyl/zcEAgSsdLvYQOWAJGN
mEFz8NkiHOyFDfhqcFGUDu6oieb2FAV5mjnXvhkSanKBUgu5Em/BA3gVFBdCsXg51vPqXaXhk2br
XXbpkYuDkL8JrhKfpszoW6n+drpXNv5usl6H53myFctVs9X7kuTDB0FYu9cP5n5V+LapnEFp3NGJ
13PopUNWJrjZQ+aYcY4usQMTSbpJYASL4JzGYjQVczmgzZ01/R/LKqYxmLn7gD4vYly2l5XBVEHb
y03GyjuyrOXhLCvU4hH4Ni5yG4o0QhLNj1qVXZhC2cMOfBFyivdK9438U3bczi0FfaSzI6pyM9co
P2kxzRWNyKF0pZYe2LANC8JdmxjrRqevByAW+4EczO4sBZ98RdMBdV65ABonY/CGF1UCePiGft0m
EvDF1vvIPuB/zJRNEEyQfzccjv+7zafMMV0wUXBS13OPuOU43Rl4g0kGvutRQWXhjuZeIsBJj9GV
6tB4WIFUdJZWVGnh2hT5LD96O5XH3eLyAigGKjSklL8vcvg1k9Kjq7YQETRN5JO18P0a1PLlQjXZ
dSptY9x7UL3K6Vobx9vXSp6L8Mct361zMPMzVN7V+x0SbetpnuycM7ocaOpUCSvtem0dtlclhuCQ
SkF8D0CQF00t+k991qLKR14U4fp3gL9BV2v25ojmfbGf03LERYwOBslXnfoKOK1KoSHubktdj8Y4
64maVoeZud+70DXGkIrGdACaHFIFK/QBadAobp2e5TQzUyZWvFDPaAkYfLXtwx0qSijtoU4SLSYH
8Okwqbe7W9veeW/1nX2Yshm4zIxbVu/qhfQ/c7JtH0QcPGc1mf9dsUrLu1VGnjU7CRSLT2th4PfR
n/3QzwdqZQR+dVZGkxYn1BElqG+qvuOfjREAOsqLRw7ihkOXEpEDFXKd4mLAIAopD9QfK64zMkh5
AWmjFiEugg++8Mkk/Wgafv6EzXz+/Gc6T/AQFWEu3sPajzoq1bpArfzOHPRGeDIH7sgSGBeRyqov
4pPOHKCHD9iNpDTsdHE1X/j/Pwc/zpoQnJPn+J1Z6I3xfRZ02p5S0iURTu7j6eM7CFQ4EI/hcH+b
nv+KCfRu/bvUBjQh6XXAO1YJiPSTnfcmwbZGqHaAZtRQGhcXeZthTQJRCfcsZQKGPdItcwzqhsyI
uHrOAEDmCHk/kf5GZVlcQ5sEpKybF9OgUb656X/jEc1RXV6myts8Ix7v6XLQkHiCJwo2D32BdpKG
ZQkQ1fFgcpagj2wekiRlawk9lyiaAZgkBCjJNpM0OEvgvCntEg1zhEoBUFcEu+qrNwtg00bUEwwX
lvPwVoIl7RPJpAs5FnjgzUsmZ/h0JdD2AXACGs2chuprcD5Rx1HJ7ovmGBWmGobRPmXPKbrmCCiA
wQbcfNOAwgJaz/VrKX8QH2ICFg3H9eYd955eUy26paNVPm5czpCeHhk+STdoaiNLwJsAEb749Gh3
2YaQBtGHZ/rQ3qQdAO+WjK8Nzu/FrdB2R2RD0FqgYUV9NdY2IBtgZYpKvdReaFo4ALHjn0LDXkAw
dkcog4EIABlZX4M7HqBQJDsJnBMBTKJNKRr4PN0EbBr8kNelHVcbGA/u6Vm7rWv+86DQRPET2CF/
eiEAHoCsPNJdRAH1NTxHIAI52SVAyAushrRn85DCsXaMAD8pKosiLK6vwW0GELAEf0bKERi8a/Bp
JBiJsMXV2wsdAyVHkggoKDafD28WKGQ0NyW1FFjqKvC89gzYswWNHoFji10DVFA94UPaDoBvSccE
6oiauGYSEzW23nt+h00RDh7Cfu1aGNzRCN5JG6/8uRUYFgdAzn6AWBpbJ/h96hE4IAr1RNA2349O
Azslw5eVPRsYqLqyCgSUpL2ezQLBIX4RXFF9DW5zFFDmJqX757YgWn+C2SWBan7ze09twTXIr6o0
E0Vbtr4GFyZCXHBl/SIrAhVPwGPtq+7vDq7NLIgUKtKtzTU078gsSMeJpjpCrMDixPxyLp1kMgJ5
OEfw88OcBYDXgsIiFynwrqFv4P76m4M1Egx9opH26QcXItBJzpRdCjgEssQEQiDO6qsXKCFsjTor
6cPW9QwpQnApc8i+ffT8hVroePzdxjv+UCOvJmQUnNYKBrcr0HZO8P6k1gBHJipmLnrDJ1vv7Y0u
uROOFISKjZEMcClQ95KcBXFuFq7AIgp8agP2GD+oseucaorDe3qqPbLZQ2zAEbwJ8gaNv3vuDnER
xE8iihLXACMDWsNK2oBpjBBMoXoIbaO5urbAbjAihw6fvvmmAblDFNlV6SCZLR8dWPQj2qfvLQUO
TJTSEEiB3FVfgzMCmllKHxtxBNTT0HJg0ddXL4voqJRWIS1ARRuqO4TmK20LwEnQ1EbLpH3K3rFR
lJRoEi5Oz80sDc4WRAfY5kQvcWAiZ0pJgf7WLx+Y4NZjLMw2vYVr3zMkj6DTxETWIZIuBERgwMxq
bL1vBe6I+AlQEsXH+hpcIomDkmisJBUgkTxAkAIuxqm60tsckfXCMVJeQae/noXh7Q5i75acBTZH
RJWIlE8lNgKhTqAkSnDgcmq2jpiGxgUNaEXAM5NOsIO8Ybk7Ls6x8Xs9W7DZPVgMJrprzecDXBE0
QpO1BVKrbICcGV7eHWyOFIQR8MCaSRgeEA/UiXy4qBMuQjUQ6Jr66q8Ii2KM6BZxAigNb48kYJI+
PtoUU5AJouLYvuyuX8BCQOQJOtLJGGrjG5BfoCOI3pzqJCIFlVQBgLx2H3xWcqL6CqHUEejdb35j
WGl2FDsEl15up+QAhaYmWKzvsfHTPYLYGTI8psKRtb4GtyLELODSpWaBwzQ6mBSeTgnk3glCrAji
EqqT7XY0oLUAdVAemKmx4IVE28kKellFl3gKn8laaE9YzYQPaRZgljem+eceQUSNpFaJiNo6Qy92
ruGpNslFfTy8VWChUCu7CtgXyJRwkG4jpf4qqJMpIoffHjEHFzWTBXrWgPbfwvLIsOPosKYfQDM5
PZFS0jhcQFurr9/fHX9jwXzjwUxRInisGTD+KnuJKPOjHzgxP55/3rI+RAtNQe3o/KAgxDTf3YD/
xb//06EF1MyUJx+emCr197S/3j7g86/ufNfpqU7/c+6v0mX64CEvDnmmbG/zdrmDRUP3z/vlbtlR
pahB2N/v5Jnmxbe94BcDv9xWtL6HF/lBvzdu6qNL073hGjovfcPpll49y6wzFfQiPv37z295ugz8
r1Ea+p27blgPsndNT+AoXT5Gp7sUxteAZ+VHRv3nIfcfirwzeI1NlR38bBWghpKuno7ccGGkR26l
WV5FX18xOcXuvjvtDaJQ9lvOmXX/sfM+2dsFbF925ItVlK67t9wiwGRH/rH+jOSSvHxceh0D1Bqw
luwNXwaBH0Z+d0U2OCjpocNHf9nzIg2qRnrk6NA1iwamIjvs6+e+qeFQSg/MAMXDtjxZbt0AugES
yA59HRXITPSnuSlTy459s/TDjvdo8dLy46ZlsAwfn04HBR5RTZUfOsuWD16RrfK8Y9MtcEF6fP8B
yfRll2LalELlh2YvyKK8Y9ktRUV+7Czz+S+O/dMc1xFUU7/7G6NHRdofWpSDpIeOwrxn3G2JRXbk
29V92m/KDuZCVC/kh94vu/tWWxCQH/jwar7cxZnnd7d1xhep9r8x/tUqzVYdT0XWUuRu/8bgN6uj
/9DZxloi3t8Y/EuUbk+3WVt3k22VHhp9Ke/VdJlG7JTdxdmQaP7OF5wtt/213+RJZYd/4/ndGW9w
fNLDbgMiku6ppgVKSg+drtZ9Fn+Ns5Ad+O0qDNEu2S97x4Q2Fys7/J0XPa5eXWbP9raGYyE7/D9R
8QNDbLOof+cLnhtim56UHf49s79CtrwTUrRoc/mxj91TZZtSlB33Q770nvoUqF4iRyc77MdVumNn
Ow0kvFXLQ5Ie2edk0zPvtgQpO/SnJfsOXZm7SxMshsjaSQ++yvJXH1+6+QZdIz2+nz1EdJHsRG4t
kFF67DJCr3R9moT6bTZZvJ+P/FKm6Zt4yvP800kU5aVf6ybXxE88BKtl+p//AwAA//8=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D4244F92-BC9C-4406-8D14-B5ED88B51F63}">
          <cx:tx>
            <cx:txData>
              <cx:f>_xlchart.v1.8</cx:f>
              <cx:v>Profit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gradFill>
      <a:gsLst>
        <a:gs pos="0">
          <a:schemeClr val="tx1">
            <a:lumMod val="50000"/>
            <a:lumOff val="50000"/>
            <a:alpha val="80000"/>
          </a:schemeClr>
        </a:gs>
        <a:gs pos="100000">
          <a:schemeClr val="tx1">
            <a:lumMod val="75000"/>
            <a:lumOff val="25000"/>
            <a:alpha val="7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64CFDBE0-FDB0-4220-B6F3-77137E6A00DC}">
          <cx:tx>
            <cx:txData>
              <cx:f>_xlchart.v5.12</cx:f>
              <cx:v>sales</cx:v>
            </cx:txData>
          </cx:tx>
          <cx:dataId val="0"/>
          <cx:layoutPr>
            <cx:geography cultureLanguage="en-US" cultureRegion="IN" attribution="Powered by Bing">
              <cx:geoCache provider="{E9337A44-BEBE-4D9F-B70C-5C5E7DAFC167}">
                <cx:binary>7H1rb9tIsvZfCfL5padv7GYvdhaYJnXzPY4TJ/lCKLbDO5ts3vnrTymSHZujJF6sFwfCeTUDzNhy
i8V+WFVPXbr0z9v+H7fp/dq86bM0r/5x2//5Nqzr4h9//FHdhvfZujrKolujK/2tPrrV2R/627fo
9v6PO7Puojz4gyDM/rgN16a+79/+65/wacG9PtW36zrS+bvm3gxX91WT1tUv3tv71pv1XRblXlTV
Jrqt8Z9vL8x9oPO3b+7zOqqH66G4//Pts795++aP6Sf97apvUhCsbu5gLaNHkjrc4ZTL7evtm1Tn
we5tCxN0ZNsOxhQ/XPR8ncHC3wvyXYz13Z25ryq4j+///bHumdDw66u3b251k9ebrQpg1/58+yGP
6vu7N+/rdX1fvX0TVdrd/oGrN5J/eP/9Vv94vtn/+ufkF3Dzk988wWO6U797629wuOs0+qZNHq0f
duc/h4SKI2IzziWW6PsLdv4ZJFgecSyIwAw/QLZ9HLbIvEym/eg8XTtByP3rIBH6K11/XWevCQ85
EpwzwtEOHvocHocfOQxRShB51Kin8LxAoP3YPC6cAPPX6UEC4+o8v7+to9umfj3dYfjIFja2KbX3
6o4A8KhDHEzsh4vulOZl0uxH5tmtTNBxrw8Snb9MNOr8NdWGHRFJCWw926qFeK42GOMjUCtbcps/
WL1navN7gfaD83gnE2D++nKQwFzfg9pU1f39w/P7Cg7HBosFxgo5zlZpyHNowKJRRgnjbIsMAov3
FJoXibQfnCdLJ/Bcnx8kPH+ZZJ1Xa+Ar2x16BXTYkSOlgyi2t4rjPEdHkiNGJbaBpW3Rm1i2l0i0
H5wfKyfY/HWYZO3mvqrffIxMEL0uX3OOgA7YApzKXsvmIKBrVFCJ8Bagifq8WKz9KE2WT6C6+XiQ
auTqVJv1nX5FNXKOQItsGzGyRWHKqpF9ZDPhUD6B5yWi7Efmx8oJKO7FQYLi3afrbm1e0/PII4Qc
wQnd2Tb53LYJ+4hBbMooBhO4eU1s20sk2o/Nj5UTbLzZYWKzSxG80d/ewHPXZF9fNSQF5UGgHJiy
CUDiCGFOJKc7gOD9p9TgIXPxUrF+Atbem5sC5x4kcHMwdNHdKxJt4hzZ0rYxoRNlcoAoOIIy4tC9
fugFkuyH53HhBJH5YQami3sNFOEVEaEECAIEnUzuCMDE9Tj0iDFGBUM7BjfxQC8QaD8wjwsnwCz+
OkhVWd2tw1dkBIwdgdVCgjyk0SbEGmN2xG1JhYMmbue3guyHY7dsAsbKO0ww0jTKdVQ92Pv/PNBh
6AgDFgw42tbZT/Bw5BFmkKi2nR9k4amvWb1Aop8A87hyis1hWrCLJAVNedWkJ5BjhzLGd2k1NDFh
UhzZaONXhNhiB77nKTYvkWg/Nj9WTrC5ODlMvcnvovWrJtbkEVQKpJA7rZFTt8+PIOnmIC532E0o
2ur3Au1H5nHhBJjVYWZuFmad37251vU6fXh2f2bT/osFpQ/1Ovzd5Z9XvH5V3aPyiBIqIMDaYT/J
7H1PugqHEML5w1W3+fDfybH/kdiumjwPH64PUlHPotswCtavWWuFTJ5gQkIctd/B2VCcQKDJG33e
vCaYvESi/bj8WDnB5mx1kNisdPeK/JyRIyTAtQnGHgOjpwVXScG5IcQx2r0/weV30uzHZLtqgsfq
MJn5fyGpCoQCE0dSviMUEzIoIOkKSXFGH3RpQtFfItF+XH6snGDz8TCxOXnteoQDaQQmiBRibyJV
OhBWISAcDzk9KPQ9pYK/l2c/Lg/rJqicvD9IC3YCW9LcJsPD3vyMavwbvh40hohNmW6iKo4NBFAI
6OTZehU5SS+8RJSfQPJ4E1NQPh8kKO91U4dvvHUCJPD1gIE8A6Mc4tqH2Gha+UboiFAE2SE+oeYv
lWc/Os9XTxB6f5hZh1PdRNUrx0/oSDqQmON8x7om8ZPEUH/FwJGdnf5MQHqRSPsRerJ0As/pYfqa
7SPnro2G5NArqhCFLkVEJSP4Rwn1KUODEqsjIX0K8czWxk0Y2svl2g/UdP0ErffuQZq7s3WU37+i
nbOhTWTTwvPE8T8FicsjgsEOAtfegjRRpN+Ksx+b3bIJJGeHWcY7W5shhTzE66FCoXS34QX2xKwJ
fiQQdCyAVm3RmLCCl0jyM0Ae7mGKyWH6nI/3JtN5/XqQACFAwibwD+z5Uw2B7kTOCZfcoVtMpkHN
7yXZD8njLUwQ+Xh9oIarqta3YVPd13X1iriQI2irhjocZGG+v/AEHuhQRDa09jqTkOZs/UJ59qMz
WT7B6OwwqcBZtOlTfF0ivelDlBi63XZ10gk+kh1hCUUI6DJ9eCi2ycwXyfITbH7cxhSXw0xzn0VV
tfm3KKKHTXqF2BPaqgk08jxW5ibOBkp30NZLoPdq13w14WcvFOpnED25oylI7w/TwAFCujGviRBk
ZbiAFlG2Y9CTSsCmi1QIaH6zd408exD6nUQ/h2e7corNYXbBnd93b5brrKjC6DVb4eAgFndsiEEf
Ti5MucHmZAMUcqDMt3VOExv3YrH2ozRZPoHqfHmYagS07VVrrQza3eBoCZbQq/P9NQEJIzB0DBLX
fNMo9zTrefZ7UfYD87hwAsnZYVC321+e6dvu0Nb/PPvLf/MUI9Q5gZdBAYfuctITXCT0meJNa+9D
sDNBZ3LU8Odi7cdosvzZnRzGOcbz+69mXSWvmLLZnMSCI4qb4vOjvXoa6wAkkHWDMsIDmZvEOi+R
aD8aP1ZOVOb8MHMC5/ft+jUbRDdNATZnkKfZ32eFMQe2ZkOUszsPBDT7qSn7vTw/w2V7H1NUPh6k
b9k4zON7U90PD7vzn9PoTQccHBORNt1P0gQ0JALHhtPm2/SAnJixl8n0M3R+3M8UoeODRejsvo9u
X7FnlEIth4BRw0+Owj21ahjxIwyNcHCW7m9a0735vTQ/x+Zh7RSbs4PE5iKMXhEV0BsGB+AgObDf
/UPnu0BArB3yoDgPOrvND/xOmv2obFdN8Lg4TKa8sRyftUke9uUVbBmBwRKSsM1B+H1UGY72QEIA
QcSzyz9PAs6XSLQflx8rJ9icfz5IXTnXBqrS/4WiGvT0Umhvf+QBk7q0gH5rB2gA5zsGN0XoxXL9
BKfJ+ila7kGidTNomNgSvK4iQSsg4T85/wskGia0YOBzaMfnHq69NW4vEGg/Po8LJ8DcHLIavXpz
h4CzO5yCu9+VbOTzmgEQOTjCuBl8sN/1bJX791Lth+j56glO595BKtAlDDiohrRdv+ohbaAIjoSZ
OrvKAZoeYBDiyKGOs2lq23JraKJ6GvS8VKr9OD1fPcHp8q+DxOkqhDFMb1bV65arIW3AiUPkQxpa
TprZBKQVMMSlm0kh31+Q6XmK00ul2o/T89UTnK5WB4nT9X3/quMoMNgz6jDotdnyOohznkZAkNeh
wPlAkXbTECaK9Ftx9iOzWzaB5PrTQUJys4biQR7UrzrIDRwRTGmDMRS7hukJm9sOcoNzqA8VoEl8
+jKZ9oPzdO0EoZvDNG43UXWr8yp63dMfkH+G3A4MDtu+nisO1EihexdObsv9x7NfJNJP8PlxN1N4
/pds2s9PUD0eZ/LW9Xr2fcrhk6l8v373+93D5MXJ0p2D2BvTbn3H6u7Pt1gySEE/Dk/cfMYzz/I4
R2q65H5d1X++tTa1Hzgg8j0LQTd0HDxTBxNnNm/BSWKYewXNI9CFDUeOOdTu8k308+dbGPaHNqsc
B84Zb94BGaD0+/0tDIe3wNVJmFgG3B87j5MlL3U6wBTIx83Y/fwmb7JLHeV19edbQoCIFtu/29wd
nKl1bEGhP8KB9CGIRyGaK27XV2CH4M/x/8tKUVV9wrtTHBVpX3LldDUMw1RQlNToRBetQzI3LkU9
NouEZGmGbmooqeBZkhdZdU0yVo9GQZUFkVlqYlN0sSvavCyc9xHPi4rXbhPnEW7coutZPme0yzM3
z+WwjK2us0I3twnJ2pVp0qxqKzXWTV4XZ3k6xLnXtpFTKekU+antx/2xtrIWreKID2cD8/3rmJbF
cW7xT1al20WnWxG4qJeetOPiNM6qaJHFfYOVbSfkOuTRmLtR2HSWklmXBMoxrZx1tCw7LzVjoBVP
eX81Jq29RgXxEwWb2p5FKPTNjIR11yjTNtGoJA1Qusj7Nl30rUkdz5Y6WvEsKMW5lHUbu9WAokVp
WRo+sxjqRW2StlFWaqVumLFkWfimm8ejEaMSVg4fnLPY792s9dsLYvv557ob8FXHw7xd6DquvbCq
2kAFxUB6twqGUVVJZrzYLttPtWHDR3/UgrsmKIt+1WunT5RvbLhR5qOGfPLTuDztbJwuKsLNjOGk
nfGgKLGqsDnttMaFBw1Q3QxxGhYqSjp7xf1KfJTx0J+SupPVIopZWc/DyqBUtfCoexZtBvSu5MmM
1FaeLWid+i7Xdj+qNq6Fiqo4tly7zVqhYJqL0R5qmK0K3mbLUvuh1wdt48xJ13Wzro61mwWkDeYD
qRFsdFAUtourtPsm/AitRxsH88SGcXDzxI/MDOVsWGcQXZG5NJm9aHRfvMe5CU8SXqefNIq58lGL
O7ewgnqZtmGAPGLERZYNxmtI6M9MqEXpFmGK4aHBPW5nQZCW86EN+lkojLzo7bJYlL5p3KZkwXEo
/V4oTbPkPU+pXSg7bNI7FFt6VfsxWdWZyDw4T+Z/AW0wrcpjLL/6WYsjNVR1myyCuiTXfho1q85k
Yk7SVoRK5n713mHtLepsy2sHZ/R8xwyZAg2IVloUNHOHoG+lG3AHn2Y8ZcdJaDuf4Uw8WbRVyH1l
VyPGnt2SQFUks6hX+eW1zVJzXjpo/JrWme81ZTB8bKIiW/qjDypoWUjGqrBGOmsLq7oYdJ+fl3Yc
d6rWcRwp0ka+a1eJ4+HQ1x94UNaqs2S+ymUU3NRlmvXKqf30KmEFcasxKRZtnS1q7cBzKHzWKJsl
6J0dlo071D2Vc50z0oFl8bF/UhROrBq7Li5M5st5xVF6n+NkWJUSJr72YRmrth+kyv36NkYR8+jQ
da7tRGwZp1K6mpF13w03dmpsN08C2XuyJcIkXkltwLFTRRkWDb/sKssP4LKJzZvBqKfTY58Z1Ftd
DCYKwt203scf/3WtM/j3+zjZH7/cDPv98RMctNxOCf7lX8Fcjk1uppr+0cYrPn4WWPedl9y4omc/
/M0t/sTxbYcO/+TNl3lF6EbZdNP93C0+tpb+cIu7NTu/CBEbNFRSGBEE7cZwCH0zSHjnFwUMPqFM
IMEZ5ghDh9ijX2Q2VOzBHzibMbcO1PV/+EU4rgmxBXgymBQBJWQY2vXvOEYomT11ixvCBbYDWp9g
xOHmAOjm/Sdu0cFtM0basZeOU9UqC0NHxUFJt4/P9nTW7ul56n4h6Hl6FRhbAaOT4HwPtCeCk4d0
0fOr+E1bEqoDfwkuMseqBW+tnN7XX/K67S8zLugqHcvEeHqsi89P8Nhz7Q1ef7s4DNUEJgHbBvX4
yS2GPE17mjhyGTCpk7kwVee1PYbr2ii5ijHR60BmhVRVHoFFGYfovrfqPJ9xwyn4SzyqoYmjRd06
qUtLqzxuEh1eVE6cW26c+rZbD6aYVUEwnjWV8K/AdHWQnHp8qF56EwKmVAITQpsGm8kOIsPAPtaj
XJZjT2Y90+M8szK2ikQ3fCgpal0fJ4LOrGxoXYz64nMnG/DXOhhAvkj2lzwn/aWuHEehdowWUobj
vHWSdNXLNpk7bYevs6ip50M+1rGysjxa/Poe4JH9Gw4w7AyYnAMHKKH68fwhqBhtmkF0chnRovMM
GlMFpGJYCB1/+/WVNlzuCdf7/rgBc6Q2czbTUpzJZtktrrICw5Va4C/LoS4BPO6Ux6am5TtkBxnk
3n+FzkSJvl8PJunAFFF4xDdjXp/fGcFVnmdWCtcLIvMOLAqwuyaQMF3lV1fZs38MBq1vYlyY4UvZ
ZP+kAXORdpazNKSLFg7sWkFltEwq5/rXFyJ71NUmkN8QoHgw9WRqFOIADk508AwuyYjT1SgqMgsl
PDPDAMANGTWpwiGvlNZ1cjW0tnNapDzxWIz9q7DJx5PMtst3ZuBWpHhrV6rAEWpVi+m4DNLCP9Zp
PiwieDY/tIHIB5eOiFkqiDug2CyAi/QFIzM4lRYtgcdVNx0fo+WvbxIO5U6fEkiGfk8ZEOHA9Hcb
MgZPTZ9P/LQJR9Mvu5hilQW6W4nAr1ZWaZK5TiqiONXf+tRYnp2kRsHDGy/TLG7mLS7qeVIYc14k
URepOqdeyXN0g0kSndtyYF9El2U3dslnBnfkPZZZmSrTpdg13E+vCUrkPBxh9H3dhv2HMMiJB0Pp
h0USzHHcBl/AnCVLXtv2RdAQe9lGWp+AdwmXWeGTGQ14tLQgtHC1HWWzEMYKLSqqnWvj2/EqtuLM
y3EZ1qoM/NsQHI+bVUmwYsXYXhQp7krVjoKdZk6ZLlqf27OiJczlrGhc3nCdujUO9DIxOvlYV7mb
lnmq8mywLmxZDHfDMFTKScN6FiQ1Xdg+iysV85C4QI24Z4mRARmi6LpoquxGBGHyrcCh7lWC5DC4
0oS5rzqNqNJ52H8STp54IiNmCSnPdBUPcX86lpJf8BQoWe1EuVQ0i7qLps7Lr3mcQsxSVjOrl7Eb
+sm9lVjOmZWnlseCKJhZwhxnGQepOS5nCZGrvrXyc+0XviJ93tUqMMZSlsgXqIhPN/vp6TQuXGi7
t1Slu0rhjH62Q94p1odoFSRZdsr8YvhgpUlN4F00nuPG8lM1tCGBSCJN3Tjr6IJo6ayakdG18Xl1
GcM+5Svg+NKF4JNeJ2yehwU8EW2aqKakdK1Lo+dJSCyPFr2TKU1y8yEfqsbVSd8BNH2sql4Hy25o
5mFI3xE/a2Zg29pVnepBDVZfO8qE5I4awNxwXLwbTHoW+XboWl2beG2QNl7jJ0aFWd24BqHjgsSB
QgFjKpZ98D6PgzM/4F/CfkBL+FIIdOXjcZjFht8MdbImWZ57nali14q5/FjbvjOnxuBT0TfdcW4n
Uul2hIAO0UA1cWmpukW+EtIKwUQ1nYuzPHZZrPsTywnkIqn63B0sx/9sFeEAwvT+PCQJc8OEQgxp
UAmhMTgj4YEbSuZR4PDci7so8pqAk4WpKuvEHrU+rS2NXNPbwzruKvQOzs0KR+UDNEEoROLiYtQI
EMIVLk+GAbNVmPfpEtMILYUGdeHWoFGiZEnGpJmRjoQqFGEJUXnouz2K81vTsuBT7OPmjotq+ERb
0x1njtOuklbWqg0KdmqQBXFTnUD4ACHYqsGgX9aQFKpJhyGgCsWiwqs8kmIsPVzybJahIFO9NfYf
WIvyOSQTwhVKgmLGUs3ceGh8iLmbaIF5mZ9Gva5UjrJa2Rp+jPMmKbyI9+WxLFDicd0MC4tD3qCs
UDL343b41tam0+doCFLPL4AUjO2AlNEk8QqSOV4UgOfAo+8ogppihtqOzOCOzbHgNZl1Zkg8EqLh
ZKxRdTPKjl0QUNTzIUJl4yV+zUOFCt3e49h0nkzRuBzi2NyGog/mXEfiYxjV+WkOeaBrCwG/SHUR
XiRJB+ykBcqndYcUD2QM0kEOplQNhmxKj3hylQas/BTHNPESNHZeZAEvtOxiWKQJpquOlcm8CGTz
UddVuioju7obrRAt05iB7TFwk2UB9Iun2j8eJQO5Blqc03D0j0VlwHN10NTkQvt/4sU6L2bStHDn
SRReSJR1nt1QMivrkcyYzYKLURR+pRI2whoi0+om4Nx2G0NBkqSRaNG2NdySxXGgairGwK2T2J5R
GdoXGAyDO0JudVHUZFxCeJ66UjT+MXAV2y18LhXwSHPcQqubwjQcvgEHbj9GrQG7rkl5HENxMFXA
bcgCo6xc+Llln9RGW1cDXCD0rBQ87+gLyOXYQ2h/6XzbBMrnYX2FRAH/lwTNlUGk9IwI8Sfk2CdV
guOFaEu9qGIydgr4Ij2xe7SoSzAK2DT0vKUlmxdh2a+yhHC3TeNwrqkfznTeXGPfIm5X15GyIWEy
ExG6NH4uW5WEQbswRTuEC9h+kdwa5pThqamysoWn2a5V3efNoOrMIM9QYvxT6WeQUWD9UAUqdwgL
z/uO9NkImVogS7uQcMeYtxnApyHj0wjy/2bACiYDiOMjr/xbHvfJyPknIet21S5kdaAICYctHgPP
Xbgq0REMYafA3B28/RaJx3CVQsssxKIcGPCmvgKM4kcal8F8gc236wjIwEL457B/K1wVkEZ+zu2h
rgbHRIAJf68kTLm9GAy1ws7OV1abVBhSMcIP4nbmQ46VwHMGnQoKc0G605oA2ciqcvBw1dMFUDux
LDMWKd/2q2wGE83xeVUyft0nKJnxCOVeEPDKdjtDZ1nA+09ZDzbKG6hN1zLI8YoUKHUbaXduGQZs
Jnxx1+RFvWppFSxsyDR73ElKF/tJ6I6Q3l0MLULgCinTapR9NYcUUeamOQRdKh70J1aUzjoHZVk1
fTDOUcTnED8KD4ELdds4Ci6w8Z1lPkTAGEPaRqqtWB0oSrj+FOKmXJDWGo+rNpWhF8CMs6++I4pQ
9VmRliozQXCmzVB/SOLaOe3jEV01nQGimYp3bYPlGYKssudkQfAlDStI0NGkXY6iab0kKn3lx8gs
IL+VL7uIuYmhwztdaLEyOcnn3EoGiHFafJELeRwAg7N1n1yCX7eU8Emi8NA5szSotGqS0n5vEM1n
XcmQi0bGTmXcV6umGq2lb434mCWhdZxWYJcTUo5uaMWjV8VIn5UcnPKsdCwrVl0Hhigq2IxgW5wG
YEYWrMDZnEAeDD61Gt8Bi63ORGT5KmnINe+z/nZIGj6rujhUvkiqd2PiwwcNPJ1zyKN6VtEPVyyK
xdcGctJFPnxBWVQtcEHjZdMGZAEFK/9j60R6Hsc+v3MingxnzUDis8DOEpU6RR+6fV9nMydLWy8K
HWdZcWPmJSeRN0BGaAZWn6jAqYH+D0Z+dUzefQu6Qc5HlPeOW/pZPtvMnnzHhq5KT4e4+BA2OP7g
9HpYg4cBmpyPNjqzdNKeOBYiSmcIQI5kWMyKALw/J77jhWPiHPuI5xcUt/os7fCHsLeKWlmUlUun
0cm7XpfWsZNTSLxnRp6wEqiEKlIWGzfCViaWjdVEw9xUydgq2bAkccem746hmjCPc9JKNfaGzkNW
OC7BZRCqUpNsOTRO7OajtANFWIOAeJMm82g3tsSLy0B4Fc4i1ZMxu7QseyntMlEQJJZnhpO1Tkvh
n5Y07cOTAqc3PDLiKtP2wrccbK2qqGE+WaQ1jROhWtnl8nZkQxnNAn8YL8a2ry6rhjjZrcypP56y
HAoMTt18sIueXhqnCU0zSxNxzfwqBqff4FmQ5vK404JkSvpVOnhFyIuroreyuHMjyIkvCyYS84Gk
HUt6D1JEeR16ORdaHOeV7VSWl9kxQRdgKGHfs7YY5z6Pc6g2QIILfR7DsqtdBMn483IQmbiB4hcp
zayyB/wu72Xj38V+Wbl2NEoFtVIVYmaxGWr0e3hy7UQ5Mms6JQ3ULlwovESFQrWMvwrLH6ylk7dI
r2wNeQClnaYBht8YKPD4fdiwsy7I5MdsKOx1gqEUpzQacLDCYQ3Bd152/WVeC3Y3MFonC+L3bbEU
Qymg+mRFMlE19n05A0oPlxzTwHCV9Qhf02DUmZtUaRAr1BXRAmwfXBFYL/BrIqss9LIgiqlqI5nr
C+EMRHN3aMqQ1idJ2tnI07qF6F70IpihMOcXfcv7uc06+BGlbayMDXvscuwP12nnkBPDrcqoRJsS
uWMmu0UM9byzXLJylUQS9L63/U1MzmqXNFQsGkzCRS5aZ6FDk1zmJD0dA8gFKoNtfdqHdnjiF4WY
665moUo3Y8JV3kZF6TU5FM3qmJNjR5iFbeXxRldjsF8QYs9MoKk1R8B33ou0iGecQP3BpVC/UNzK
83MRNvrKaQU/r3nZfrZjnwwKBpOfDNShKi0N9pKeBVAUq0fgbGOTIpVBgvG2HMqv4KPMORyk4/NO
+JYbtRHa0PISvQ9G7M8hBnE+ABmt3jFm+eAc8nSVBqK60LVjzVNrQMdtjvzbkXD7cvCxVwkerMB0
+ssMPupTInDkVZl0Pre47LWqfVIsoYzWn4hRjGfMJo4Kyh4Cg26Iv4SE4mO71O05C/o5VLmY6ms0
xm5NQ1youKVsFg/+eMllHM/CRC6qNC8+jELXq4G3zQKbfFxACcwuVYyhgDFWVut2KeRJYRyKHXum
J85JRDfUG74NwSsMzVUH13/fQ11aERyFKiB+eFkMQee2Y5jMWCyDBYcbmBdVAowYdywE0ziyT5SW
BnwhJCPWULWtz7AY8X3bED23a6jyJNjHS16V9Mbq4XpE6sArcBXMYzgVPjN5nZ4nqCs/NqCHZ42p
zeUmR37qCJy7Y5jHp0nYQ02Thu15ou3RtUnKl+nYfikdFp0OLAxvfN2gc9/HEj6k4sAEMkhmNg5E
pDqj6LzqIdp2I9D8SzsW/UJCLXLtiNwtK0iT0X6s35nK7jPFMoevMlnJdwkPxxMcJ/prVwWlKvoM
zRIIUVchCm58k3MX5xkC8iCEsqyBziKSGEjlYutTn/to1oW6POshJXRCrSpKN96/9HqLFh7DIYtV
j+sPFmlqx2uqoKoUE/1MWp1WVdtzSFDYSLijdIZI5QGp3TKDygRXKIEQBz4Ndc5IHVBq09ae9iN7
TXoHOAULY6jrohgsgTGJhFpey4dQvId0hBOAywsyKDRdV3woonf/n98/+U7LZ2coH1r8No0MhEHy
+efsfnIU8wfD/75ux+85P4KmCgocf0PMYSIRsPUtx4f5H5u5k3B8B46LwJcwbtj1rlMD6lgQc26O
yO++Pm7XpoFhwA4lmyIShlqVhO9l/Hf4PX1O7zdXxDCoD8pF8HjBN3N+T00/qUelkFnIcZfY9w72
60bOSMEK6CVARRuNH227KZI1s4xdzfNyqAbm1aS3w961tI++BrlhUJLRpE/EMcTiA+QspJWXy05m
aXWW2llhDQpSa3bx1U7quNeexXkaUzcQguF7AZSruUrDXqRrx7EL/5ZmtOTn4ArKgqoMRxWIwgrb
ZBchRnUHEUNqG8j36M6GJCEGbwoiB1mGhxOS0Tz+ZlWthjVPIN2Ftk+raZvE9I/yBrRTQyULjCbU
GjbfkgkR1/PEtQA+1YQ8dO79TudxuawzlrJlytrKiOVYBXUE9he6XKJvKfIj4s9/fXn8vKAG14dy
IfRqwfBRKGtC38+k3DHG1IEyNo/uYpzQJHJrDSESxA+SWGU8N30XmNozYR2As7WYNRb5ZcfoUBEX
s5F39BjySHmVQDqopAafQzNsCe/9WkgCZdWnmwTVUWj1gQeTQxGIQrPmpAZU0jwbNdDWD04dQvPM
/H8o+7LlunVkyy9CBEeQfCX3oNm2ZOnaekFYlosAJwwkBvLre9FydR/rdNhxT0TVDktbHEAgkbmG
5KJaBVBmgZhjYXUKCnx7gkEHOfqJIVNmSCVovAKTMgr4/zfCYzzEGPgifiR1D/PwUHVFdiH8T+RK
r17SO6YDviV4OuMwazvS+dQDgE5PCoqbdG5WPym5Hv5ya++eP26tAp2axAm6jOZ4Y8C7W1sCsrvB
yvUxbV3vkbgZTd39NoDI/b6AOEimel2k3p6KZEKVXI9ExqO5CHQc2vW4jTRe2lOVEusfsS4MhsMX
oECmq9RtmLOTIFVw58wPCr+araC460R5PKOlGjlOKBYW4V9YYTFGZ2wzDMWyFJwsTT7YDggTr5IO
/3obnxZA5u69/r9h7f+zBn4nw0CJU6hs0YY1x7ZcRQgWv6+B2G8ZXakmn92IzFyf5CaK4S7hZXB9
g7gCSuVvM2o/5D+W3X5KkG9RAgIb//sXKxZ1kmVUheLzbGPMkGVFdybkCduC8ck6lcn8yDyRARXZ
kK4Y8MGxqf82gmDDKHkThuVjQeeSdSe2ZKW7X9ANy90byIv7b2EkOX4Sppne/XpsrfYThjIM5YTo
s83R/jhaEAMYetKJGB/V2lXuPpKjxJXkfY85DVXQHqX+PNpZlf7r5gsKpxR8HHjt7h7mfx/vNCcz
aaOwfuYc5TOrF9unqmE+Yt0dTbbMrEfNDVVlXUGbh3rbGC30VTTYNEAKNXJNrk07kuyWjbxIG+1l
aL9HYoguPLMZPfTFJIfXrBs2gwKQjnj1NMhH/yFzYLO3A8j2KleNhqBitifv89LdGc0ZMls6RmN8
AyVSXB2myVRx04XFGlbLUOqtqyEtM1lo2tA7LAa3Gb+CeSZ5l3WnKoltBpXTsma7oC623p5V5XnM
jnJl7XK58CLCcBbb4LcNQQ1TUV2GfmUWqLvq6MlVRZse8pGE7bOnMhFPNhtadkizJYkbMA8ViBra
LjPEeiLxfdPmQ3uBPlzLQcvIb9esmqLoHPuYJ6eWzCWPjqqXY/a45q7tyWMloxA+BwiLllsyLxO5
jzJW2NfcUGqQgbt2krWCso3Pn6qwDf2ZCextp01m5SjrqpdpwpvCbLMuX+KxK6dXngDEDwdMlVX/
qOzifdSgUpvj7mJhk86RJPZRPtAzG0lP71BJkb4/O6qSeeA/ODCEBaMc4rQ02e2WSocpvcVmVvwT
QLuFRsdpylBwXdqKCT6AEAi9bo8gNhfvIM9jrRAnlo3e5vdsSlJ9SbuMt2CWQk7TvlZuiyrTDHMp
fFW3JKMawkBmtm699O1MuDh7MQYqmx4cBQKsU8LmXySxNJ8vMTk8YY1Pxxm7i1Whw0EWlGSBfhiS
osDH8vZDIsSA38E7m+F0m5wz/bJZXSXuqqNGtclFHAgpimbt8t4W5wCl2zhA7uXI6usoJwK306Y5
NpVvga2o5psu50BCPqxeeVV87Bjp/HAq+pQk6rK3a1W6D7RLc1HVuqpaBK7CLDnvnwBPAgq7zrJh
xkiRVSNk3yJqa55fk5SZYoBwVYt4+AjhWleyo+8QCNqjFHBmGTAbyX5JqyMDGJWo5avQh0j1nSkP
0xKRfPqStMmE8427quzRtqXW4KKLAiOblFZgB2liyveD4Pp3hl/rKkTJIeMz7h7qwXhK6anjfh+x
dFh6fMiZL+RhGos95GduacuiqfwiMQG2CS9dOC+QLOJ76u1W+ZJvGD7dFfgPe8nMcLaBxw7HiMX+
eGKV8ST/n3gI+zhPWdUhkyCWGDwKMvUlz35oDaOTPhkh0PS58WW8QtsoSp5bgieYWW2fFjBlYsJ4
Eb7J814yxuG27Ir9kgWetNoeKGYWzpDiV/qFkbBPMGrI/uTzleBnQzXuQ+NcjK9iiy21xzU48Dq4
x1/3Y0AI6RekWxw/y4OS9KHPM1alTearFYdXIGAwFr9mD9vmCocsOrLfHFvWn4NhMWtMk8xFj4dT
5Vu+/yud8/42jYQhD7+Gmrx9/b+D/PY92q1Jf1skasQFxBPh7qUXVAlzFlO64qbBbgacq03SFhhG
GtFWVnX+9qDk5hZMtXlBVddeTnG1sryOe+5W+gEQlMQouWQc8JVEQY5mGtQMYPHA4q8tHnc75gl+
OBRtpF+qtxGUCisIce3tnngi7ArdqZyoj3eYkOPPordH+zY9KOsHjA/NBP7imBfDfvNhryD1qY3N
fhqecYofrlJHBX/ciMjsAiE0T/fhfZtImwXY1B5xk/tRYmFm/B1UNBBS1vPC90t/G1Cy+Q3/kEMq
s+JIonzqu8sNREBQ5zbK8crzoxdWYk1XXYtJqWZIpl+EKxL9EtN2wvQBADjuN2/AzdMPMyqZ/YCJ
2z8y15b4GKZoXw7jlu/XP1nacv9oh3ZoxWlqSxyX6zRuUwh31iJertO3uSK6uVqK868hrzpncDlB
pD0Ogh1A4uSdEj32eeA5G40ekbl1pTsoDa2aaKK5ZTh53nFpoCqByGa5HLwG0weMznB7Wch2X84W
+yt+1q+WduWpR7IY1qu0mocgL5ZMRiMIiiobRlezuSXLZVzFFt/ni57xgaQxH+5GbfH/6+gL+pxH
PgYcplHJDXeuXxgKAW86nD3mrXRPdGKAVo9Aa/e57yuE8u4UUp0gwpSGDxYswYgtdjwGMrFqvswr
bFXha0RDh3jTDlL2/cWvYqJbBm66k+XDJNX3NYOkLL1QHcdwnNOfa0bLcsCAzcz3bHtKeQnID/I4
zz29WN5uPVTtjCGC4mLrcUd96+f8SLcoRpSDwnwfvjiofdZEFGIv06AMxUCUc+8xArEF/QCRgxAJ
PgwmOL6vBVB+Uotho/QZbZx7SFYMFysdb1MVG3yDrlDn6ZPL7Yx5BU42gdQghqaXnQCFG5Zctkxv
OMYWPHKtmsFoMJILDWVxtZ4h7cvpMwTdvZyaZRiGNb8ed8QIEubMC5RgbV8CZDyklK3Y8+YVkaY7
ofrfB8+KFPD+MbFlj0qsGyZIAq/RwxZ3+dUjPWPkyrPZGHFXpd1es0mL7e626FlKF9ASelzZMbCO
rPxEvcqH+TBJArVnXcSspM9Zm8a4HWyGFR7+RrINd0WhF8KAjjnbp5tJDJj+w9tIdotEqg4lhkjd
ld/ykRWf+s168mCQTM/ZcVOQ/zwj3mJ+Ea82jEAHPnCfRgoeCH3aRrMP4CCQryKzrkbp1TOtVq7j
lywMdLijVKuVnbJEzgv5jxdxF9gRO1o65PU8pL0mTTnEhXkCX+n75XPU6q5tG5avKQ/3vkBuo18r
J6Bb/TqzcjbR2fTWjVVDkm3un7bMJmD1LHaH4ICcxxI5ZVHklY0tZvnYVUnj8ENSuLrwwCVANr3d
yduz1KrbMDxo6rHut/Uz3AwDIE2DnL7dowmy/33xihm6q/E4/SxvIL7ff5bHEcE31nbdv8hSm+Mb
zk7L/v2BKSzlFtkiu9uWNVZHaJOKfVVC44rf/JqyyCkRiSCK2381Iw+gz3s4JS00NaBYizpOTFR+
tLxoARJ6uBDwoNeNVcml19O+yluyZRj9GSgBPgBUY5HoLcL8ziKCBxzhueG6egGc6fnXiXJTYUvT
mCrk4a1im0QH3UDdTcpmn/q3gNUPdj+yBuOM2UAGTfZrNNRkGaiGEZaKmmtqyYMVucI9Lx4YjrsS
CQS+puFZwDkKN+yXZX8uOHBn2EdA/IJYQyqT7CDTYfJhn5MF2yDag8VhnkZI6Tqg9uz0NiAJhD84
fA8DAo6bzTHprgGUD0V5/HN59a6gBz+O+IAZnCC40Zi+F/fyBY7T0KvkgUtJcdVF2wasBi8RZjXJ
9hU0uH5fXU7o/dr/fPodL/pHYbufHn3L8W67XQyO87/Dk4wNknjQB8Dif4bGDuFpH/+8xEr686l+
d2FB/4325zB8AZTJwWwAnPm9jPTgx0uGVPK/cyTqg5SNVizLPuDNUfvsrijfH6oVHZ6wzEyGR/Yr
OP75Wn6HEHK8eRmoEAQN5a5yxTx/V9IylyYr/CztA9odIowJGG8QoucZ7NBxk0id/zbO/z7hrl0A
3FoC8MezfodZ9NxEMXxl7F6HCRtF22PHvyzWHmvv18r+8w3G7xSuuMPdXgAhA3wEeHvTe89bgDqq
Bd1B739FDM+3EpNopema56eQzaU7dYpt5pP16dodRjvt8Tw1CA1k3jJsRH+5ot9nOsYcpdT+Oom0
qHJ4BH9qcv8B765VRHyxpvp+eFtUHnkd1niwPUNcF6UTeAQ8g98qOVTgkHEFmvD9QjqVars1TqOy
P+VjKvOoDggta4NQr/F1rA8W34kVb4TT0HAs+6pRb2H2zzfxDgcqIhi8MSHwbiYU7/+GQgIXJOFQ
obxSYhxODOHTPnGGMtsD8GQA6zz3eYQU6M/n/X3s8CBx2gqQVwIMCmv2PQSj7CoLSdLytUVtMVO4
KNQwf+EgyKe29p2w4sPEoOBcas4lqq+/PLt3SxenxzIA2JiAkMPrQN4jbm3uBIkCT18R3LFQm9xH
NP/2tqW/xXJBYhnfYnNd7UM/R9GGqM3FgEH580D8vo72GQ2dPSJmuTdVRhf5dwt3gVanW/uJfWfV
NuXmLLUa2XokbJyRKqyl2RPdP5/y3zePdoB7jISLZH8TxzvtPVQocBaukXnNqAeBcFpjusX9KTfe
YvqKEsjgs7EYdWyIPzdTUO/OVEcItyPl/zIR4ndgHAYAryMH/AkOAK/wfVO2/2MVtRVyh0ot5AU9
egukiWEBJ89B10sOT5n1XbZljRjnNVF1AN+Kq8ph7rQPo0LJ2EwEbO0DoNwRIU7n0iT3oIyn+eXP
Y7bD0P/YVgpo66PdPJDHBeih9P22Yj3sfRHsKi/hbTFGAJUwWNFbhgspyV5iJf0e86fFy/1DqNb+
bwcL/RzxdjvUtth80gysye9bTqkTlLgzlS/TAH4fjh0QI0icIYxdkAenLAelNLdQUXwbu3wC1mfU
CN3ARUm6HTzXHETOTiqte7o9iW1w1xk2a2gi/jxc8fs5Blg1pQWSClCraAz2PgsIMAyratrSl5kl
FJlTt8xqsB+REws1NR6aAVwcKUaH30lk5cC9yn5byYNXil3OlRm6thm3DfpdwK0TwOKpiiiIDZsD
wrwHld5uI0phKNGSJiHdCsQfSdpu1e0FQ+r1l2Uav6NgcCsxsJiKQqqHnR6T9feRx8yctJucei5y
me+J11vdw5itkE/FW7HndWx9i55vOZ/9WWsp1BX4VfBLil0Be9PfF3T2PoqjRzF4TjApcYIM4F/T
og/9PDIu1bNCpWb0MYUBNLtNYp6CQp9R12nog9ywPY1Qxq9FDSmR17xBwPf0vtUbIxdmzLrtyRAL
zB7SsJ17DJkbB6jcbb4/Hjmn8FYBlSuA7SvT9dvTBqMMGJQINRyegsDo4wHJqdpplTdSqoTsEM8u
zTtkJ/W8RS1Ie5XP6Xyihd2fXR92RuUAMSNOX5XtDtqVEjAnKDXwkrhyQVChwcahoFL7FmYKm/qp
ciZ2D1kKi90NyHpm6mEYDUzvBFq6AHMceLuvUzmx7MnBT4xJVpQt6CCnUWz/zRD4PoRj9Au8LBmJ
AJxgeRq/mxopW6c2rtTwvMVAaVvIw6BdnuEK6eRwmVrtESj+vLzeR6NkdzeCMdsJb+zd78+ICm7m
fkz913Sz+2T0NtvD3y/gjTqNCpt16YZY6aGTmNvbAoEF8/TPl7GLcX+LipCF0aTAxoU+pgmoyXd3
vqXOalLR8WnMpnFJ4UFG+fZDaq4RjXg/T/HRsEKKj24udwBJcXj4jhAlJU7WgDz9gHozafX1gNr7
IQCpLdd69jEYQAiDIgEpxxbkNSZRxOsOVAHUXBmj8b7YeYR5KB1HdnHJun7ZV75Dpv4Bb8gt1Fqn
UHmC+fvzHb+PayVeGII6fL9r3C388u/2zp4yPnk9F48oUWGGOebGJOt14rZ93mZIsrILHvvdDhCQ
w+GjXX6S5oSqfUqntvMJewDetk/pRAtU/xdCJekeIjVosfikB7dzu1sOgGQ9MD/udH28Aqp7MkWs
sYz+fEu/P8McUQNZfIpeFznGLYan8ffABuRFL0kg7o7P/R7Dtp9QmJrzyX6Ct8Vm/zvn38/z5RES
n/2/vR/h7+crAvAovJ/N3v0CPkK728YjidoalpkZr/H9390f1uXeZAqlEXqx7L7d38+Xeobp4kR3
9wZMACbd8/GiH1AZTbPeIYM/n3A/4P9LFcDQV9gj9hcwQI+CbiDvGW2/bkGYLe8viomYPm+KcSzS
Z2pQMv2tCPv3qfDoSuxN0KqDZnh/byNLxhVWovbiLXN1OfgxVBKJhnDrL3f1bgPE0aHQqJAx7x1t
Kora+vdxnCKYibqgqu9RB6HCr8Iqof0OFpoUXSAunC8dehREY2aSoi7MAB6gHrYonqG8m0Lx2PkI
ZfCfR/uXROQfA44KAkNQQbjzM6sv3+caUYSgXgg+n82WRHyGGj7spYzFK0ys/M+8TciGGznDijlX
9cg28Bj1krdLPF4DR4I0qIVFTYGTvEkysGLRx5GhGYG8WIFa5fKOBdHHYW1Ygv3q66z1CIDedEk2
6eM42A0Ks0hGdB4PpclBAt+kIZYp/Vi9JQM9BUyefkD3BkgXb/uWuwpSHuuoiMHWdZCQwAZNCzEe
BtIpTJFf0FlB8Ge87t8AL2DHUN7W9GeB/QaC9z9H0/MxwQ4A0mIHqLxLCHJoiV40w92UWAw3wD9q
i7t0HnaYkbyhbgqZFZ5bpMp4E3U/LyOM4dNsqkkcqCqGztb/JeM0AB04pd4gtp/YHrZlj/HddLnD
S4WG3eYSqHdPk6OCTY48jD3wbncVIdSJthnCiJe+nKE0GbrhMQUgW6V3dF2qTF12NCI7TTU7g1xg
fWMIKr/OEPPz3o4QBIAbLKB/qTu+lJI1xMrWR2Ot0QEwTz5WulLogNJqNJlD94y1cpv8DCXMvh0C
nYwSegeXFeQtn4WCDqI9YJ6jFjlxo+O4a8YYcOh/VpAic3mVU7h3nuM8rEt5B0KXqU9TVXV9cuym
maCBikJAC0uDZkBIxI+TXPFsDx5qcLPWEQFn5hqAhnEOcWG2Mn/TV/MybzVyWS/A81SlQVIleDSf
s2hY/AuNxn7lBwZD5jTVYzGN5ssETpDYunzbr3/FSI1kuqU35QhEoYPxcqCJBb77EwGEJGNHMNcJ
HX74L35k+IlTTsXQg0wwFcppVTsT0TFGhG1lgctI+j6pfU9c9RkVjSwf1FSR4TSKvM1r3rb+IV8F
tK6r8OwsMpdeiCjdLkcT3AU4NnlfQPLehCrnd4VYhghqBmc+M0zqi6zN4fXD6uMvaC00fGkjIQ+h
iiGsLId0OYOGAdmZTPl1qaJn2WM5Tl7RG+rF3tCGczzdiJgT1KYQ6kphP2zdsETHRKfLsVyjdMCM
peN3dAp5SOJMXZuMtNejm5djPkMcgSq2vXDSVgde+fITXCQaRYESr2LW7DBw+MrWDE7QnFX6qtyS
8bSyCSnkpNB9BQjpOsHjORUnj0NelmAKXkyQ9oyiib3qqh/OfYgH9FGouvzE4ex4UBlUI/UA8nCG
RUG2jz5s5beBTDlIJjt+hgxcHCN0yLnKooqLWhKS3mQgkE8GluQfc1ewT6C1BcCOJa1eY4iQgLTH
Kr53ScfFSa0TOaINwHI/uwxUGELBYV6DvUpnuBzrfPRlw4qK8fKLcEm1XqJ8sd/nBB72o7RqAQAv
Rr7WLs3LH+WSo+MNYQTW4gq1zCGLl+5TcGkPBH+U1/m8xLphJZffom5WNwHvT7meabzPUJbvCVjr
/FUA0HobFb27hC6DXIk+5cmhRPR7hWAacuhtK2MOQkeRr15p/wNdlUKTiHj7Ns+dTFCOKMgat23G
zOWDGmrALcYe1Ob7cEVtq2HrjZW4W+MCgRhgf+N8OqQwHkaDujJBm1OibHKd7w1toEF4yv36PbKM
3WUxlo+b7XIA6R2Jug1oZQR3oUyPWbFMd4pn5uuqAtDCCLlxO8PUgwKqbwrRwsxHbJp9Q1or6zQZ
prNEgQ8h+7h8CvHUf5o5fMRNvyzto+ar/mKCGpNaBxvQssKoru5wfUjXSrDBWHiBb00WSv+xSmY+
wFjium/dqLYa8qPxaZIC4mjl4k8V5C2XKjElfJkR3JViyr7NJQ033RajJ5GCFAAnZUvNLNHgSmx7
Q0siRT3EffXNECRbhxLIYVfn3aw/Uk/7EwI9pU0ltuJiiSXE6HJEYeg53CAwjZ6dDfG5U45+Myl7
9GBwHjc9buVZq2ytOz22P1YMyJkvhbVHAJTrw2KqnNUm09AS9u1SR9y5S1qhhZAGQhrDFDFXj9W0
VC9pUOnnzjD54ja3/bCY4AdXyOQ2Q1VyhhA7Oeiglwcgn6TO/eRuCJw6z1skp3M6wDrRTBA63PE1
yrCXBUSkqBNwtC95Ty8K1AGNmqfu3OfWPAIYSnH9LrmKoyk9dTSdv4Ix1h+riZuLeB2qh3E023U7
d/oYCoRcEDSjuJuyaLkyNvMfp5mZzwZ9Pr7DNIbgkOgV1oF1xOIB2/ohThd7HUzhL4UPqQSjWE5n
RsfsAOIGyk8QctXlRmAHZYybT1tS8scSpN5XvZXLZ2z4LYxhprjdYrIAAKHiNFQsv4H2Mk6bZayG
Q7mtEwzWALJOW0vkxx7ikI9tkEo3KCujk/Gd/qoWm8Ebk2/bjakyew2UowdvNcrPbbpBrc7bMRzT
oi8vYqjRGlh5sg+la1NoRgx5JSwBgHWz5tkmqmYdA3LwQ2Ehtihv+jx1xXKM0FN+WOqhUuzGE9V+
BP833JFsnZ6GxXzD36BR1SLiJxgx7KGzRXeHtgXAbnN0xLiqpEqe0UjA+mbgProFTmAfReKcPvNk
SLOm4nFxnTFpyhNsyvAtjbxUBygMM3QegxLzUFbbWNTdtsCLO6YMbQ4I6qHrlegCY00jv5gbXTlI
kOKARhSXU6bHD2nIyKcCza1UQwN6g6G3hzL3XSvceIQYceXXo+ilOBAz5YBTYXMgMA/P83a/lpOx
/LynHtGhgqtkkD1GTfq2v+oB15qhiQtkLk0+WuZuweN1c5PauP3si02iW0U00BtgfXCr+Bgp4vUC
YGZ5ygV4CYM4YtSS7xbzdgImceEWWlzlSYim7vOWrixx9Rp0VNmrBMEuuiwzaFXOelgnc+Buzu1D
Rdoe/r6kHSpTG7TDGvqGZFV4EClK7jrh2fBJrjHZzh4USNdEhU6iGw834tQkMBsVt7D5wH0OdG07
SHCuV12yiIbGRX+1kDXM3YdhJbTaYHYapyiMBzCIY79DPCrJxw/LknXlclgpTN8JpB+zxHooIbxr
bLwmI9rR2YHDXgLdYD1OECA02xL0hPYW6/YAcKfrLyaR5fLY+tzf9gL19KELIlykbRaXcJdGvAC+
3Jn4sm+NglDO5gUcRz6sn2HgX+5IXoWiGTsGV3yR9SlIYrDJT7Ei5tXtNpzUoLHeWUoWp8cW3Sts
0iCF40Q2UI0Cx/J1wen9SjJZIDGz8IMMDSIpmi3g4RGBt40gCOmSHrka0Beu1XGojv1YxLBpqiTI
PL+NiaP2ETLDkV10sMx8a5173jbePrZcPbeVyrsaZcL44H3RHVnJzDnC5hEhSFADYVaxXQ9rMtyZ
VKDTCjdVo7TaVF0A41X1OObjg5kGejCGrvDciAzxFf3Yvi8t206FHCAwawO7hfatjJo4zF4fNmw2
2cdq5ulDAfTBHIQDC4n5gAlTA0zzr7FU/Selp7k8zkXR3sxykg9Wz0t7hDfXsUvoGVo4b8ZQXY6y
04dk0sOp1yx/mPooPlYLl9c9y8lt0ofsOlGQ08l2hqyyQll0SBKGht+2sGd0b0rgpymwCR+iyqGR
iYqpvAP46JdLZTz6P8w+Co3uW7TNoLNTdRWP8IdJoKn2cqa4ueMK+cXDxox4ZVBk6nMH5dfBYFH6
elt7dKWxaJ7oYFYdDqJDfoFLYPfYdcTJFhVtYFrmT7AXx8/ghMMJcvLqLKNqPBWq6D4S+H4bN1L+
JZrGx6EDjNSicDsVCeu+Sp8sss7RquNrGjFzZZOUBXRgDF3ZCEC4V0wluOk2gvZCBNegCE8/dChL
rpyPxfeep8Vzz9r4C7o6+BsHTeEhV1pephAzPEEWgkYViGlB1WkX6VvKWIq8FcFxn4TZ96zfi/R1
GvddOyTzi3QlEceBCkj0IHOQ9HLKJyEbtHwIC1RQmwSNXfgOpr0BcQSuPdHlt4OakxfO+dLXaE0Y
T3U3FLxsehy3ATGLOcHhobwcqU2KA0p4h+Y/BNv31ajk8j8KVRtvepWm0TM2Xm/qipTeXZClp4dF
deRC6Dx53BWtp3hzva3FStSHPA/di3WlwvaAyvMkLYNOX7I8vYGozFyrFXLnvRtkYm7CbNVLnyxB
NDMIcFcLN4Tvy7JirWBRok6zCvz6q4OeClbdzrnj1Ln0Chh+CzG/CBuSeWDOP/AuWcdOY8GX62xF
/VYTpCPLYWCa5EeiRxAG0ebyJzTVGL4WygX4PNP5MERER3fWF/EDdF9lBb06criaLp4PZ4+k6grR
b/LHoDnvkMpVSD2hLyYSHTd8TBrLdhhvHaMcfjvlQE9CK41J1GR85F3Wu1PrKEQ+Y990PZI0c9zL
WHTUgLM3QU6dTmz7Ms126j8kMvYzXLYz6xHSKio31ZjYtgNan6DPy5R9oDZFP5M+1iL9NgBzJlPj
SBk6doKUqw/Rbc8llVWDajtkaM2y8RENdgpsuPl64FBWlbDugQrK1sPkVjb212vJAOk0s0UBpj4O
DqhVWgdwRJU9Gau0+NK2fQZXocdSgcAHLqF0MrULWtLl1CJXmy4tt2T8z6zn4HL4JXux27w1VGAP
LEqgCjorSPiX6WDWjETdx86qHs8hIxDyW/SLtFCnuDoY3P6PkVRFhHGcu2k9VIqH/Etu8oQ/vMkI
iNqlMMtQ7aR9ErOgrtF/eReVQsm662iwDrfitUWD1EDPIGU2rDcdz5X4apXnhMMxDQCOoLJlnafY
IhCOlyfLASiUNwsSynAXdVW0Zo1tZ6v78wbdFZ4WtrxOdi9paSc3HvJhset0nVrc3lYLCf3v3ECO
nY7sIV1yJeiRAuUW6VVkrV4lFPJiQY6D2qHVp59dMhMYSOShhz7+NoHNAKm7qhAx10ogiSqzs1iK
ES3IoA9w4PgFmusaC5f2sZ1CJoaj8tCCV8AOJlnebEj9SnSFGCgDXu5YpWwdZ7pC24Z1S7MzFGnj
kyrt8Eig+15q9G6C/TazWDtH6KDH12hC/xfohyI4io+SzmixgBYtUxHqLdGQxW3UoksSKLordAl1
HwEauwsoFMQN+g6lDXqo2NsuXtfxqNIRNgKHrjGpIsMDmi754lIjhStq2GFXGG0n309ns0Tw14RS
+QnMvutf1RahMS8z2chqin3UHpZ0W+9nQXxAgkCGIzJQVIisU3l+NjRbxgMby/BCNhZWBQez1/F9
2Ys+P3i85vm7QatlU8+dQ2kwbcShGjFdzNHqCdL9C8vz3r22JOyICzLq/8Peme3GjaVb+omY2JxJ
oNHACcYcoZBCkyXfEJJscx43N6en7492ZpWdeaoSBfRFA32AvMh0OhRiBId/WOtbBmZY8C5b/GN9
qG0Lxa7vSRmNXwahsKpqY01C7nVZua/waiwGlnAfoipgoJjYdKjuJC+4W4VaG8JW3QuiXAS9q7bG
/xGgNm6wpCvdQPHOcOsS0Xljh22ow29GpGDjajAzd+NmTn7UFoqEZGvDZhbXR10gKjYmJddeafuI
pbQu3rH05IsBQ6StTFwf+wYCRhooBmbvM1Jazo3QvypNVBznXG8dvR7vJr7steWHnr9JUf1+1ZDV
MzxM6+iscRuWn2kuh/jqpkW7VF0mMDoqGOfYWq6dvHOLNKed2VvpfTWY4Q0GnuhL1Op88t4wjxgp
QsVkZJ4TIAuJGAA62OpuaHNsxTX2OtZMblFxN3ULNp2Z7d/rjA/dtZ/CodMZWiTrAdX2p8G08Dfa
mbT2oJNTjDOt/dCEUbXtjFK8OK3UV76LQyZu85n1npynFeKJ6YLXEwaFoWSPIgSzNnjppPf7Q+S0
+CZkOWNUisIBtu3g54tol24YBoY7GVu0SygAhYnhcR31JqAVKp+QKUxXuxhfzEg2FAWAym5MVatz
ZOi9t4ariMUeiW79OIxuhx+uKzlKdKruZ6uNvWhVUIDfNtpS8UoSFsoVNTWGYycLfTbrWZPEax7o
KZ4AxiV3GP8NTPNODTIt67F+rE3oHJu5GXlNZGP0QNBc1OverL8NMi43RihHKEX29Opyt+hPY1e2
9Tpveu9e2m2neDvbbmgIEqZAhVHdmHlonLwYPgQC9hAScauH/knTYuN9ypPsCD9D3uEiSQPcCcYb
K3VVsv9w4e4BoAKb4Q5WMq0VBnq5ylsYwRsVJ17O/bc181OqG5O97ZzBftbCuB4vTK4yk2FAVUyr
vC70V4AJ0bQCVdnCp/Ol2LiDPdEU+AYr0SYUNsAwPY0fM3tsh4DnJlUd9fk6NtvGWz4353YwB8bQ
plGFFy8vzJcG/W+06lX+asqiemk7oGqEMTB7xOsTeH7Uc8rn7WukDSKithq1QKPyuGkV2gDJ3OVz
GSnt0KZc1Os2ydzbTnXVsbMh19CRZ2fmAu5eC4X3zMQ4cTkNIue9NvDdj5aQ9307GYdMVp0RpL03
LNWaKBB1l4x4XCnBo5gQINYz3vN2VcAl3YFF7/N7XLzJumW4tW451a2gMW21oXzRT+VUxbhWBv0l
DqfxxQ87fVVLJdBd2dmm8PLwG4Y3sYbc1T15lPs73Qr19wpv5AtA88leaSMfHPvCFxb23s2I/HRX
9x1XnafesM51d7USUwjjuRI618F850cahItWt4odz4O2pM2Q5tpzkU3z6vPQGO2nlGHH2htpVBqY
9PNqjPXqWfNy6yGNTasILKb6h7ouIVCs8ABlpvkxKab/7QZwpNW07zygsqJfs4tFAvFCR1sV9X1r
ycqyb7sUisi4Ada6qObbBl82SolxSouGXQNSuOrWgi6I2gl21iKOMCuBCOggVFyk8wGLIdifMBkH
+8MurSrbp5VXdFYQWq3otLXXA99ouXll6KzZtaHcTX09ccQaS4g+UzZ6YkqCNnNaMR7UNDLFXDnG
aG8tqxy8z05ZLjKzps7yMec+ZscCpEMPBJUp6eREEVJrC/U/RjnKePT+Ex5tLhoMlsAepj6uq6+i
0SZXrlm0YiHZyHqYsphNahJl6NjrKFzsjZyDDWuQKI1m0Vx70+toYRJzhLDzXHlD2KdrJIIefR96
g2RML2laSVWt5eBAJN6I2lSyeVfwbPQJumhUJ1MwVBYl2WoGh970+3CBU/gBE+vlSCwnEn4O4GTs
3eaT0qLZsFdJ6GX8P1yargPEsJM0zKd0kmHuAAr0Pbff/vv13K/bZbaG5Dg7CNxgRbOkYyfz69Yw
sSf0A1HifsmqehEgFD+kv0Xm53zhWsVa6m8Wlb8qC5d3dHTBsnIR+LHyXRADP5NQGc55ncAx+7X4
8Y79D121aQOnsmiIY0thg+jFCAYuTlKWgj8O+T+itf0rKvj/NaTb/4N4cV0ItH3/8D3/Bdb2X/nb
+1vB9v6fIIcfL/mD1EawBrI2FC3IEHSuFTbMv9PaPA/uONomdvkGAyr2+f9AOZg2oRuuDZBNIMJG
xML5wMr2e+iG+M3A2A8NF5mBjdJR/09oDn/etfNTFoGPjtJl2TT/+UxO9dqwpGlpe1/TYJAk6TTv
lW/Jx58+k7sfa+ufeQi/XjD2IoP0oKjR/XHyIk390wUz66x0GJpreyTL+iPeWUoFJbzbYkAq9zeX
yrKy/2lxvrwXkjGUuOjkEA8sKSc/Xyp8F/i0ejPcT3rl3wqn7W9Y/LNkmcV4VzsFHJt/f3Ag9v7y
lu7CWbAF4luyd5fotp/fEqGa3WBVCffJ1IaMs5uqO7P4IcWDlJDK5qE++M8CPbWxFYpyjVYMrerO
YVZT7ho7UoHd99awUiNI7zpN2r1fjZCZJ78V7yXCC0bE0if/IfJ3wwwss3AmI8C3VR4pJoprnqFo
y7W2e9I7pzyiI6u3aG2TSzh1CbwgVJNrMyrj3dTwqE8iiRW8k8XVwAn0lUXq/BxnVvsMm/JGqCnZ
DG5eBooh/X42zOzGgqrtBXFqqqshVfFtNufqdjaH9MkQSQr/NMy3dhOXFGFFH6iqHPaiCpG/zY2x
88BhrVpgDBs9ZmoEKEyeXL2rLrQKmKN47L6JPNL2ubOMAVtt2DcTz5uVNfqhw23fqD6kB7rDmYuR
ldIcq5VoBmrV1rO2Qhrta5Jp/pCtx7h1Jc3GNOAXe/Vtw57kOS7rdOuWLj3REHKeByJG7kvhXJTv
qnXr1xSf7afUz4x7nydLHAxC+l9SD+P4CoOZy3rQmKoMhUEybtveoyJD0h+/Z3Hu2QEbrfwWPpbH
nJ6n6dnFnH6amAw8e9OMcot0EAaLy4IvnVnJwbGzb7F63UMvEgHo4Ok+xke1kbpoX4Ek9NtqFN3W
6x3NXo047L+0RRHv4jL+mNq0XkeYVE6R77H31mc7LjaSDwdUc37T5MX8CT2ydjXRv54F/FgJl1jP
mIr2QgMXmIZipVU4f5zEPoRoghG2lHJjTkl2FmmkvkTS6d4zfUrzzRzNTrnRYNIf+Qgkvm7no+ny
YGCUdilzUGXwV74IcxyocK1TqHWQo7PoyZfUbU1Y5zut9qgUmMVSsA4l0lywghjNnZVbd6dUay2m
NV2EMUB46RuK7pC/7H42Q2WuGQVNbLSc5j4ccuPsxPLOHodBX3mea3Fqc/WM1KOI2OGPp3r/dSxc
DZm31t2A1ZjfOxAxAd+s/V6z/7ylgMd4MHfdfYMJPEBPcI/JLNkoe37RVGtejBlCtDHN8gIWe94M
vjM8kAmkAtSP/XYqrGs5wMg2w8rYJ8yAe2vVMZefPkonQWwQ9opyxlGIQ6BNe6CbVzMN/DqLigzT
oqGmLJjyxpnP3pBP4yH3BeaAIGY9IlahRgHznMkBYyoCJyWHiA+iAno29TJ9tH5nNGGN8/rh0Z26
eOPr0o1Y/DLzCLQQednKboSz8juvLHdDj+bmZdQsjPq4VgwmpN4gxToBRuZtZSqTxsIW3OHazIY5
uu8ze7H010kfXZyGxRHkQuiHdxETVs9c1U4j45Mfaj1LWQyb9qtRs3dD11aGWryBl+Ebzym2QHvL
hNF2v7gjw0XW/XjOj9mEUrx9yAo0QhT8vsxeNYTcD35fJLtWlNyGq8IFnC66/NmFnLf45IxwWg3K
MY+InSqxGuaePCJbi/2d3ZlMT42wOevjaO+NQhMuTflEd1fMvg59s4J+J5vlj93QCR+mSQ0fjlEy
eSz1st6yazEPVY5SZaUsxnSZyq1DLUV5pAj3N12hSGQqmpCJDsPi6tRYFlsht3f1re7IipSJhPlg
7XdBKYU3rlBQ0G/B4/vMhq4IGohsD7MEtrFCoq5oevuhuI6mVX+1qCTP/CIJqUFYEpkj+8W8xnWc
x5sWSM2B7bp/m9uJ85YXtNh493uQN9ItrtqQuWzmkUmWAWJL/p+tdcU3tp75sym68S7PUgf0xlxU
D1ERo2OQlBE6N4/MUVy3+fr7o+4/qgL/fwyZYXNFmfGvq0Ac6VX79uUfifELB+zHa34vA9kykr1m
epRtmJIWQNc/ykB9iWVD3U4RQkeBl/2fZSBZo1gOTcSsqIcoHRep8h9lIIQwyFI+1jgsqC4/5D8q
A//sQ8M7Q4EGAhgpJOXan+WdoohrAd1COzEiaVJ/C0zMm9RL2/tW2R5TUbioOjJyPGIw1RJ/j302
/bxAo1ZgRnIX/vlk1dFxGdZl5k2pMZ5n+cfgLxIp8zauHrlTYG7HcJd5iZ0kZzsaeoZUM38aqj3e
at7riRnt0Myki6lCjfFZB1c4zagRPFdbxZ42BKwu2VsecUKZqEfMIU8m5jBhL14h8y9CfadjgfqA
7JgaceNZ0eBevXhUsX+bJB3hXr6FYgt2nlYEtioR9eSqRedM3cDtFPRL1Xj1jwLxf66avwksNDnX
aTj+9WXznLRR8lOK8nLZ/P6i368b1/7N4MowOfUtaGHeQjr7o30yf8OnZS1NMUYz5p3/vG5M/zfL
tsFc07yhal8ujp+uG34a0xGSU2hEEL3/J9eN+yejF78Ub79YU3FL2IthdWmwfjJ6UatVVTVF+t5D
YUfUV195AWN8G8D81CCHYehWhp+n0rMX/GQUPwlVRwEC6AooWaQuZuUkK1j35pa0NphGrQuSMp4i
9H9OmT9W5UQUBzeOQxN2j8z5ARLD0ngTZp21jOP4gJ9kq5XPRufQ3SDvJBHPQEtAcF91qmIibqxp
tN9K0eQz+khpv5k1+SarJSfnuUOw/zUb3fGJaIdi/Opzi3DTYyKt4UIi3aYtZOBFY3oSaVZ7Owda
1iPT7oj0oUhT1kUBUNLJI6i0R82yQRkD5+yRyxJf4YJoW8mCgmPNBGW86MC1GBzG3meaFQCykqwm
Phb8eBB8huic1uQyqszhjkCrWqE6GAZ7qzfCAnORvVs8AU9EI6Bo8GZrbbdW9tKmkieyHhL/h4Ml
yENzeDYMimpaLqC6UKiSXVUX9R0mRAEaKIytg8BT/8oulbAKORLrguVkKY5za8X9p3GfMSn0XcAY
SfM3czsTQMiaUjTb0I/yBMaU1Rm3rDHnZqvhPHhkyGu9KZA4M0SxoX61Ih71S3v6iMJu+ZTB+rOr
rihQfAynxmoyBv0xSjqkpHlt8+M7c6mn26qDCQFPjbUnCyu5MusyB1lt9zCCvdhfQvLapsy2Q6mq
k97mhhl8/1dojHyvYe20zqpRjPcCyhJeA7Ugc891OdavBgok7nUE7z2nFssmbnsOW8PeosHM42jW
19Fo+89elXFHxZPmP+tKg2Heen3F6hrK8SNADQ6jUD1UJ7dS827sfPNgxp39Vo8MAHdW58F7bUc5
n/xy4v0ZvRKHE+nZHGB15IDc5UMxGrzipy6b8/ioeRO/wKA3Y7Rxo5RPl8TJ+jUfCrZpUdhnLCzB
HKRMcN3cYrSL7/7Con/A+w/cLjp0C3ByFVVp94WhInjebOa/iS3gx4JabfNdnqZdE1Ra2cseYQHq
GPYuiF5Wo7McvEeK1syuMOMTbIel354xThwsRHCHkVyZnkq+q18dpu2BpdUcRKgMceclvXP+/o7o
gTCa9ppD6EQO+HzV9IAKgnSIwuehzTovwO0IXtsasNLsWqbVb4KZsBdA8K1Ojmjr18ZAgLBq2B7s
ITTb1jVK8d9kZhNXh8QElLMJ2Z4DYzMSfn5k5hzWtMjbqO2cT1aXTtrz998SqIqK9vmEyjJggMEv
a9cOZxkPYviNbV5iWkA5wF4HbT5PzqJv5oduyIhbo7bhK4W0uHwm+EjkpZv86uRT9Z6mtuK/fUST
KdjrCF2chpN4l1UaJwSRSckOuxN3KDdt2r1VCH3aQuLMv82zzRmZOrAcWSUaecU+SPOKXaV6amv4
mKMK4jobg9HNumHd+QRxyNkZ7uHYjnd9OtWvJmeaiQmBtSbnKUaDlW/59bnzyN6pbSxVNjDLfiUN
6W9UUUZmMLXSvTjCDU+pP/nPfJlOvAYsoN+n7KrRMsM/e+0sJdH3p8b40HMW79LBK7YzfJRA9JFN
Sk0nP1LN1KFD89B5zv18fPAwewau0XJiG+3QcjB8AGdHWBpHV2BPWc2VXWIIYXnIcMfHgYPsP+rn
/dIW7Qcs6h/wRPDm6Gy+kexCIeTmIDPrEEWpdaBp5/OdxjjEDeVyB0Gp2/OGxXALu8fa0B4aIMc6
c0DGCdMYdjA2A3NMzF2Ve3EctDwxrqVel/d5Xzmsp7M8rVYuwUXA6WZ3yypn+mq5hXkM2y7Zs/fR
v+S2Oz97kRrdreAWeG5aJ/lqNuPwqGx7OtRFWcDFIke1SrSnlqb9mRQrwDJNhr4o9z0iW8BtrHBZ
AT5jQ86fjeVWeMW0KSMxf02mKOMKGHJ58myEZCSxuuzSizk0X6cslSdUhoDBfMPViWRqsxtwVfba
HlhCs0jpiDhJwtmlTGwugEWKr7btx5BnwHbCBpya6Viyi7+AWb/XC80YN4IhX0uv1Ev9nLNQaK6z
ZcaHXvi7rodmPrMmXcsmq28GBY8v01R4B3eQuwneUYiatbpHDv5iRgMhrKDP5gg5cWKe66wUxlPI
RucZcU37gJ7hLrb75h6yF67+SOrkMenuQ+mysMrV2Hm3DYLuPbRL8nuiWLxExjAiEvUe58hwPim0
vSiwMXXvEAkje+F7y+t9TzfNhT/scSMVDN+MO4mpYeUU2As3OcZAsnGZKU1h0wkU26z3RwPRSY42
AMWA2Y6rmI1ZvckhwQhav3j4DGemQO9p4abcikIpkgCaPFeBpltIE8ymCjzmTY8G2LbXBCuu5FFo
iluVWmpVCK0+9I7JWT2Y6eeRx/tpyJW6dIb4vGyib2r22N1KH8baCVyyUc/SmdN1T/zew+Rr1mka
U/2KDaL71sN7+Tz5UdW8jR3jsmviMCYlMWfODghAS+SD7QsjmPAag3UEepgRBObp47nvEBPnLFMA
uKNkk6Z227YdAzNoaWRrucVXDCfjuZkTZIosZa4IdvpXjL7hmm7YufNr374d1YAuMCvjogEI6NYX
OP3ZjQgbo1zHSmhXC4Y4Dg2FWqrIyTCwnPFYy6L8nCgWcnZVP4WqFsdMtM/YHnsINJynhF+86kZ0
APUnzxrapJdhiMyCa27COB1KHWVLHJ9kRFiRiX/oRrnt3lOEm2WugSVC6ARJuVU9Wuch7iyO0CPJ
KLbMfI2yAZ0/0qCLY3GqiCQ+44Wo9kaufwpTi4Vu7rAJN4ijIiyNlKkxz9d63XMeGIRvxCMBRpHp
h/M6shpcKA6P8K1vmWJcGUZtXr3Icu7goHUPVWspHvRlz0IOJ1KQzeNWc7ueUJIMJKiKnhzRsN9t
tWStI38PUBTYW78riockrXpkeZQfWwM04Jo1a4pSkgUUUi3HRlsm4/iugCGwzUwxPYq27U84oMQn
reWFPZw7cM9uv09GiYYBxfjV7ASiqxJZ07ozMMCYxdzcxzaxHcFUymHDYJkBSDxU+lFZqbomyzqU
HLcDcQDeucqi6UnIPES6XajnWMVEgxXkftm6R0Ex9tFTXy9iFDl2PHGleXRqTNWjiIyV5cfe1lEO
30PXorBCwyr8OfBc9K5btp42V0KBRaIe7QbVpOLpmMc+AgC3yHf1YHnPtc+B9/XYPoRp5W7l2IQp
UWL6sPeYuq2bnPQGLwxXYmwZ/4ZOKVdtGlvreYrkqbIIfMB4MC2KfKvaDoYxmlhm/fHGLUZ0jy73
my9po5xvhPoNmyRz7Hkf+13+Ubtus/dbP9zkS2lFDjqm8X4CXWbpRRWQhehsEq0BMYVbNPCUp24G
nKrrcMq7YOobBpWua5yytOgvs/Rq84nnW3bTIQaI+6Dwx+Iu7RIzkJld3SvE8s597msmyH34Vqu+
SykLysFicGwIiMWsnbmABLUgWPrsNuIhGyGMPJeZlJtJZf4YpOB1r5Iy4MbI65o772RGL27Rl9V6
NlFpsO99jZRe3c/hwOSgiOJtk6npbEvbvjRl3KDmbBptrSobkUiVd6dRb6adVybjnW538hEP+RGP
46n25nHd+EZzixtSMgp0xY7leXvUezvctZH3TKE2bF3Z4uJorWvaTyiT7T7LsJmMRZQfJTwJfZtg
6GEqaWGEYQxUVikrAWe+h7lXv48ZwGZOHwPLd10CPDSJNwG+StBJhkGh+JiW/BPNJwkF0mVLKEqd
2Ord6+rHGi1e5q7aH/kphcbN7YCDekcoh3tfEbRSI4iNT2W+xK+YpXjrBr++GSEirhKPc+GQDUnI
9wxnZeNlaeze+4Zli09Jwb+1w6oFv3JX1bLZ2sQDtBiz7Xr4NMdWFYAP8iL3LjLq5o6nH2nhPEGH
/U+d/H+z8vvLGk6YS5iUjo+f7SfY+F8b48gfSOGJqGvdtrUOCKX8My4C43FGU/DFb/W/za79yxKO
+Zru2exGXWFRKjAp+LkTR7U1sS+V1R7DoY8qktJdcmN+y5iYxmujUh9xzmL9EvWeMg9o01F1BBDD
4uImtdOcOx8X9oZUP6u9LdpevxSaM+PKMsiQ6OMOUkxWUQBaM/yFQwRI/IuIhOnT0Fvd/GA4GiLZ
ZsxwvitFmVmn9lvFNKt7kLoPDX8GQTfIRb1sWp9n+okMO9pIwxYhMKbWj+hFMu4Yj/iqof4Bn/jC
KVN+8+a+fDD9iIoepS9/3zFE/YodeRzPEb2Rttw7BQ0WsXbXWZNKbtnotXLnRVW7nxbf8q1VIWHf
tViEUazoXvX6vRcunEb/G3jYMu34ZffK0tqxmNR4wNIYzvzpS8+okENHouGzyTek00xSegMMN7Rr
//7sWn7QX94Ijz9lAIQG489nl4eYUmty3iiPSRtlOFEUG8JH+X649rCZgZulXapGmhASUP4usPqv
785enlkuDnVwWSycfz3VyCjQXeSMoPrS2nh0hoHcxiaZqB/zds/mlnd1OpaRJHwWtG3//tD1ZZv8
67F7wjIEs2KdtfNfjn1IbS2swrbaS7yEWGCHSFmwIBvjsUwlbTO4AA6+t6bq1EU1NapoS0XjV0Zu
vkBE9Mfvv9D/jDf/ZrzJZctX86+nm/8FkKiUb/IXbcj31/yhDfF/Q59ADoMPVNWAsMB59Ptw07d+
c3TAPA4E/e/TTa6032M+SPKzeQm0FJ9JGHe7n5YCJvsC7oE+yCm0I0s2x//+X79EwP/IY4y+Vv/N
HRxm2K9nGpkM/ANFA1AU41Su7F/Pc/Dw1GGGsg527uHitOFpEM7T72byGI551Nh7tpXgqqphmL5g
j6ZbyyycBh63uvuKBJ6VkrX2lrs5Gn/WDhfuneajk+JsWTk1sbGRtNxLnPfyfkr75LGQNj5kxkwH
0v30z1Udwp5NmUgioNmAiGreWYum+1Fbpk1JOoyIpVU9f4DRZv5DRq7BVj0zHgBuZEcEjeUpdM18
p0wGamhNbyrbSAI/D9HApUVMISAx3CUF4zHu9eba0CL3CDoX4y7hp7dV7VHd5Z5/JgmTDCymgsZ1
1JSPNzwTNzqZqzcTdFBisyuz2dLH5ju9MqIX3U/8i65ld/qIxjw09EfEz9Vad1Dmlg3eEhQMtfnN
nCZEvcWEykHvSyNoi7aDr6BbK30ZFTA7Qv/b5ona2bmovwwDb2K2wNebhCkQg8DsqbFSBygLCXE7
itl0jzUfhK814FxyJz3odEN9qrwkRCIaD9euSuYPfxqmF2T55pX2fNpjsmvJuErHK0AcIMUokrd4
ptQJK0LzXphqXOMOcbd1n/c7V884jGgcV1ZW5rC2CXRsMkt90XxzlbQ2MeF+fQJ2d7Agdm8U2QHA
qKtyLe3wpsjq4qB52gE1b7ZGTIlioW+bXdP09jcSZ1GQU2piOLSGHcTt8GCAP7uDQTUbW19Ls2OM
ok/bmHOqTrh50+doSvxXtyGzNwWpja+JzX3N+ujRD63kZhaOuGH5jUmDNX/yiUAHeU6VyB+syqp3
6EwNfzUA+N/bY850IstN80pxktxEkTVvJ9elGkTH4N7DPNORwncNd3lp9oujX9z5LedKFXVOGKSz
lX8oCDCXkKyaPRZ28+R0qCCK2sHB4bnJSwOc/VJGtX1FDctUKJ5wbGi9eTIGewG+VtEtaGf5mM6m
H0CWyA+Fpg51GS5us9L2LkZTG6+lrzs3TWRlByjzRIUxti5Qb8t8O1jk2ub1cDLigV6S6edeEx1a
56h7ixVSUYZLmb4x6tB9w/371W7G4hBNNZ7UqbAPVRNaW9ervfXklsazaWUf02Cyp9Aiy3h1vfKx
6s35WUrSfglFFNcqdpgyMa/SjsRO4D9bEHiXuNdtPRjg/75hPk7v3CgjU90yTf8DiSb5bz0viuYk
f/ISUQS9qbUbwaD3lEZ8iYNpJgdH4Rv0oFs/uKbscK6gZSLITn/sqvLAHMU5VsiHSyCYAVKHooSm
m2ZX0mXyezvM9840dEcnnMsDyl2a2lqR483N8rWr/OTgAjLeTgkUDlaYeOLKMb1HAWB9nfEFBSZF
NOlioAewa2QvsD/GJ7estWtt0EnxhbpQkuMMkzfehDutHbdD7jSnBlVQGvj+1u7SYhdKXMJognNc
r9eeveSLRgQQIw1Tv6YCpHhJYowMGNL0l1L07YfZYYtAj7PGUujusFKNmz5nAL8hgsN76cgrqiF0
zDmjcneqoAxPhB/LKtsRLA7kZJpsN2h7Wn6kUmCACV3cqHImPmyulPLWvt8/RfOEtC/PfKT2S+aY
8T1+LFfFfKqQ+t+wYQLKrmsv6ffAsihCKZ7kPvIKh3Q/vyXZLNeST2hfxCEXaOArkTYrY0lCy5dM
tLCK/auNk+Qgv0em4fburkmnkRlPoJqNr+HNSclYSwWrLSHppIMal+ClX9LYvO/BbIaXOxt88/6z
v+S2zUuCG/qu5FzM/Wef/JY9T8Q5QMXfXxipJJxKQ3qWKSHy3aT550JZ7V23pMWlYmietTDJMWwW
9aZaUuX0JV9uNhiO2bIxP2VDYeydJYeO7NZqG4+p8RVAKJ0xyMY363t0XYJT/yUu8uSJFRcDR7Q+
/tZMybvDnYbbaMnA03TS8PQlFw+Tn03eOFl5QvHRl7E9r6epqzdyJFOPFSK+3nFJ2jPddOBE0wfQ
NhZDkloweSeHXO1oX7tD5s/1U65Ak+hkGRJhMt9lvWlt6h6SKIlBS9yfWpL/bCIAnSULUGcyfPT1
KPuM5D1bD1SLq556+ybhEj+BKSRAUieodJU1rf+aOU6yLspBvOQhakXuTPEh7Iz1tCQUzirVPmrL
JX8eTNkWM6281RMyDe0l3RB9m7zmRMY+RYMXbnXRiIf4eyAi8b4aJmbN2Zqx217aqXkvGQ1+iO9h
iup7sGK+ZCyCT9Tp8REWGUtEPFNVDE4lPlAg0NVAPstKLxVsiyJLxBUdacuzP00jxtEUIqtU4SMP
StPvrk3U5PuKrRqhpbWbZexpWjxZbug138iOyA59HtOojYN2TvB044kv7vq+zPadrV4x5tGxV4s/
hnGces8655XG9E2E6pubz69g+u5LHasFWQQ179cUhxbLzaZtEvZXUX2sY9d97OvMeM7SofxAGDp+
akNe2JeEYr45ydS12bGOOAp1rBvZ9N0ud0YYCTeUWngxlpWTsIkHrDoLxx3jvRFVCCaVUXl3TddM
zot0wm8kvZoeCUUDXxxiIwNJJxLaIKzEjjiFet6h2ahukrrRqteaGyi1l9+v9THMGJiQdHX0tKxF
aJ8aeODN7KRHU3lUbeK+2pPdfGZNEqV3pJLmJ8ZLevuI7SoOd/nMOqwMMGVjuoPzZqdfkE9I7clu
wtFGw8kOGFUr+IFD4ybmutTEBBOkKre9Iz+hTWPyMJJtT2wXZqTI+oQifdg7SU1ES9GpC39z3PoA
ugOM9sektc7KN1BzCq2yVxnQh2esl9qeWuSpnON8EzO3OfIEIZNBSyK4LbnOFFKfLj0SukvLt3mc
O3SkcTK8LST+Y+s72kqymdnp5TjhYFvKLaCBitQUsz0lySELtwCdiaSpwm4Pu4fo5IZthmR6wHjd
uhYzE8i00aLDzKr7AH4lPLaFkRw7AaFEz8m6A2PDBs4BJBC5zWdlkiCPeWzaJU2fYLBiIwULhWV+
klebIbTqEexjxoMsrCEv8DXvlajJws6NYgeGWHyzFH6QoM5q/Psr/Cb6F1QujvdJClW68kNZbpPZ
T2GDpZXUyiZPGDX9TxP3U1rj25ciKSnPujb56H5pyFjF0N7/6y7ukOeYr5Jfu7gfL/qjjXN/QwSC
DUSHVbpI3Pl5f7RxOr3aIrHHA/Bd2kXD+HsbZ5HjyEMLxYjuMCgR1k8Sf7RdSFs8SJg/2kLjP2nj
8Bj82sahSTcYFKBOgU2NVmwxE/w8GUuchNAuXcbHEZU6hUTNpQa71DnVjatJSkPdWi8ez4c6ayjY
OoBIYSD+D3tn1ty2cnbrX4QUZqBvAYKTRIqaLd+gJFvCPDcaw68/D72T7+zt7yQ5uc9FXJXaNkWR
QKN7vWs9S/nOzAGNmro9HvM4Dv2mdI/r6tmIzaoBfCl1fb4nHVzZO04si3Zf0Ab0ioCGG0O1KFrc
TqWLFGEO6pbBvk8hBEcLMxgrfcXXAU6CHhfXY+dPpuuwGisCfJ03WC/gGPaRwviaMkFs4uMwxGxW
bV/rPkS+eD/QwdVGMpGOCB4x1QZ2ISnzQx50OKBMtnkrTEqhB1G5pwmpKqjU+DCUpobea1igskql
M6l1jeyxzfPlnnG/PNNhVD1UOZ20EUWTWhrm/gylp3b0hCxf3j6UTqt219RuZABL2SeTK45m22c3
Rurv5szsMak1VJE7teOGwJFokZcTHhAcyzGDA+mZrwwCzCCDCfpomLMbMdL8nqgF+ECz0I22WtZl
NPP+oLDTEX03L6lL4M6pXdpwFvzTMwHli+VptHPU04OjoyiSJaCppZ299IfL835ne42FAbpmxa8q
8BI8esj8ASsPiD4mJwRC+zylNbwxOa7jrT5FndkABGz76itXrtiqwl62g5P5YYL7+8F0xQ8nxs5P
aW8culoKsG/gDzY5r8LWgK+xDw/b0gEgAXLZw3H9mPeD9WDNYr6xANldsoFwWFtATjOt9N1p3Gmz
JvNNec33QzvKSa7FdkA3nXavmrl6LPuiCuuiHM7ED9JQ8omEsSjuYc5BUJmLMcy4Y5+LeY0DezDn
80IJx4bpjBkZDu9Uw1G00VWcPK0YBysm+R3OmpxhKy+b55w62ta4sdJOPy76+LPk798hopX3nqrL
dLPMsXjwSFjd+yb0BspS8jhok3U925olwVMrbVdQ+LNbtbF+0E2uaM8d5a1Z2Iw94crQnWxvDS77
UzNb65vC1JUxvpcpQYDU2LR2UXaBZSl70xXFtKPmONlq3XjjUvMDA9Y9KTV0HsnaGlRKw/HCz2dt
b9VUTAQD1+BmJtkZjBjvQ3eVLxqIuxT4j58t+jaGR6TEjBW6/rZMY35Jrf5Ow2NtUG6/EaX9gKmq
jGq//TEwPTpUefNCpQo+SPLUldfDTMlMuYRVBoeMhsmwvn5Ty094P7SoGpLm8VF/tUdGOWoR8b4l
wnOaEEsjpqTJBp7tG4vhcGciSGy1gSRzWSTOYSFP/2K7ODjnnEhBFffkESyT20o7enHqBNSgvrGV
7KLRq/od/HrzkA8827NbWTFY7/BvLDWAq3jAxcOEkxBBtUHz4OA4tdm2gKhI/jYfHvzYKu9b30kO
iqqQAPuodUDKne+ruVx3teQE17Ztv1uL2T3ZvSJCY00HKA8x+2djmO4nG7aCQZW7BvD3PNHOXHOD
UT036Y91rtml2HRGb+YXaIhWxVjeOVe9/9F01Eu67iqecgsEgs1YHctqFl/YxmV3tJe807iHlAZp
kxCl8e62ymEQTNzz+4D0s7t6cDeQBc2bpKyrrQ6uaNPqSQnphXF9CVDusrDsBul8Na02Pa0cXr18
X0e2wZw041CNXIPZMi/fxTKjsFWZ3j12/fxY64hECbvgu6ZKbREoUY7tJXFi42DBlxh2hMA8ojmO
0knx580B0kXcBBnFFJsGguKDzL2vlirEkIGesZ1Sv8SV79N2F2iu9MkJ1BUQSzvDswt1FLvBSKDe
1YCrpOvWNyUswrSbucXrlm5WhrNMNwx7v6j6F6ckHXm2aN2PQstpYqQLe6RXK+Usc1f0jM6DvJn9
fTH6+Uqfde/ezzywH60+5hYp0N7FoZfK+TbQK3ZM12phULJazofk6s9CY+ySNGQ24tnB5LbeQ1dq
gAZjIjfHBpH92C2wE6TIa4BmnTwgDyR3lF6Vj9DlidhTtOHt0iLmwhXrlL61vj1EyrSrvUFx9juT
EB07jt+T+08WadM1yGgLslNLN/c6jfFBtT73h6UUFJJ5RU1gaf+CXAEJiAjbdJJqGC7LbHb6hk0p
iuZKWiEJcme0kNnmdXyFVtG9d72evfFMTihlr8bTYK3VXawc8UXhwwhaAPfjAzB89aqxfz9Xunfw
DLf8rCrL/elQzIlemgK/AJehyigRdnZwSP9WrLbhwP5h2SzE4ysIhnyKQZ6n/suoFue2dIfyp5bT
H36sRpO0PyGE6Z6NqPvCc0REELKS7bgsJvgjz2vj0ChoFTtwqJt/FFkmbBYj3HCiqNVlhlzIVbmk
2iXL3aENTKvq3+isL85W2SZk4tHovNAkHXEQUEx+2rIrHqBtPGIBmUCxox4fCoMJBx143Kygfrq7
tbO6OBymAUOYOWQxxz2cLKeWOfkb9MTpE+Gp++7bttrWWs7MWktEIoK5W7Rjb+TqUjusN4GFifaH
rS/D3dLXEHoszQe44S0t80uN6iqRzDXO2zVGlTPwYW3yLO8WsA5V/srhwbbBu1vyIbevSAlttrrz
VQE8cM9l+Q7XYLtAT+WgyzsXkeX1+lssZGxHdUa/zoZ+RWdHHiV7gIKi78BWeLACxxpyj4+0y/Kc
+4GDGR7twPRuEbm6o0EnEUlzlKNFQdooTS64KxstnKn8jDodjoILGy1y0lqgKA/tvTEOEiXWEbel
pkasKnEjN7OXt4fBs4nQV2XdvxV9Lr0gS8bBCEHZN98KKirqSNoCU0GLrf7TZQN1ivWp3TCX+7CT
VDx7aV29A9NqkACuVAKW+LgiRY5LLpxEwYoIflY/ZADnT2K1ve/K6ct9m7ZLEpqJs9KGbC3Whzf1
6Y0EfPYCrAuWhV9ZM8bcXiGpNCaVWTR5DQA7RnCAuZUuoFPiTuFqTo13uBkmbAwHfpkdy3tHSCJ/
OdD6t3FlAxkl+jRyLenDdT7vGT9FZ3aYhio30Y5+k8ffMiHr5wWpadhadTrfjDQM7FQOa4JUIqM8
xrLFIU+KC7oGgm7tnZNFbZqUxCOIq2jyR6Ap8H/vbSkgM3lQeRNBbAI7YGveuSV7Q5/6ol1HdgIX
c6/sD4G07aJFtMlLbYNjuQKybFQQ3IdLaAyZvhNlkpwHaZJLM1cUcZgPu9V25GbFHbAddX28ZYAd
uSP+OGxJZMDpafQ+XQbANFENNeZm8hDPCd7yD9du4i2pKgYIfJvrELa4f06pOWPCYpuF8yJ2UJlw
lOeExAo7/9nqAqtOf/2j1dKSpcWaTk3cpa9lPJdPGeQd3EkONQtGPN72LeBELnDXvyn6SoSJzh6x
mhJgtLgbtnXfjXs/E+gutZkU3wbfM/ogjSeFpydzIHO0LVOeLl7Xm0Iz2uOEr+CW37AEYJ1lP+I1
k9sqk3JftR14KmHVh66k2Ncs1td2macxNEyjf0+szrtYOEQ+Ddo5/xg7/3fU+W9GnSwKRCj++SE5
fKeqHlhX9v7ns/Uf/+ofCSjD/pth+VhQXBqBroGN/zklG6b9N1vnfMrRlTOvYf/llKwbkMw5HxM5
Mn9l5P+RgOIAbfGCHgd43/LorPpPTsm/T9WvBH+uD6gTnkXmHqvMXw/JbBkgk47jfK4nC6/HBA8m
aCwqacPCm9Q9kdzlmM+oiJGuF5KBgq2eCxujVzCIunv906f3/xi9Gtcj+Z9m/H/0FzDjxUOhM4ly
+UT+fGQnoNgWIh0Vg5/aOCcFj75gxAKfhrNilsHQ3x7fPNVi2e4rH5c7pXNM+imw9ezQF179U0ip
3/EaKXinsjSeV/zXxg6LTPzJ3taYt//6HZvXWfDv79j1XGQOLM1k/H9rQLAzAH0UPMqzNcOZx5S4
ls+YQX1ryxADwUEhM+SbDJEWR4YLIGgpdGtXQaMxACM28icqI88cfLiYK2VG9ADbjg4xuncKTvlN
nl6KEb4qmK9h46F1vHAIvaET25mjbNDcE0ueqnb/+rf6318DOTLd44sgRUQ8/7cBOJoGGC86vM6/
chFNwk6J0SeTBNxe43xhAI1oEhvlt3/9Y3+zMiEfXotXruYOrkX+uL6tP4WKHH1O7HZI6nPtr8aZ
PcN4BmNPh3Kcvvzrn/Sbk+XXT8JGAFoE3Arpv9+us5bnztr1aXP2W91+p/KdyXIs/cUMijaN9I4y
2hD7pt+E4Kin6t9dNL8pU/x4LhSsWtQ+ucQif//x5KoIQbFHOl/1TdqdRrw8HG3KHTXUQwQGqwkW
na9+N5Xdr1lz433C0aNBXCz27exavY4+lMO4zT1QmFbfmiTI/WX5bDXVbnQN+G7oAKLu947lruO/
s+L87y/K967LBqUYHJE8mzXtz1+U7o5IPU6snXDzVu8Z+KiEx3chGdEw3a+T45RmxUfik1uY1y7d
uqBtspCJkvclSZs3pHUSDxBRrj4zJJqfymG6cPzXXzHdb7/dmh4uES4ibCasrdydvxEx3J5xa59K
65Tb9DgKn7hFes3wzJbYSk6NFIp2+r2qFmekmC5loGjUu8Hs212J/YPe+a56QN+BSe6VU/I65VVz
WHAaBK3Ttc/Qov1NTOMo5AecHQHMQABhMeGs89RqAzgxJm0Jafo8gHuHgc1UabWHKlw+mHlyYSrB
Qaccve5M9PRJkuy2Nq4y+SCzxWRtsMd1DYiF5Ldl6vhvMX67Y+r6xi0SkhLhpKewnFipMswFPbLI
tPjrxpgcbbPm8w8MkPIRl7d3tVpIj1g11kkK+cynLjWmYhd7Guc1Znrxh2DkBMiz7rTvYwVNvm0H
QFlgxQ9GJ8qfmWrRMmEFFo+ZiGd8rhCUjn3cjyHzlBamlSnuugleNeSmbmsYs6EiLM6kCbBo+V2o
zDSOqsHqN2Mr7pidJ/qGWlq551FjTiGl1G7gS6/8Nld6emP2on104DLuRpFr5pa56fruu00f4WnI
V1Q6H9EItNS7yenoiyKQltChKXU8Jompku0sc4ba0zRFS6JGf9s3cboBv1Hta/4qJZ52D7hAwZEP
clw1GnTAiex848ykqCS5D4tIewW2sIgSm7rH+8lCJ86Gns6InCtJbi0sqQNjPW++dcHolfH9OHWY
wwOYxCCffxJCMM31bZi02QOhJ3qW8uaHuVS5tHps4vgk9bMsJM0aIBq7dUeJiIxpY7hmnXJCQ486
BWSHfLFIEY18BzFYYh1tC0Co72/qOOZ5CEEEPZbKrkQP+1Ia8R2yHpryvli86arllULeuoO0uKKm
mHnwFI48C7cImXl8x3TVcpOQzC8zKINdcLWty6wXAegpsszRDKOXlL/ACxYsMR27YTPE+IVSQXke
BgCPlN4QsytA800qLOOrw4pZowSOYZXiumUXjsX7MmQaDsUmyfwvbVRepm/0xpRUUPijf8bPl8TH
2vKk5+RhPQ/duuwHndUNZHOSetQPD4rIoeiHOtsuuP+XvT4MVRs6Jhi80GP0VO56LIhaePVMvmpt
RawPKCpnZf6na3dAglH6R1nXr3lViepg9djHo4JD5MM6wlbY5gAljZsUOQjoiZeaqdzFvWrrRx7G
1hG+l1lsx5Z3EDWyTNaIfMaK6YCk1nSqfFokIo1bpUdZMcZjbzkOQYbYSsaNh/OcY4U3sD+p19xa
P2G+CFwevIFqYy004R3YqtsE4IBJhlR4dNYGfTferGNMDIHsUisuOW5wO7Qo113B8eUk1aHOILK2
MQq9lwqvjQz6/5pDmhlTEhXCTmnm4u+BcUGR5vLhYBDOUwb6FGqv9r2HWrfQCM59ZJ6NFWwKB05C
kdbTgtgwnt1W4NmqobudyInzSEoo/uEfCFCy1jbOqMh9gwdcpyhIFe7hYXJWBgEykU82AZF3ZyZ9
wJGPi3c70hNkReRjCCiC6cxpxbG6gmztFEcZMhqpx4mdRZ7k6hF42fTR9qm1Vx5BQrzdDrnRGlWT
iHDZ5DMnKczJEJgt+36QjvFkSDi7iFsayUJpLB4OErPKs30/myb+Ng9y512meeLljxAwAjiJTa8c
0uEyLyQ3Q72b+G7SqeaNNaSTjBueYOIFSw9Xd8Uq2W98Q8zNgcFmbF7ynm6JB9NHVzjMdj6NJznL
6+YTV9PFKTRMxg0Wi+nQNCvhxtms5Eo9gnf95a9vfWJ94n2BVzzbTs1vMXYYc4KULOIaikJx67Ql
4/P7uve45fuRXUHCf2NNNWWd3nWGjUhDRDbV+bqhkIynSkvxRzNw74Bl6xSlRmQbkPz5/9coHg/w
MQQVfN0ny7p6AR4sjjTZZj7hWqfgulgS932qIeEGc0+C2JKzPtwkbHPzGxTQIn/0eVrshlo3zp1I
ujeK7NBUqazOzGPjJ2K8oakQcuPSex2Ibwp0EVX5WK8A++VHURbOZR6vxuiO1tHidXKrZNgDDa++
FvodWUMY6mJSp64R7w2dLMMWUpV41fS42lZTm5BbsVnmln5KH7JGDjeQmXPScmZv0gdeOqSCYMWL
F3J6KolKs74mW7XYEge7bozus2JBXo6+wSUV0ffANZI7YIa3gIdVxEOGvITRj2TuYlFKhnWphRbs
9V3+neO/eNIWtunHVcje+CkHsKJBZRieojvC5KXmyrhWgkx0dh1avhasMWALt2ujlDzNiwdSl3lG
4HsDEVHQfvt1ulb9FLoxrBgsi6Y51S5BKE2CrY3Srq7UTbJMbRr6zlClT+xEMNvT4sQo0cvI8hYp
gl8gJuV3PAWW7hEvqpF9MxrcJcxr2IEtz62kUYAXw4mGlwpa5FGL2+kDHoWmwtIbXFx0dJ7d422I
CeeO3ZBFGdIOZGRT5tZlRkdF2HfbK66+VTqzAiOlh2dhdzNEEwNHJg+kThK42l7F2jEMZWTM1kyc
pATQslt9IuVBYc8kgJd4wfXF9N/tXgGIGk952nOt8aQTL1zr1XCpRU1b7Wi2It/6ZNemYB7fTBwq
vgFbSXnPDjz7aTPR8GVTOFL66qGLaRTl4c4VHbW/MukcHJb5NrNkAYuqb1PrQjdD6ZIruVKX0WS1
5FT0WjttqgHINQ64apSnEkMsx0hRJNsh9YuU8iddZ2Bjc98vwOmYt8Spd/q1K/2vkvJvlBSkCs5Y
/1xJ2XyW79N7//lnHeWPf/N3HQUihg6gxcI4gIKP3eD/6ij8J4/zCDUe7PORWTit/MMzLv5GEwUu
IoFrmOXvitH4h4wChdDG301roWMSpQB3+B94xinE/ethA1M6U3ODYIRx9Txgsv3rkajIVZobq+j2
i7uk32Qu6xaZ2oLjNEMpIu/dV3LbdsulbMz1WquiQlCIpGBjvd1iAkf0Xq3V+BZnI3vGumZLwH06
fc7SvWJRU4ahMRJmmchL7Wu09I3ld1vrfYCCWbutE3aki6XTZTcLADR8iNk+rhznMZdTfTtjmjyX
uYNjyB/1de+xPMBchR99dA29IFRGVwLt2ZQ8XVn8bFP6G1qZGFBXzMu12cl3E2+OlAnD6oO3ZvGh
Abv3UIvEPuI6/557nfYtKyvtKelqtF0A8OzfCW+3CYWXrT+0d1CdfQaXwz3DnJ+OVvBLxvymRmre
2+ZSbIXgFlwci0J1quF3elJ8MU/OpkAXsNdrfUXTbzOAqp1st93KT0+Vee/SwMsmS57wa1gBo5r7
zPABhowniMn4I+b6EbCOcTtPkO3I3CoSttP1j+q2Wapb22+/xRVI4NWQM+yu5LtwqdTAYhhcfdHF
UnzvnKsHvmke51xb34qSlHFrpSjMfjsiRS8qzGAPcAk+zVYcxR6nGfDH17eAYcDhpamjsXbe6ul3
VqExc2M88JgMonxpltF+YemkJqku25CGBAv+N4wtGLY8ZHUo/Wt7QT1cocFqR2kv3XtjG/0TNC6F
eMzjPLTakuXYbC8IQvvYX3myO4yHINn23+zCf3KHrCF1DTvRYEN+S5OVF61AKfaic31Kdfzncm21
Drfy9MwEAZJRRZ4hZPMEJlHE4w9N7/o6ZIRl3UuQfmfQJozyJzOdfcxd3RrBKHi0ENYiq6/7a+DM
wnAixXbwY+iLVsqzlTsnyDOVMa7jIaSquRO7vrNwLCatQdVUtkAipmkvkFeuzNk05vEmwU07bqde
c57ZAmQ3duXq321+8c0A3JExfQ5DnNRi02wNn9MoU8ZFv5kWcHeHBstt4Di5XL6obVu1nY+iEn8t
wptOpdlDLE5qu4hKjHx9YJQJvtzcePzvQv//YyyzOA2zAP/zlf7pc/5rNujv/+Lv67yw8Ieh/XG0
xAuGhIP2+HdXmaG7f0OMJLCK3vhHzOd/FnoXLxoCu2cSwyMl9idwrOnwDCDGw9Ksg/u6po3+k4Ue
CemvK71hwGQiteSZNm8Iyfx38UtqmuqaRj9MV9q20tiDDuXy4xdxmz1YF6WaMQRz1RQP3uSfSA+o
b67Ku8cWDmWn98NxXOiS6ugTOtkNLO4lttx4p65S74gK8z56WMMoFNG7ve3HKDiOY3KWrj1nse5t
G/xiFWh1aXhYx3pOcQLEa/M8lOz80ZqKtWETXsi2Pfltr3uUSSmw/6AqhZIV9rO4yO3tuiY6BSHt
1Pfdc+nX0kHlIslrHFMxu8RbTAa1kZfq9rBNS9tsWX6SDI9PDjUBhONsLouIMpjextFrFvPF5rjf
YUluDMCv0o5nf0eb/OIcxqzB6xmALPTyJ3iH6AABtVWKTtDGad5JSvo/Ezdnt7iaA8eWCFlWV4SD
BuSCx3kla0jVTWkPu2JuzBsfU+sQjq5Ib2IeuAquvkfMVOl5rqKVVJa/Ya65rxLSj3OdSVxQtSX3
uNv8aNJ9520BMR74VpLusyF7TEo6d9hz5ie4CM0+N6cXSirBo8iJoR7F9HsUFjBHVOilr7hUOUcs
5LQ8fz6hrqIbjOPrkGAEG8sBIv+ccthXgg174v4A+oYreJze1twZQgoq6Ee36AYoXhhmMPsVBgkv
3/5IMtQtKy7Gx9UfmfmuWoXV2XzRLHgdkBs4gHmph6Gk3tGc+6DW7IUWr6+mzOQNmYgpYAt7XtOO
fq1RvjXVcKxUU+8LeW3gxKvMBsQMhqXF+NjSSd1364V+ObzxZvHSQr/ZENlu6MpSn25Wu6fKXePL
JBo3QHHj4D9CbBgs+BQE2Xe2ssEsrurOzKkAw90xAwyNS05BKr3FBNCffKx/kUdO9kBXeLat59UJ
AJaTMRk6/yMbTcX0g5oK/Anzce6XJWo7R3tIroUjdZ58xiBH7xxNPjoyw8NTIfHoLRt1jkHZnm2R
G4wZ5E+rWei8rZ1xKwnlHlgX0m3fm2KbVA70ilQTO+VOn41TVAdC0c0mZu3AaT3ysKYE+KOxSIQr
hzNEkkBeEXo1bJoGksVQ4wLjoQFPQcczYpAaCXxzfjJw7hNLK160Mj6sK+CXami7wJHaq4NEFlig
UI9p54hQa+3syxqd/vu4emFuyCAvJhsLm+pcO0BSpKtAFdjeXMkdPwIV2Vj2qn01QIzpb/Mx3AYN
479k0+dqxUFR4YLDOz8+LIaavMfSLtqLq5vEgDqqts4tg7St1WS0ynixN4QG7XZP6KYylLoBzgVm
hXmsx6SHkmVJfhoXVrEG8SR/jGUHayhW6kKhuREqxWWRCJI4gT/Py0/qI3U9Sjx7OY4yq/emxFoC
V4ZLa6adwb3WgfFuC1xik/wyum6iAIOq3a07j2P6RW4FDwYtHh3Sqt6109nkZPs24K9T5lVFWHEL
VvoNVo1qN2XghNNOg/xBpyX5uungLTm9QDBf3vMZI0yjJ1rkWIqej3bFOt92VgTjjMxREmds6dZv
OHrFi5fRaFHm2ju31KtJJVBQc9aOqk5SldfZZ5pCiw0osfym1ugpG3xa18w2e6molgA80zrZyQTb
bSBZrdZmNSrj0lXxc0cFmB/QXC1uW7tsjoZACfbIxUHLaR8gl2uPzEW9d7Nysk1SiC5cK8EWekxS
bmOKhc0ovoYAlnLR6Q8j1ERdFS0mUsozolQT8Tr1tvmVK7jetYUdu3jyIeTFHbM+Yt8p6pW6lKnN
iX0ZwCvpxD1iuV6fJWz8FvAaiNXLGxFJZ2+rSvzozeGe3l0kQfo9aAHy5TeXqgYUI12LTEsd7JL2
vmIEKx5Io5VfcWPT0qtJDZyzk4JkHo3r1hvDU4NDf0nQ3mPbYD3wl3M2+cXdqunqRCARHPYyepus
ns2ANkJuLc8csc+YyS4VlOZQH+2HIr865Ix+x3yxZw2WJ/xOXrgyMwqYr3Ilyrk+yIJUkTv1TpAY
08PorwzloLRFjU3bJ7+b2HfzvNOWDgMcZtewMTgCMAWCOkFpc6RfvaqjoWmbdii6DUMbxDThm8OT
yHKxsfxi2XRXM+Mgu4PQwJmgDHzNnfdMaUgTrWIa4Wu3WTgtRK80+yrN1HO6hSM0H7Wi+6mK9VTK
eLwxANBgdsNxhAupvjPZmdya8zWtpi/5dsqkflgdx91rHA7QUvBFUkQBjSTBHw0Gjo7AAniyCUjr
zulcmgjJK9bYQ2jlkt/NpihunBZ2irFghwXytwTtkhu3XAPDbshsmN1F8TW6pdjO7fqdxPu11Id8
ZpAvxE6R/GMT9hRLP01/H1S5TKFO9eclLsw4TJUxYPH0FQ93sw1cPXlrDOcLUMynLbNyWzpsGNRs
v1bQkUOylt1L6fNSa2/3QQvs6YuyVYpUhryg3oRCb2+Y0kvjlPm9MJv2gIK43qpC8jF4BWOlGOFf
cXexSqlXf2l4YEjrEZINlWjJjNVx9lnX3az8MGuOTFf4+GFky8/J2CP9JLQajPNa3ZqGOUVyWW1S
lMvHQIkKLnvXCyZQgcFEm1mki85/GXSTCJk1YKusVzgGQeqNNGlORcvbV7LI37jtCw6NU+0/deQj
g4lp72OPb9EtZ3S8UiT3I/OlCwad/I0z3aPjunT9lcnZNpthb8G0tMI5za/ZupgPOs1S+1k4BT5f
x+3JrPmRvcYEszuyQXzTalroWKdeJ3OVIMrTmNgT59rZQFmn7K81mjtFDmCvr7O3Z7Dhf5+KAROX
Pv/I21je4fbX8kipVO1zJL47p3IVbnz6QVlZW46DTrrAFFOCNhbH4YrQq4eOIo+HCQVOD1k1iRBj
k6dV0x7Kr6HHYXK9UaEAcTIFVb94vbvDHu5wy9SuJJ07iBUl2eQxT1LvkYaSK6RRv8X5mRPUEhD6
k+5YTinApRziJudX6ye+SecRQrj5w0hyrQpXLMuApbNxPrQM2al8K9J8JBewzD/00i8xM47D4zr1
HXD2wTupVCt3onYveMAJWDIZ2igeB/OeatScy9lV3s848RhEmYN3J6STvTr4uZhDZ86mr6YycjKL
sqimXcFuwiliamM1D/jS+4ywHkw/cvIw2vUYa4YnQT3hcvPpJ4NXs9zVfsa8w+hz3OST3BqeYUYt
72sne1fbQUuJK9qRy+yV1ax45RE3fisRDR/h+8Z7Pfeyg+5M7Hjjzj12tYISl2nUAwaLO5UviUnL
xI3SGNWKNe2PQrviAVN9KlAxSwIVGP7ClC7fIpjtq3ikEj1a9aG/l+ssX3V/HX+CslF7f2jEDSNn
eYcJsX9uLAfkqDcAhNxYnbspqitfk93V+gLrikpQjg/D9MQg2hQh5ySa1FfRWog0ZbuoKMu5H26o
8mBO5xNbeZ5QEdxvSaFl60b5M09Wf7QFN2I/y2DpXbiVdmG7hOeLFOc68xc2K+Mj6TkcLbRdaaeS
6oY3xKd6S9CUtt9qncsDtk59k4NIpcvOLjQfSCp8eT2e43tgx/V+rlhe8c89Mq6+Qju68aOugCNp
qZdvSa0mN7TnuWzmVSexyKjqyWBoF+BiMXeTXxW3FOx0cOtJvzTkJMNWW0tgkH3rbCejnu5Lm37V
jbNi0ERtKyKVG+NtVeONsClrxPM6JxcoYTHuSi/vm7s5SWdng/9V79wCJJZrslkASicAWQYjQhPa
PNvNzIckVjD8sB8bmbhU2bPBa3yP3rpcpBVR+5wGkBuCoFroDlS4I7fQCmwNKevo7Jck5AbX2svU
dV5NHyf5Zp1oK9v3BffiB6GrGDcHOYnbTCl851zCfR4RHJw2jBJUGxaah0EklX0DNU5r9+MgjIe5
k5wFjE7brQ4oSEVW+Eg7W3vA1Z1vGHtmt2B6sjA2R++r6hv7xx+dgj1Ojnw3V+3TUFBb8GbA0Asr
W+DW5n5E6gdvuXHpfvps/DbZu2PFFtyQqRZ2We+9rPmkR5nL6hyJoSy2gzms7zoba2QZJu8ljVSN
h8+34WWPv7oKW0Au39LZrh4YBJJoxGQdmpXdbpzUsGh7SCssFAUliL+qC3Vmh7u5UEbY93lztu2O
OSrv8XlgFxnJeRbQh40c2JRx3Zx39CmYPTSA0jtobY1plYP7g0wyse0L3Xx37NneV0XfBnHBylTC
vQi8rEl3WQIxsW8c/9bKMMrSRZZOH+C/1K40bUqqU0EHY3+H65wQkKQcsTXNZd8ZZcdWijZ3CFT+
zPzVniKuGyokBQnSbik433BR6mAuMloEED8jYikppxGt+D6wpw8afNV7LYutDQB8nBGTW6PnXRNe
QFyX0M6ZhTYx8INaeNrdr9JFcgz7kZnNiXQQKmRSo2jh3foVnEg/aaizT3GcZSy0HUb/RuPeHVj4
R6BeCwyhcO2Z58BsVTx0puU+lbo4qzkpAKdl7r7AtBuZUBgDAFPNMdON/8PemXVFbqzb9hfpDoWk
UPOaykaZkEACBVW8aEA16vtev/5MlX22i4QLw/u+3oftsW2XCSSFQhHft9ZcN7adAR9tmrFw8b08
0zWP13kxEcJaisq+SpSqhuSgJhuRYnyIUyAEAfbBlT4sECdSaLJvStl8q3QLm0hv76B9CHVVlP0P
nEUNSll13k8ZxhPBwROHh2ypoOfYQaYE20xsBai/5/QZLna46XlaKy0fv5Y2h4jAXiPq+pHH6VeS
KJb51qnFht5/UqxGXd8gttRWKRqWQxzBg06akU5UoJqAHiehugpYhHRTL91TYEHVZWHGObOlsXZU
yJHn10Z0iSw5uaH+oKrrzsDPuulLFWd+y347VnsQCUv5Z6TavYfVRqAIwRReENvqzyHniBa3ce9l
RtutB6UC2thS/idy7Xsbju2BXhoBE3ZiHWhgrENyfvd2aZLPrSnJQbOy/vQ79DKIqhfOa2zFcAVN
a2OOs33elT0IdxQXj33rNyvqPUednu4DW6l7KHjEOdStdRGa+uBW48zGscD/PsxVswo7pSZctnty
RHUcaNqvkFM/5ApLXtwbBt3Y2nYHqduP4SiyFYyAfI23s3e1zpf3c4FOQc6JRhReeBkpOfgvmp0g
EO9qU/zSWUm3A/HoKHMQVISF9k0PRbrX+9z4AfKmXqtBra9LJXsYLVv/VZZEwG4DIBftiqoHm++x
JJtjNrNbe8KEvCLqQhBkbPtPvdoltNj7Hnk5ZJfbSuBMxO/m+5Sd2mHYysaYIjb/meCMM0roOrpz
m7Ngod7SceJxeb6FJh59GC5+3gFTTeoDKaqEb0TByFHHX/OoSutIv7m87lENIZRJlGKlzUkkcO7N
ab7pbfylm04NS4rWpr3n//Cvktz+pQXarREXLB52FB5wNySHSfJxFfrw3U/Krtol9GY3gHKMlUWQ
J9FI42FGCcKrLh5wWeVuupjOOm2pBZZ54E5Oh0xJmGB3JMYwPxJyp0l2wugcWBLMse4H0vQ6z+qr
p8CeDyMT3k2jUiWSXTmS4sheJ5XVJq6sA2SXdvtPkCk5reOqcujVQiysYFeMEIWM6rIO+pMT04TG
U7XuSCzcwLo9VUaZrynMWHuq6HgAlf+NObVQvF8PmvEYCQPOra+U6wG6rhuk9DhCtQw2UZEJj0aK
sq5l1+zzNlCpXADWVRP5o/xPFCqql8gNi+kpCYhv1dpJ31pw31cIqF582Yu7wZYLAHQaavd3Qqps
rP6OtQ9jnSmJv0TBeagrilGqICPTV4wjNh+FOksUaZtaTRIPZuMRuRfdaUJ30QpHg9MB5BYZsjA1
TA4V30fhzAW2wKl8bgS54tI29GydKPP8HS2sP7piSpRn8orqa0tNFS/mg0cfwrJGDzJhfWklHJHg
VcXhGl/aoSafZqOTE/zCPotXKyiRTsbCvi5gph/nNqTZEpm//kpqdUKlOVSUoU/zaEDzjCzyhP5J
a9W00Jiv6tEuSgAp/0lrdVq9XM8zIoS/IlvNhCDZUotyRLQz5ryo1ELOC75yhd1J9n+Ft0Z+fz8F
8gs7BPlXfmtQTa3HezAhRSXEdXDsh8E2WeHDXLsLVHpVTahf26Lxn7MxV9w48233r1RX0DyJcjFo
bGouf0e7Vm0fXrCHaMdtYOKKrIEWdQcDxA/s+FYt492bqNcko18EiyJmezfAvIZLX9QPdWlAnals
lA4w+h0YWyo1vqmMfXdiXfhmFqOjXw24M+7JiBcIrapufuySFsPvu+GwJGbVlauWQ7sbqjy6nBd7
5JoPlrNqCTFjx4ThaIX2Jmv5zC87IVaZb3+kxiZd3HokPhWrP6NjAwVwK/C+8U52ZUvxSU1KE3Wm
avMkFMjaWkP/MyT0cY3jKhjX1NSm2ynpxwTJ8X9yZK2GgzcWn9RlC/pnmCwtgtMEfgz6hwmzBKPL
WpbdsAvAYp7GoNceASTl45qciIzzuhQ3TVWg9UTZZ982suZ7ylpW3KSzgmsOqutBDyvqMsQJ2cd6
UtrHpFTUKzUbpp1WIoDi8Nrop0aChHo3jLZt7P5O03SKoWQ58ZYWOcvqKpN2DsQfHO76bSatXjtB
fEWFn6DxN5m0Ne24jd9iyFkTMXdDhBgcH3MqtY1OGepeBVpzgAecuJiWp1+/82p90bBRm82WFjMF
pqvQIft6FcRR9diZErQszcR1UBh8zJhSaw47EYzqBnyYMtjqitLoRY22dd8P4KOQqySXJVBsTFeW
UC+LuRi+tDHcbVbZKFuHymC40IV/B4XjbEyq8kqCiPGyUBAY2s/lDgAXqr0SrSqG3aE92ksCLtVb
hY/YUN6r7O8u66IatkCDdY9yJpZORwlvpzDu8TGgqBrpZbjQL7Nj1zrflV6IDYuT75khNqjfwbhO
z6uhx1q4iSoinkJh3+SjOe6HSfYHk1QvYspIQgKWL2AjOZZLvbkG7up0x995ucgpXnJ7FJselc42
tqdnErpCVzNg+fuYTunN+wQWVvX0oEQ67PiaSO7feboKGcm7sC8bt/8nVLdIcuTzDiLkUB/FGl2B
tWplwV5WnetvUWrg7WrD2Zvq0Zz5kDXdDeEG1IGFA8f5j6zdKeRjEyOZTahn9cmlYlXof2jf/BO6
KxJ7XkF4v5LJzD9X/VND+/d6aHPqwH3y4DQaQHMWa6nkm8jQ50UT/ezkNYlhAQ2PYQiD9e9s3txS
iq0mEsMbyNQlMvB2tjGaE3UrXQepxAos1LVOOPwqjatHVNXxDcEInq9o2KSrdtfPRv/0nxhfXRXq
Vp3ZIZPG+0eWb+bE1WnoqlNXaOm0UgtIuCuw9fXSEb+2dXKb0SWF+wo40KXRKz8MxeqOJJ3XqKzw
Av6V9Ys85ms7IFYPMhjhZTnu6/RvB87/1yd9ok8SVDiQ7Pzf29bH5yh/pU76+7/4u21twi7RTWnQ
n5ZwT6TzT9vaEv9HJXcHBwLaQOwt/8iTDAgqLJuazefqbw3S/8qTDJCW0rIkok3h/NXQ/hdda4b4
06Rk2BYKKJWfg+8Iv5d55ueZkEcBXFNmD0cobVs5He34+o+78Y516+0QxLzib8Ouxq8sxdkQ/tCl
SkDmitf7Ou+tTVAcFQOTW/qfe/5fjLL8Fn84hGrfGcnjZhQrf2qUp2L82Ur3/20I4KR/DkEFAOlo
zxDdfLLUE6eIan75eAg4U8tP+cM2Bip4EYvBGF88SEgKzm5XkyplHPTwClmh6u+FZcIjiSgrErTO
0NJP0ls2A/5BBYt20OEhbUeWuI0Zj5jZxn7YRSVR01pIggdbuyZec8I7gU7o5Trsx+HSYd9NraBW
12h6e9psvn8XqRrHKSujOzglVCgsEKMXDSVVMATlU2aX1OfsZpMWovc60CMS0yq0CuiLbHqt8Ai3
fAKo1tEki2qCXOou3oeEZF9QmzS/KZmVC+goU3hUK8W8SAO4ZbOqNOghZA+SF0rCKhlhK2Bk7sBf
ZfMXbK3pOixDOglW9d3UMuvgR9R82Kqj8+E4sTO05pJDRvtlzCfjNPid2CmdlW4KvY73BK+giOuE
scWLg1R4LAU7/gQwpk7LadTG/hZzAT8ksdtLa46nTTHbGi0DMAyURXTeB9B2FOO78OTH/fDdabPp
1M9617gm2wHXokq4oxDK+d30v4YlzJZ15qTzF3MgvIuIb/GzrgkCcTlutr9oLsLtoYrQPjgaJObt
CFn/BMOOH7TcYHZkR7rWxCBkLSYGkwMhuxUSJFLT19tVZAQ4HmRulS6/X+I6kipeRyPzKg6Mn22j
QHKY2u5HPI9fjFn76YA3+AZCjVitTom+tvSf9ypGkQRcYyV24Ol/zm2BpyNEAefFFTkIcUrvZiX9
GdKHys/LqPXhFreSQwar+yEi+NxNaYVdZNi6j0us1obqsth1dHdOxJLGewpMJMPXZQ2t36aUh9El
WdEbCVzHn1DtI8KK3Tm1g4OcDM2bhckA2my6VRWzz85sEt8lcv+kmLu7tvT5w7XTMDHsSJ7SACGY
mvrJAbKUsTKUotv0QISvbeqsdDl1UjIyvG5rjbXzChdOHO9jzcy2Zbqg8sYqgtTT1b64BSwWnKYA
AUmcE1aEziWS1wRJxESoByqepdp/8YFGQUTQFP9KQ+7guwmEOzbH0PhWse8b14SNwggMANVCezAO
QBGqy0qxxK2gLbs3ndK88RVd2TWL4tgSWXA5GPLBz6r51FohhpsRsojXhZWp7auac0jXjenoJlHo
E9cKMMGhJ9KudKVTdsUU2r+MOMEnExDn1yjNcFFbwnkJEWtvgq5CdoEkSt0oTeuAkHKW++GribkW
8/iDLCruZNOPgOOCUvVEIyYvw7O6VKyMe3VM5o0/gdtlMCl2tpUvISzG8NXW/P4p92V4UrNK9fpI
g0NqdJj1Iivq9VVmCPu7oAJ7qLIuu4LNgYhX1/MjcgLnehSzfo/PCHZo0wADGCshOfsF041Ok3Qb
lLV9gyU/f55COZyQeow3I3kbV6h8TLJzrOnYVI68SErKAwKdpVtOrXlXAo5Zt/M0e9WgUGrCB8IA
lVgWr1QDclATa5avZhUtIykfplxHtl5se38AKBeZKH5CmJMQYPr4h5zNxmPb3WwSJWt2TA25Hk1H
bsuppK1TDEG2ptfb0JEiZKdTOWKmA3kuHDGr8H7WMmKtSXLgZ0o/NNexY/kuvd6Z8kAf3Gso7w9T
MlUXMtYmN5V+VLmxiaNtJbPY2aNNlls6NeYaLIKzl41TbFtzLDbwbZQdUNWIUq5J3oFr61jb2CW0
G3Wq672C2YzLqOxp62OY21h+h5xfIy/VBRbCfRiLmVQTdu83oNerF+xnLctYn5xSzji7MFYnt2UV
eIpIcdgUvWV5wKT6n5aaI6ANiFPWCIfdDUWUUmBWYgocQP5fWitvplXqRP6vxunSh4kU42uH8ieF
Mf64lpvyDpJOvZ/GYGkGS4ugJnbW18gBWophSTFtmMMzd5eDmCECCCO/h4zmkuq32RjEZE+aA5Y6
bdWXJGmbR2tEBNHLkD9q1LqyoSc8HSHBxC7nZGpo+eh/i42weOgBVu9ap8t3ki4OngXKxrECT3fA
G+eqY5cczKJ7hnrb7im72wlhmlhFbD9RPcQthGlOdX/lYBREeRxKZVPjkDqaydgfBblvzorc9NEr
CK3g1FoKfV8jkEBlYvfZIW7ESI+NkM1ubcTz7KHu5heGFT17DrEkd2Js1K8tR79TRHs1W5WZTQxA
aee7pUGG0bJED0Pzc/AP40xGNaaTHnJMpdwDDBoGJNY8ehuJ9WVh6fW+I4bkhyP40wRamXdZbcoL
XxTOLjCbZq1VAfCIylfsHbvReq+XSvIwOJEDILgy71D2IpMxalxqbZvvkKJEbr187GgNEYwWW+PN
YFq0gwU20sJpqPn6hCjqoKCeRUbZOi+Z4KZvJIeZGU0xzWg3maHmP2O+4XutURv6Q+b8wEQKbsxQ
AeIcdw6MKJggptE4u6guczS3uvm1ZUPaItjSfEB4OcnX5As5Ow1K9k1LHh7BDWr/sydW+Uu2UHTI
q6bCayvm388pQUL3a8INuRkRKG9VoxRXxHqgMvcTFhk9gU1AmX+jSDqOedfYJKX341ZRO/mod5Px
SH3YeKSAO13xpTK3YRUq6ymKlDUardCzwLsdwfbWt/BM8o1WowYD9jFe/b7rrSQ/o6DbdY32aqvm
NCOduokvZF0I8GRhAasGJX/BRNwSa6VeWGTBb3InbvfZ1OqbssqEO9YqVDnfgtDZYVq89oGh7EUG
btn9PZdnW8wnoLjULTihXMx2NF5ZTY5hljB4Vxhtj8SM8JNrtaLSDyjJ/OqAV94RBYhKxqagt4Yp
yOOfq/mYNMV8FFUDhGRw9MxVyfBhCRRE7yjRS51A32ZRmPbwsPNrq55n/IaS/uXUlNMD7RcJ9G8e
4s3cTc0W6DnEHGdCwZRYMdr1UNl2upYcDKroFzGS0htsVcrGr8vxurIaPt3wcNqdVRUKMec40JM1
YJKlfyyA//Bt6veoU6hK0FEnjKxNc+HmVl7cdwUBah0LDnsgsJ8XOIrb6ypA21l3Zu8GYTofpwE0
SuWbw1bXBLG1VZIr9/RhitqlIcWO2QB2n/YsG5R1eDVbid5/biIIxHaPMwArU75rCap4UDumU1bO
bKudSLyogTEdjaxqiCsc1JcJpRANp4hsO8Vo/EPY8GJSatcO8zjMp5rYoIM5GNPGbqd6DzCgL1f6
1FP7yhyzH1ckZS19PjhVJxURXAjsLSWY3edv7onuCFpQU2F/2bVKDNI2MW5iXSAMKubKJ9ciNnYR
+tZ9bPsmRclot1zRtRVSjkfGEuLXjDTEr1F2B76m3oDIyzdzGSo7Ci0tpWc5aYSLTjbxdHl1p6OR
QRMUKRfkSt50JXlvhVHR/omVnzYt4q0w8q96h9gvhUZ1yWUka7JFWDll0NRb266HDYoXbUcHERA8
+xLS3GTduWmlWht2iOGhnGXmtuFE6zwqXLrf2XcrV743M/ljWqNvtXHIln1btbdDSIw4R+5pPpE7
aSuBx2q140b0rlANMhH8rN46if1VoY7vYkUDghA1lb+2BxhZiV63a9VulT2sIwPpfsn15qU02FWh
/WTFzo9j6R/LHCVK0gf5BjER8e0FcsHdTCn5Kehw4CWjSAHqdWNPm24u7kqDRg6mGpVeWKaFF2Fs
ljeYb8qvSpCQ84Vp+1tDRN73kii2O8g9xrhObYwLXT/NBy1yUMSmYecpYQI1FOGBcWPY9XwD2b2+
K4NFZ5B1KJjGscaSPJvmBiOQ7/p1GO5SZ463fZVwJFfT6EANe+ropkP6rOfsQhA35QEllk69HopA
H8qtTaM3uWjyF7b34ttIc/hIk7TF/63J4tSDQlFW5P0MN/6MfKqdiI+PFSyVREfyKpLtVf4uMiJ4
q3mK69GXL0ZoVIPbh/N0bYg2PuWyLbZdNNXfzJr91WrEnnM1YVnG+AKhISFm89GfLPTcVd7pD+ry
hTRFVpLiZYfemOfdRRjZxjHMmvYxb3XpjW01HFIZ9BeDMiXfWyP2AR/RTlkVmN5veqvMfmSNpbq9
SU5og3SQIqJfWgeRaMZl3YZoARUO2GC1coOzbmN0G4rUxhc9R92T+BK9DNqI8KpQpp8YBu2vWmHl
yMBmOJ5BOtMJTGO6fUiv2OPNfArDLIQHB/tybU41K1mcxmiqgJ2XpqXyePnaHiCD4wkO9Xk1IJAM
mnJeN1F2r6TR15FEBDSyMa0BOqE4pRHyJaJ8JLMV0SZxuNFKhVvc0dFz2l3hmNl9AZT/sp1TbV/X
Plsp0sMnH/0YPX+7A3AJKYCMQkMzlZ9TC6NwRSdmLzrTfkCwukBeO5sQ8ZEUTMQBX1JdaS/5KMJF
RAfxPAq9+BJXSfW17EpY+iXEHrGiGRAleAqkD14alhmHqTY/kSRFG6kpovEpqU1tiYgY4kOvdT+D
wR6A5IGXGB07v9DZ2X7PS5rjE4ritakkV9ha0SsR15Wi/yXAcuBRXSY9AgSCycoWXZwdXMVshlax
sWTikZVUHeuAoIimjrVb3v8fbY6SoOObRk/B0hIyi9r54BRUgvHEcu4I0vBhrBt0oBMqSEFk7akh
f/JFV8onI26GJ2Ma7+ZOa0htMAHhKvkgdrDZWNlLRcdY1IEvxOTTuiF5abdSTZvMJZhpa4adup17
lMOSGe8pdmHswtC0QJeaE4tL3Vl7xDqcTWMteIETjgqflXCFGy3YkgRt3XPU4XsC2ezJzywcYIHz
iHxkuFBJldvxU+j9o7q5MyLjh5XaiEOKdnoJZr8HWDHYEfdtio8OKMUdVFTuWGHbyJZjuIeKw03R
fevR6kPjPuqLeht3ES9sjZZvwBMMLAU6rQSV1+ohNnTHemBBTq5RfSIzq0y4jwPhkCV5tM+Fg5c8
relFKJUeX5kjmRCrhbOw0mp2t2ODWDXoh/yWrARwhZpyIgWm3UO+yU5+pJg3FqzCtRmbsAHCXv8l
gjx3i3goN3VHC9PPw+46lyTUpzKRd0YZO0tnevaV7lucK1jhUehkLLcII5ZOJHbyk+93ppcOJfG1
+HN3U6+nd5AU6N+NebkhqEHd1Wl3H3RAbUdLNQ96UEy7dqifyH+2vDgg53VgIwiI0VK8THf6S7Zy
1oF6PYy4oErY/xb5rw5xRQTno3zRq5gINLsFpbgKqjB5IbchVi9E2fkXkAcQQCnRwGRrtHvEFePk
KiCsnauIkAg05nlVjdgcaTtuK7wLHM3C2rnKpzq9zzMchZmcnF0Y0UwvKWHdm1rzE3dlt1Jntip1
pdcHdR6+W5JTg4Rz7rKp4pBU9RP+7CTeZ5EjNhwnPEXT4gPvv/xqZeZDFrA3Nvwi8NgVpmvKHd8b
LerWhTqBpI75vk7DgNDHfLY4gsBBuZS1emIPhZABkaSrdLb4bjjpcGEUEqlLpS8tdURKgS+8nrbd
L9Qf8kaqinZqRudXhR7tIeDV+4KnCteebIpqyWMf/TVYTAt7kSx2IEe6jRZV+dpsgx5+IBWAjwuh
b6ugQCmJTnMMMGbYgc5qrSR4asgk7ZrmC/W7HjG2G5UFc7LacR7/jGr1pkRtL6MRzQdtjZLU4ix7
Vdkd5cg+iTzSqQCeoTb8Jcrw8adBma4/vrD3hhLaEkYlNTSVBFK9GkptzJLyo+DCQju4H8HG0Izs
xVHF/fkJjOmM1UUlWXMAnWs45TAfYIx+PZSAkzGlOkPldd5dJmmbeCYsB2RllAiqYCR8umdy/fvr
gx6BLwCyHaajs0EBpQtNgUXtTUCOV5rBX0yCS1acSY1Prm+x072ulGsOLzQtDAtz95tAxYTFn868
UnsQVHUfkroSs7jZ8T7RqGgCAa9uyklQQUzn8Nil6NY/vtRlVrwZX9fp30C4xyd+NmsmkGShmgRI
0zKyndh0Uciohi8fD3KGqvr9EGFV4T/DpKjSFnj9EEdwSDA0tdrD+SuoGYSLkcbS/atUw649Txpq
fNDTmwJi8vbjod+bPxBLpaY6NG8w0L8e2pEk4wHCrJciCV4sXbY4CJZCsKWoC647YAc2hXAqPx52
mSHnt1U3wIUszSkAH4uf/o9Ojt5gcMTmAme2itODyPovUPRQy5nMWsdi/n483HsvpM4aoxoYQW3x
29T5x3BBXakCzwXDNa28B4K64/A/gt201N3HI4kzuNtfz9IB7sYJnIVGPb+h8/z3swS8Nnxvfs/N
ye9+AB7DZN+k4khJWd2Z9qw+I56nmDRQiv/4l3hv0uqODZgQ/yqMu7P1J7H0Fh2xWnu6FRgn2RVU
82FxfTLKezeVR7i0r3DC4gR4/QwN0NaYNFh6fq8CPTJlF14u0lcjLj95fu9dEJRMaiA6VXlnaaL+
OV2Sscv7KR1YUIcqXWtD8WTaxdO/v2l/jnF2OcBYgdv0zBE0P8fZrHeGnZ0+HuLdycH8EzwcpgfO
itfX4TixPdRaW3sle9dj0KnaAbcbjbJ+iL6GCisMxgH1OqhpsxAloe6hPny2or199XSVzCnd5v1z
KF2crWgGciFdKUBVYHVAHIXt0B1EUoFHjqt9Ujr5+uOLfvvsGA/nNSBTqQnr/N2rOFbZU6lXXpaP
bFDM6WSFwvpkK/F2Lur00KWQlHY1iIpnK6gTiHauQfZ5URt0blMWkYuo+NKK6WV8fDnvjMRF2NIy
TCF1wzqbJk4ToaUDDemxtJHorTQXcKvvyzp++Hicdx6TsAwNyYhcdkdLUMqfU94sM3hhNUQ3LIyQ
Gp4VO3VjUuOjyv8Elfjbsv56MdZfDXW2XFCjMkFCM1TXg0k0cgNe+WBBOhydvttUfT5/Ieqd0B76
H/W6Mqjuq3XlfzM5sm5a6HubmO7vTmsoo2W1TgE8M+bkIO0Y37g+KvtgCOejn3IONCo8rl1At4hz
VQuyCVTKwerT8WooOirYE442lzJbvBrMaP7kQhei7tlXhy84fT2VF0DomJBf39MU0Zvu4CH05iZs
H50sV4kSs2/B/UTP2dxZhy5N6Z+m/rd6hAsE+YyayWjuTYL6IqzYrqgIMNa6L5nPwaiFw5cXQCKx
+c8+hSU8/9WmSQbqjREQfcIA0awHAzSRuifPSYkVeFxGYXj0tod129qkX45JvKaEZ10mBlqGGOOF
O7JeYz0ZXJRu49rgCh3ulqZwbkR7/gKwMP/ko/XOXNMcdAgoWIhDhb/7+r74WV+x+5i4L7HSXPbg
b/Y89RHxOk6L1Yj70Pt4cr/d8Og6Ua4G6aegd4ApvB6wAiPcD2VWeI7dglNDF7ypghpioV4C4LOD
9jKk9HpvRE5w8fHI77y+7ObA/kBVtt6eOWrw5UrYmVh+omn6ikdcPIFBFPdSmPHPj4d65yIReLAa
Uevgf+dbR/qinDenLvfA/dIV6QVNPDpBDTGseb0HIErWTEODfVohmHX+/TLFvgr6kSo5GaAzeX2H
LazulJ3y3Gv8ItpVQ34fgORayIX1v94GGMsiJSwURpaDo/X1SNSAmqAQcepptv0I/nVYazaezjrV
9X89TdluIJhCGMXpQz2HLJWYUDqgnim6go4sHZPCqx5fD4M0txSefnz89N5OFENdBHsaYG66yOef
LWgXYIJTIveQ1eieUk6LjXuip9OkCzb+48HevoAMxtaGrYGkoX3++arQhoT4qbgyxbgPdeWxmu0f
8ajfB4P5yR5keZdfL/YMxbEUBabG5+U8MD5DzTjlCkKMhR2kUyt18O2CuO3n1Zz3B8qUn+1G3x8R
eBdcluWlO/+8GKVlF8uIlegPCWGTBSg4vU4IQAzNFBOKdvnx3Xzv0bHxxvzHroMRz2akxP9rtr6V
eErXHci88rAcXkem+skwbzc2hipVjoY4Wdh9nBcUelsdIzIwEq9XNOVesXJjX458ET++mLerCKOA
mgGApKkm+8bXr9eoaCPsSpF4NfDMFZUeN43JbMzNU4y43sUg7+pknn88qPb2S8moLByWBGfPank2
KvGkrcOxD6OEnKiCpxDV3bzE+o7KXtnMOU3sZnIAwiiFQVaVNQM9yRvV2rVjFexT+shYf6z7GUbw
rQM4cx2UJZuDZVtQFZq8QBZnfnG0wfSCtpGf/PbvPhgb5ivNQNsxzh8MkoQQTAKvLtXpfBNPTnxQ
RuqcH9+jd2cZukpKSpDS32w5M6PiMxIUqZdDL14VRe+pJPbaVvvZruWdFxZMP3tb1iEAYGePQlrY
Z8qK4GltLHWELH64H0FvbD++mvdWIKIlKMOBC6HYsdzTP07IM1iMMeiUBPFQEwOc5DM1yq7dwHd8
6WPj3++iOTMiE+WTQQqgen5CtVuM8AiuEs6O/o/l3tURuIvaf/z4qt57efD1kW7AHeTCzu7d2CQY
SQpenjSS9k0yCVpsvvxBs6XY1oG0vw9pGe+pFjaffKreW/NQxBrsq8lveHPooXSqhrrRJ14QaNdt
rjzPcbAt4wfYvHcs15+M9t6E59iDHwgRvP2mSJZyjZYJ78LDVZTsMlNap0GLlfXHN1O8N0e4iRYE
LNjvyJdezxGn08ZOUnL3AHSqDxEg2q2C4hjqud6n9Oas4QuGJpyhRdtfV1OeXEkSDXehjaYT/xFI
nQCak6j8bpPiKNqGXRd/dro9z5Cg/sIh3uKEzZupS/Y/r3/J2m9w4WcZX5vRoE3QVs+idUDO63ZD
FI/92I1UJ6wypImR69FDMvTN3neKpxBFx2yW7aEcMmNPFcnBdKKUKyfkOj6+ke/cR3rabEEta8k5
OP8gpha/QwQpxBvy+Uc5i3arLr5oP0W/Mj1/PNY7ExGrBS82lDAKxOfbGE1MqmrYAB1mX/xQKTis
M6k+N1Oae5aTxxtK5e0nO4x3Xjoh6Nixo+GL9aas39cpgV5BweXF8ivhi4qrodqhj1HPK12bqi9V
PVRr1Bi99++vVQiqmFSk2CCer5SG4iA3hI/gcVa7qmDIUJVOT1TjwTwnwQM5mcG/37cx4FIG0ASn
X2O5FX+smrwrQ9sYVUHufABxWfSoEuCNnYbKybyM9OhPxnvnm8N47KF0PmxsFs/eQPIDYS8X3NoR
bsomNephrVYFxkYUsf/NUI7q6Db5NNT5zz4IpWVATyPhzhOEF9/IFIhTbbXmRdQJ8cny9d4c1Xmh
Fh/CUunXXt/FHklcPlMZ8JqsI5C5+ClldZ82PL8oqE52l7f/+nDEAobpQpNCo31y/gIKPJUFdILc
m7WFJGUNt3VXr0vqAJ8M9M7CTEldJbGHyrNBRszrKytnslKI2M69NJCPAdwie67uP570UudnnG3o
X41xNiccJYboZzAGgn6xIjSqPDSykbdaZ/orPwUZHQXqsJJDXa4bSHtfiqHGkC/p1XZ2nVD861BD
5oDRiOlAAQdTAabolHqRjmFsNozwpAHCIOar97/5pZrvsgZxFqdbQGnE3O1DadOkUEcw6KJGqxvT
vr+dnQyxVS6aZAuSrt6pfeWDw0A6eh2nKrtD6HCrPInq65AM152om2mfSiSavR5mx16pe1y0zn1U
AIznDifbjFoRyVkIBT3EiRlGurkkfDOUiIWT4bIwdJhNUdxtP769781NvuKwXugc0qc4m5smSebt
ZDI3kQk/V2P7bIfltaErWz0rNuQjFv/Fa8eem80e5XsaQmfjwfHJK510EK+tcPaxjg1assfZ9snm
9W1bzaBWqukU/qgRkOPyemIaYxLqsIJzDxH5CQ5HjWbQ/l4lX2hCHxGkuJ3UnoI6/+TIpL8/LlVa
7iiH6/MNmVNmVVYOkppIMc2wP1RcQrWhnDC6EM+KZoYzzsLF37QLIjLNEQmSNstCXmn9XqLyl/Gg
7HW1I2azNWD5IQxlwpU7+p10sJ34hcDAhbeGFDCx5mDttMKk9mLNa0CFdyRUkD8wy2oFnAomXzvj
So/5fdZtWv7E8yFuYpu81HIcCJ6Qgn+ezdINmzbeWIqlPVS6/OxRvLemAxIV5C1RZtDFcsv++IZE
aiOzPOlzT22fJ9q9q2lQd4kA6vTxTH5vLfpjnPONUV/2WVo4Q+7ZMlXdnHoDWR3h5uNB3tvamITu
0Feg32baZ18NtdLKoiJW0aPpRHKkhOWjao8F2KdVCGLpvxiMeiVnFgd32/+wd2bLdRtZFv2VinqH
AjOQHVEvuCMvyctRFKkXBDUQM5CYkfj6XqDsbopUi+XqV0e4XLYlClPmycxz9ln79SHCbQhGJYh/
9HcuTNQKKxVbblGAoqXuknde368CgUvan9WClr03m99cKcsFjVfum7S5Aj/lAhZQn6q8+Y5t1xXs
+nfepPGrcbHUvDnAIiHwXtdp5lbmvF/2aemUx3R5mQaegs14YpKLX1eWFu9tWXerSQrrOtHDeK8i
mhqiKinP/ciHqF3Z6qNHSxDtGWFkz++8j1/eHgGRNBL5W/E6MI5T2ELxZpsz1vK7JaK72BxuMPh4
773/8jqez0mR4+/SMvfz9GhBZsUSPd6ek6gkm9M9lkob11XfvLOQ/mrbSnIK0QbnB8FfP1/IGgUd
HGgv9x09I/jBbPyxvIIDdEh94yKv6tsiF+8kKn41W15c8vWGNZ1tLOUdHerPOO2ivvou7Bxxu3to
quGdM4f1q/HLiZQiGdtHzsKvzkXd6NsSulxBmDHV5y6WT2Mi3BWwTx+GYhqtNGz1VgURmYbypddA
MxZlZoPoTwztJ5ukyqewXvxhTToW6Gqjzwjw1E00i2rtl3m+KqDqbSdv9O98h6gZuGWLYEprp/Wc
LanNynzSR5N2lspfQ6j7DK3kiBRHbjq2fIk/QG1SVrLpC2XCm4OCGhem886o/dVbEEun7sKLplX1
1VtYcL9tSX/CfpbzydzNRoD7xidHOqfkTD91iRrfueCvPvHSmYVQxiPZ+vq1y9SIVM1maJ/UQkMX
1zdyO3P6XVtRCJmyXTTpv4+Kz9qJVxtCFDMmD8h04Zj56hkjTeVUSfNij3eWWMEodm/s2BhWpaWc
07jK8ztpFv46tVFOPrcL+DFG6eBOu02HpG+njSPK9d/f1C/eO5uNpQVa0Bj45siLKYEPZ9/K99Ao
7U3cKPe8jNk2Krhtn9LGmPfoIr/8/prGL5KYqBLI+ixR23tz9o0mZ5bhwIxuYTGSAYhsICRQ9jFH
aXfCc62AkYJy0sk3ImrilaImQ+eFbax/fyPWL2LY0heOHMPgmGO/Tu/jIx3B400K+pZTi9LI0teQ
WPl8hba6dE55M95Jl6JGpsWqDaKcJLKhFdRRE9wdL2FW6FsFZPge6gvspW7W79kWw9QZGVJ0TMFa
m4SzQ5L/XSHGJmQPG9tN4w1aYXvdaGW3j93aw10cRqsfnQIXtW4yq5wumLY0oeH/O3+KfXwmc917
0HuVvXMw/9XzUwGjB91bKvSvE0ek29IcLzKeP8+mmxhZ2h5URQIoSIu3v3/Xv7oUwmu0BnSjs2y8
2oBQdKrrYlmWRGXFYM/8pZtvktlBxHn06ffXev5ur2fakv21OL2yDL4+/gPKyvuxSDgcDA4Onx0F
Y5q9ZtvYhbBo16WXG6cG8LrLbjKhH5tadGV2mljZVi53stT/Nur9x/d/x3UAvgGr+f+QBNaP3eMf
P3h8LL7/65/odsvvX7vka9+9dJj58WN/OswY2MgsmwxORaiZnvP5fzgPeNYHcp4sFvjtLvv0xXzm
D4sZ2wTUgFUtSZJF7sk//I/FjK1/wAoGXxrsBzg+/kWn3h9Vi58GGxGMajl6LgMwBO6lP+9PHFO5
iOaSYV+VkbE244Ru37kE6tl198rNvvg6TiWyIopj0gpaLkUaDsWbbmojkyu98299ejQPGhLRc9qP
zwbfbqF3uUfQo/BNdA0DvJSeQNXTPU/SZd7Cu9LX9WLhEvu12ErBBkG4vVgR5K+IrFB945A2GduH
91d7E8RmronB47BKjZJr6jUol6y9H3Jx2zsJpCRZmSvXSb+4mtTpteC3ZwvFnx7V5kQOzb3B8Xo1
O4MVpDNNmkXo3Wmjfk2b1Bea+RJ+Vt7T2PNURR1dZkgIoUOZV0ZMPcoseR6EtzTRNvW9a6QLyIlO
4VHj8Ur03oAJgZAOmkcfhk8re9fhMMirGXA8jLrCCuY0ezIzDc6Py6us/KYlu8Yfmg+8AjuLPvII
vAbdR8dNIyZGgVRKdO5hkLa2iUMTr8EYx/bUZpGndSpfu/ier4YMdIFPLWX5ydQmUCQCq4bZBKqJ
FrANZG7hbtPRCkg56UpQsdzkdD7QmDQ7p45N/xruzOamr7khS7oZPX/Rx6zFEhKInb8mP/dE1gCX
NQhoKydU2RotJ8aP+Kh/DXONPU4jboVOK9uz00yLIB7ULC3HKHmwcdHxkG9S0d6GdMue1VjggE+l
dUbOiE9HGjkDCyQSEB7vxDe02+dBktQ4LSgbwY/0GAegA6+KgabXRhe3mHexSmX8rdCdqyHhpqI0
s08srRFbI6WyVIGwOXiiM9kQLaOo4/eydhwTwAfrumrhYCyWRy6NqbwmBlafQyrAz+jIeH6aRGYF
nAr9gG6bL+Rm+fYz/5aGYOwGQyvXY+e30BsqfqbgLbWG9NemJ2fQFAgtmra5f/7eRbQouHKGVTfy
vFHMkPEWaHtV49fes4c66Eb0xCRnVLv8Xj9mdPoeQ6Va5kJEauhjHvOvrp9+IdXC96d/Jhhklhx7
Xpdne7dq5suPNfPE8+joBVY7n8ces0N47b2X8Qe6Hl/Y7xlMS+vr88soJZOCtqD5XGbFl6KCDBLq
Hrxls3U2NgTBVZ7RnqhKcK9FS0HDlBhWjHDrVxbWH9u5gDffZJWOHsvmleoD9xDF7anfapw0EMec
WTXNvTXqrU3mMSnVaJ0lY1ouiHVGWckvTmOZnWMuBEREJxDgQoV1poryjc480fMhuRpi5/g8vehf
n/e60Zubyc59DKXgi1Q92iG94HPbscgOUUzmcNIteuKMZRoCdce4lW+rFTy+FpZn7oANVWQwBKh3
ipWF2xw9hXy/2aOpvJKIaNoI4x6MJ8XWteJ8PWrA6J4HwDLCmeL0X7OppZVRrLA76YBwg1N5/sxd
jyyraxhGIKDpVk+N8FEmjrZ3Yh51xkmRfl5D24fCIno5yZdE8Q8II58inDkDqk3EFY3ZXFidWNHF
BZyl6cszL9GnowNi0h/TLxpeRhhpYbkFZn1xGGJG9EBQ9pHDPK1mxzhTXixoX2KQlYVVnmkt7dnP
5XQokI9lS3DAlRPik71jwwLMU5v4w4wRplxruQuB21rTv9cGtdk2JyM03sVplPNUUuh7fWn+0PKI
oIgechOOfDrNy8Qu7M2rmMrhbjZKtQMgDtgaBdbKqXnscOAWxp7mcKZIBTeCCFZQdP4Rm0wxmZvn
SYsn7LDSIrqvAXldOg1DonHsK1Olauei/McLo1qWHawaVD3JbesmfL8q19dxrWNC5trTsfeyJ2E7
vBrFDHh+1+AYMqjVixeGwXe1S5x37YUKoPkOIdAmV+flWnhpGjM9lFWd7/ywfqo9/jMomw2TXmIh
RTyxac/bGk3z1dc1Z1NqOBBXtXdXVCD8My2+1Mb+6FVdClUQPolKSBEGWo4ge+32St+Y2ViB65s0
FwhzPn/OnByQl8uOwN1Qimk1NnZN+sVMq2ltcExyVolu3jrQ/OmZGWV6jgNOf0hGnU9o6VjbBmEE
6XiT0roNTyLpcF2xXVqxXCynvG3TTgMQ3qzTN5OisXwz27E0Vm5dawcZ9o9aV1XfOHl/tRO9gvll
TdmTX1vajFsyCMp2xcQYARE01RZTzAn5RUPP10qmMH+KFIjYOmIpWiOQCM/FWM3aFhnB2B5BV/qQ
O4Xdkuhg46/d0+IAeRxhVX4WxuAT6A/NDYgtKquTozO4ptpEJj368FPZPsSe+1fzLh426KiR8VRE
B/AmkQRZ2ZztqoFciiJv18zxU5KxuFiw+fuGRmynY9bZCSP9xRbw8sfO6R80JV2S8eraf/3zzcl8
uS4AE+QB9FygCf15P4WVuqlEJ/s9oIUl2LGFsJLsWzlqNL7K7On3V3tzLlmuRl6UQzmNoW9kPMjx
gS3OZb/PFQNk2QmIDLRHpLX6j+f6m+H2DsPNtAyXDMD/fQo4fh//8VA12csjwB8/9L9nADTkSAx/
bPOfYW1/ngHEByhcJg3h5E7o6Xp5BsCbEnUWe3IX3QFlG/PlGWBpy3Keu86AUtO48P/huDnk75Ev
W47u0N3hvhqxxkB/gq5H1cnga1AaszJyLqxmlMfnhNKLV/PvzA6uxZGFVOiSsHhTIh1aHaNc3yhP
PGvEd3lQxjHtLXGneANnNRmtze+v9yb76lBmttEeI1Ygm/w6Fdpo6IXheHO9wsBVedQlTrHpNBvH
DvgHqODQtTbW5Bu3CMPNd0LQm+yUQ6MO2RkOcAR0cjQ/h4Ja0wGat015Mjdd943ECxz/HGX4mTLm
6ZouWoF5sv7eI78JQFyVt7VEP8RJbzLbHUWlZmQ3edIUxnRJh333bSgLrHhF0kyXkQ6q7/fv+M0F
Kcug9mAQ4c/BqXT59ReVppTNhGTbIPaxFlanHu7vazR+YlP4lvbZCgf34ffXe6vF4aBKRZ/+WQRl
JP7sny8Ix4yTSjjBk6smyhAUpDHlnme2o9hC2QDhVZ8YRz9HOempzLiuceS6K6X0xlXsZuyDIq/1
rjtlAuVoBgfrOCnjFnaUmO6V6b8zCgAscj8/H7HJUBKgl74L5AGvk0d0+PpRWnT93vFIFt5q5J/D
0zbK9XobVTWQljoyxoNRxSqPAjrJjFvmoLrWRN7sTT123QPLlAX/ReLdbbXwRhG4Mpba0KxOC2Av
xwkCfnwYdBPm+LOjeWHqvIc6g9OyprV92ZM0Cb7miiPNVkLHP0Jr1ZpN7+nVqdTUdG3AkLoMAdnj
PtRQPvjiD5ZUaxdU6IBveo2zVWM506VLlHCBYw2Z2Kf6oH1K81iE13VjNgy5MK0tjiQtXkwL1Dw2
DIo45OTAnCdJOp13thjsK7B74xlt+/ly8k5J+1OsAsO/BIJGFczTaWgndlbddCmyGlj8FNbyoU9N
+TA3unWCyA/3cUDt8gER2HCpt21VYIkKRH016anYpEbjPPqNPl1X7DrMoBhCCSa+m661WkOV37Fv
xqMeY3la7sqTUokJ1HMHpp+lvUKEypnvurcbnhTGFBUE8oz1CtPs8M5MM6yce390HvOe9+jPA++t
sY3bXvDRMKoWd6DxnEcX7/brJGrFprZGx9oqNmu4VU2cCYKWM8n1j7EapxF+6jGetP15kk3ttzyt
YDvRICsfTBgw2DKNQw62Hg0EzHcPlOFJVms1/GiS9f6zHVb8KR5GcedL4um6y3rajwtlM06G0rUf
oQ3JBwhuTP66EGdCNQKf7CKNAhvH7TSYQDOv7GiqThsaw3N80KoJBzmFszXbNF4ps1s+TBPce3Bg
GUbnQ9/wkUQMz6qP0wS0hFyedaRXPPCjiq7P5f2z3QYl3Psk5gHcrIUPNmRVl0I/Pv+eLgzLVQHZ
j7gxx3uNZ72KPaxYx0iIbV8vzg4A0/y122WjpE4HPu/UaAed1Eo79uusnnwBz9IzSCV0ZIn7oMux
ETp20AtwBsG+xZxuJOA0IPthNUFNyEGYYXr1nLnJEwOzTaPz4OtEhVbGh7btEm2n9D4dSU9pKryW
skTEjqMkhwEgBV14Zs5CPaB7GL8NCpwk1Jt2Ti5HpZnjp5bXH+/ashx2rRlj5TfrmEQAm9MwmcuS
AGClw3tubzGEiTdTouDtA/rYCitf1fgWnoxWDcHdT62j41c9vnkj50Y1QbkEUO0WfbWKJeQjTGPU
kdOOu8LB0binEl7T66PcoFOTcaG5cXc9YtUeBV04OJ87OxM246sdrVUkkul08DSk6z7JkgDdXpUH
OshjHzb5N1zbjaOLYdmhTGL3SBlchEE/2+oMr5uCDz5pbUU6K0p2ZBK6byKJcVFvtT5K1gxucbBD
rNbWwh5aESB+Ce+ssoXFbWj2xy5GsJc09WNpeOkRrY5jQ+KzCNlISRh0jT4wpFTmtN9ig38JiMvT
NcscY9mEEJHsXS1klZ4xHVZtJx8c9Jd3dG+T8vIiv8AyYhim63mKw7spZm8hbUM+qDab8gBYxuNU
+dFd6rgEzMrMbmG8pRSIOJGtBPbQJ6HeJruEVCn+GAs6Qwh8hllGq1vXKTZzkpbrlseItoZV+A4Q
hlkXn6ilG5+LRtOo+cV2759YRTNjh2HIdtpajdEAjyPJ/2WOBsdFC5UdciHDs1GT0SXMr/gk8sWt
B1XkDgu1R1VMS/RPjLu2EP067XlPEz4J6FulkUA0kebnXgv7xeZ71M+lGL0bziAZ/njDeOJYvTas
rbE2VsxLD6ZS1fhbUZrlxbQIbLezbd4VMTjWamqp2g9FDK5CmTVYBk7DQ1BYYXkEXG1/yQ2L3y9Z
sZqPYHHN8Ivwx6QJ6lqG1Xb24fsFZpT1NmmUTDsr8qTn1RWhDObOie4VbRn7xC59EFMWiVoeaecZ
EkmYMsP2oZp89iKyW4xwxkRbkdDjs9bw2jdJ3mIUGNt51BwRXKoTZaX+EZgGywKWU8Vawwnsm56n
4gwCDeENXhyDpoaAed1GYHOiSVuGUh+VMefUyjjSO0IsrV3c1YJU8OcMJneDQ6Y4a0c+zSrPBXGQ
Ez/35PmUaRNp8x/irGQITlYkztxcQmePzIx43wx0JccDcXAAZkWxz3H9MyFzzAp8dLZBymJSrEj3
T5cQZphLDn3FO0+xjlcNF7bC2X6cFcU6/PoIk168EBg9qFAM/VHP48vFO64MejnaZ5jA6ngzOjN9
fp3WfiuBpcH3thpGhDnXzqOXsz4CIyNO4w6J8YmqqzyGVkKt7ECeCYXSj9sySqfBzxIMlXsINY3l
y2uI9nXeNPsBbNVlB6LztsBSc2NgQKIO5kgSmayjKuzp3HBp5F/pjageRrOW8YXpDNx1UkieFS8a
Llk2ifJowpR5y2rhdnaFQW6MpDsPAOEDisRuwHYPfdamNZ2mjroJtcp5cGODwKoaLT0bZYMVZIbH
aMuSYUS3ozdDOKv03D2zZ0TWxEXPuMlxsjxg36I9dQ1233E/ksfjntnlJJon7iCDMSz8vGElr9Fo
0Q9UszxFzVRm28az4dhEU7K80brii+eOYlnv4aWwYDaEqhtcxf2zNLX4TH3BiMtbPqNmYNUZdOas
kwVxWgQNm9x3Qv0OZhwiG94TW8sb10q0/mYAPwKdNoEFH/vXeUaWl6VKitnCPi2qVbJVsNMi42Pq
s1uOdtPY4RlnsN0ADeRAayYNuwrzIsHBgUL+6CpzV2i4PgWeGeuwspr4aBV06CRarDb8r15PtkOJ
NZ3lOZ+/vobfFp9keN7dT5pIDlAow2BoY5YeiuX7CGpCoCaPxE0/OjxH7eLFCT2LhpRTW7Xhqi6s
KxiMydpqon5r6FSFGvxKg2aa6pNqAOQQdblxXdqEGByMUU/i4pZgY8OOpHOL7ElLbAeTzyrc43SC
x25XD2SMMHNdERWeyqZ+0nJ1ISZ7PGFcszHoax3XPanjP6iG9QB9021VsacroMZgNQpvJlJp25RF
dJ3W8Ugy2L6w9c4+xxmivOJrsy6XU35g5QPLjFUI9SfsOv3C3UQiP+9R54GojdWFrmT0UZKKe2gq
0zpWQ4GnKP3wbCCnGnRaDpRmwHDZuGbnB7qRGtGT44bOwbIGFLDA3ESKtLD0Rsotey2dvzu1ywcB
lRxlW8cht7wuUBwuLX0aPmoaK3ALGA7KKPFIJ0KwXhENu7Q67WtTO3EtVcvzNsNQJyhiok3iNozI
eVhEHCECrfZSZWNKsYdt94+Eztfpv6Lv1S+O4ssp6adTCaIkDhwOiQVE9W+aWObBTAUrntxL53nT
P0w4WTXLxvf3x7U3px9K9KAJFnw7cpUf0PIXx0PIhB0p+07u83KBlvZIOG/rttHyAEYIwG97Obo8
h8PfX/fN0Z/rUlyly4aT6dvWI47kuUVWVeIMlLuPnVYAe2lBJW9HLyZ+VUWprl03JhbXw7LL/f3V
F1nXq7eLWmBRDwqXm3gtqVdtSvbEcOlWcKDaBLPfmLf+EnVTryXad3TULGbDDceSZedNeZbg/nwL
f2fs3svYsXdEzf5/Z+zOIf49fo379nvXtT+l7X785J/uC+IDyQUXcREzF13xS/cF64MDnITmF58E
k+1YZAj/t3TPuEO5sZTTF2zLi9K98YG2HDSlNFq4AnW9+/9K23EFqpeon1AKcHekB1+mXYSlAOhJ
3Bn9JH+KqwiFFZuQIPFR5b94O7+IFG+SzFzJJMPDWQoJwxuxOnmU0p4ngyuZgFYhPn6WZTUFYxj3
78yaX12Ja1D2ovUFqM7y6y9iRdRp4dzITEKvyfpV2OsXLTE6cOv57i8/EqgSCDOLbkh/o4IdkNCI
qpkltnLZU5ZnT6GWPKX8/39yGSy8Fj08+flX3wiUA0gIhxiEpF9Q76nroCV3s8qm5D94dYxVxEI0
y5NsfB1wIqkXNhBUiVVG0ZxNWNlx6DX9s6ZM33moJZ/3c2ijiYAGF6TY7CEhH/38kbyh8LVOcCSP
xzELWJqvVTQte6E7Oby7Sr2N4lyMIg4JVPoJ2FD/fDHNwOzHMyq5F/VSlITCu0/9OgzIkTzqflSw
p+D4byjw9n/906G+ccBILGrH158OV7HezOOS5bFOqpseCF/gCJDY4Gysd+bX25WYZ6RtgqjAgsWs
/vkZ5z7tFawKSWM53h0FTN1NaurhzX/wQC+ussgaX8wtn4T8oPU5V8E59NRspruhGMtD2fxnr+7F
lV6N+jEr4moouVKc92QQp/RxrrCz+Deml/42YNCYSnodeJNY0vyvhkeFIbBfVLLYy4GypCQfiTGy
5Fw024XaiFCv1oZojC2OAM5eZ/1dp7klNiRaysNQs3fAtpIMg0+T8qqpShiLcVKsvDS0ThZHmu1S
WVbgo06i2RjO8aEMg0bOywlMVHVQSX6LisNio2fUp3tWjL031cUVKTbzU+aZ1YkTphhLFoNaj8Xk
7EMPZ4sKgcWOzJG/zrwJk4tW9VoRZOXkr4c6sk+6jv7yPsMKEgVneQPV2T6Anh2/1iFRnkQt9w4f
90qldnVKgZGKb+zhGLdRdq5/SWFq0zXL/WhoCx+LkIfOhg7pkIjkRWTO1boD2IJG2wrDNDD6nDNU
jfyAcjsCoxr3ZNwcSZBqDXnBQufp5oLAVcCERClQYuLoEVziKAGHDAMV3PZkbFF+Vx2aJ8M62MWQ
7MitVKeG3iHiLkBO+6LQVl5O00YUD87pFBkpdpJVfueOGRyR1pIPtVuYn0KeXQbeSO5GFnY/c0/s
hXFal6JbWZZirlPxZxup2U1+1+LYeOprbXGlaUn3OeTVAFuu5YXbp09obHBdTV3zE9j8p6kdw5vO
nauTcQmNMRnjU5UjWd02OSA+5rbg+I2N4HQN3Mk+IaJ3aBiKZDdEiBbYBiSLUURfHjDy9dFtkfQ6
RpYUF6kblU8uhjZHA+OXndvn9P1wdEA69Dzsc9QlB3wl/LPY5ZVl1Pc/0WCGR4mNu3pRy+jWn2Hw
UpVIss8CInhQ1NjJ4Z+xHEBhf8/g4Bs33yWlqUtcyQcp1m4cDvdxKDWxMY2h9UEGZZxoXTyEz2Ao
zp98aJu3HHuLJ9OLqwPPqDZAhsNA1/16b6eGuKs4C95a+BKlK8CfWFM2JIIy8rrxAK95IlfcwAYg
F2byCbpwwpd1MiWJfU47Go23rrhr64ZpZ+uzthpslrgZ1PkOv8gFigueNb6jST0a6Ags00eBSp+M
FPMIKJQRIVcb8t1zJnxsxHA/N3O2c2Tf0cWnNWayTaXlzJs5pfgQNG009oE7ZcYXmBDtN3Nmbtla
SL47H53244Dt+kOU2s7pc7almBYT2abXrIOr24ul7ZJqogJoHzBJzD7XSA8OUwjQu5lQ8GVN+mT6
JIVCw7UO3IixxWZCrTXVkuCMCzc+YngwbfooF9Cv+UK9xdIH8CxfxX7j4ywtwhuOwSCxYznF30sp
nH2ZYauq3Nidz2yjv5etGna098GRFz0DYR79Et5s8tRi8IHZI8jt1sCnvom+d33jreN2uilrc99V
w5c+VsmhKF3UeqF0T1kKvau4Z1IaJbelG/lwPqBVwtaaeU5fdhiY0ss++YacTwGubovZw/JxnmS3
KkaydvDb0ySwupxBTVScLmNs29dln4oLi03lttaY9VmfqzU1lhChHi5HM+WffTF2w85Y1l1p89xm
kT4mreZfIFMiPzbhlWANnUH/xWjcokm0DlPPiAK8FX7uOWWu9FxV64Gu0I3TzkyjgnIJIIMFaag1
OS7TZFdWMdZKV4aLfbatY8rsECibhviBK4R3NSeYZphNo9ahV5chNOXevwJ635wZIzBLYKEMw140
nOdRia1TlRLEzL5auyOXbirSblTTuhUAwvFrTNudLHMqgqIFFg4naNMk+YUlAZbHo+XzEQp5gdUl
++qKYltuSAbTWHOKDwqDBCj+ElCxBRk4tzc2z1F3jJOHLvON7/pItBqWMeLoFJyzsEuOqTNFW8oE
JK1HdhKBpnUOTkzOFjfKeQWmGaWlNRMRu2paDbNbfUwm3tDskY6edK9Z2Xj4rHq+cIq2lvxdxGpw
O8goXPluWR5C0lZXbU/s0Sg5rkfBpM+Ggncuqn5rpcieonJIjhaF5y/C6LvTQXPYj1b9hZ+1+R73
z2GXxjTqFHganndNcmEl1nCvpWl7oaa4Ow/T+RN2AuMnf5HT+FS1dvZsOPtZJPOmjOviAqxqeJln
D14Nnj6xYlS1C8OxSz4yn++aQY/2JuQeTIWKeoXyjMZX1ZqwThTpMNf+ojkok0yPRW/p6jjRkji/
AwxfHpqSiKMXFOsT3ZALVwEL+B9BFocQ5Il8gy1nr5HEMD5brNvlCr7j1O+puNrNroxFYBqxHIOu
FWgSVZ4TzEja+jVDJBXFyoj07KQca13A/veWTmLQqGs11HMT5BLjdsilNfarTjjWix+L+bEtzOIw
1lZxqFDRyVXl9/XBytt+3Rt0HOXrsEZP7J6q0ZyKmcWHJPK5W6DZvK7NEWS0nqVYLdgJCfnDmCIT
xIKnCAf/YA99VQah21uetWIv3vRuMIPue2pVGmOwM2TFd+kAITCSyDuZfA+d1/is+bJqR9/U7bMS
zF+aB1YdAoTL0vWg9Kc2phirloo0bTlxY68xJsPpntjTfvYzPetW1ZTfjKlF4USS+2WHoEI7CaSn
hkOZp9ka8+cvtt/vZZpSVlZWEdgODRemy/wicAxXjpNq54ZVaum68wqkmEiidsxTE4FrihdQn/vd
3qwRsE51+JjFCPc8+pGxIqKFC/8a457WFVR9rNFGMEUkXUvb7LWVyK35yHSNvka5B3MlW+RzuYcq
Pc017SSZHN3felFBfLNdwrcdsTvhtETydClNOmvK/M0+o7eiWPn4me5+v8F+27eB2Pk55yQcCwXQ
MyfwxQ67nTH06ls939csoGvXHIdzsJE4lvoN+wTcu5KjIg+Ju/zMviITTXXKhHdOO6uISKCK9w5q
bzJvy/2QIUB4AAPsje7AizDNIiOX71GCYM2mTpuMmDp6yWOZ99ehYpn7/Rt4czIUS/O1yZUM9uP0
y/x8xGjtwSmiUeb7gVrRRYm/FAsUxY+yjKtTzcY/4vfXe9vMulzQQ7XkQ5QAG/3q5FQueX3bzRZI
HLZei31EtU7acsB0sCnI+VVik7V01tNOMV4+LztoFqmLxOZobHGN11Z4IjqPGKUMuwlfqncOdtab
4wn3h/JrSbKiQnxzKJcgCGFX99k+Lgr70A9t8VRZEPqDscPMtwgim812nudMpDg1uuPgstc0qPNc
4BRsUi8t8MKuyoNvUgdXJifPNlnKLrnqnVMbp5Czkr7hs8xFZdANS6mj60NnHy1wPgvnumpjU5i7
AdlqP1oubV6B4G87XzO8KxUaLMChmgAqoM34/LwqliUiw9U4o+d8510Yy7f4KW2wvAt2lOjZXGQV
r+kYUQ8ln9Ur23fQIrAPoJTcTTSIjpZ9XydQ+DW2jQHFC3PrNOhgATf+VeQVLtvPsiGdT8IwfTU8
AS6MLh2gyV5w3t45SFROpT2+FwbeZCy4CokKKInofUhmvzqS9kk/hG5ZUbC22Tzj66uBOHO7VW0K
zhluhvZUUUI/xhmb3t/PB/PtO2aLYi35H2g1iPpeXVthOQwnZ6SHux2jcJ/blTjTwlB8Lnq2xm01
OhReNEfclba6y4SiFCOdcdMp6pmrrqLMvsTbpgvqvPct2lcQ/dt21uzZf4uztCrbb3VohN2JFoK/
+ZFx+Ttf/U6+elFxvvjOb9rMiFjss752/6ie/rGq8r74kjy+zFr/+Pk/taZYBuu0kpEV+dFuRkj6
U2vqfSCXzYIAQemP9POfSWvL/4DjpaCxDAIQUGCXgdNilRP/65/80hJcTX5xyVGZ/NJf0Jq+WSNZ
kkiLW0QC1iTXWp78ZRZK4UtlxGrSMU2qVkX0lEfaxaTCE0xi1yUUiSLRD60ekrrp7w0qeanVvlP3
Wnr4fgpEyy2QUcRmgGdeOD0/30JF1kf6fqRTk1f6MbTvlZBn7ZBtymIbZSa2Qx1GO0JGZWDnmD9h
G7gjg1xuRvPBpqlppuAtteicQy+nAn/biYzdkXGsY8g4nKADdPxrbYg4WsmvsG/4TbT9lHGgZZ9T
mpCWf1Q2TqSJ+tjO1S4pEJxpG+WIvV3BZwmizD2r9aHE3YMESo90r7UsNoo9zcblncJKq2FM0Ovq
o9pAxWVap0RXL0jS+cruWgrNGDAmvnbORoyugc5qwQef2Vp/RUKz30wlxi2a6K5c8WCAXWwj73Fu
uYMixQ7UxUHI9chLCOyX4k1f5ethKjBNy65RV9ym9diwphYbMkoc6Ux9l+T9ZdR6p/TmoXTpV12a
raBk5TsXx1YWOixKrbL8Wkw2/BEM4QOlj1+BQa8jt2/PynZ0OMlIZAMtF5tBrloXEeK0v4PLv9XD
CkBMJ//6m2IYPYXLX9B4XgaVP37uj6ji+x9Ay7GjZXFZCk4uf+QfUUUYH35UwEwizR81sGUf9Gf4
0D/Q2oqnrDCR6rqe4/+V8OH6r7eY5GmBr7IzIXYIyjfcyMv4gYFs7WQwCU8o3c/nXkQLl2a2yD3m
At2x08U6iCOH7JJpdMvZhX4TOxgwvQflVKmPc7hkTSp6uqKgyuC4BcJQ2P1loTldNglNbR50vgec
RZvZDNo06efTMPFUvylbaeJu2c3nwiN2LPnCkHI+yKPjEJe4oKb+UkoG475taIpCb2Rb7nW9eF40
aQiiaxzJSi8tZ9KK1c4b7PBQORN5P7ekGYvbhGrz3+yd2XLcxpp1nwgnMA+3NbKKQ3EUKd0gSIlM
zEiMmcDT94KOT/8WqRZ/93Vf2GGHLYKFwpC5v73XjlUln2GJzzueyQTWELAO0zBxX/qJazCMKHAw
DO2dxT7fOIaL0W01Gbjtf4zCEf5ORYFhfzHHWKTbchCaPBhqsPc1MSM26qtIRX1yXvdOzspPIT2q
68YOoDLgoFPiao6MJNzV8CzFLT0P/s4s8rJxAX2VbKzsbuwJfiVYwA+Wu/yfggrG4Em3OcWcfmP6
K0F+AEAHFcd4WKwuEBtLhbh3UN58C/TxqvTJG/qs08VLOU/iNAZTva3NuaDLKsAKsbJEEz7Ng+6N
bWUpvVVVE+wHf970/NuSKW2/e1kzXgVhZnbr3BTOWeE7FqoQ8r+iw/IJNB+vuWJfkiS7tLqQYBfh
2nYMM6AkfnPelmrXYFW6psTJ5oKRgcmimZ5BY4rim5EyzIdcevmTmcAcC4oqWTtAh9Z9mnuvRqWz
27Dr0csj3dDSZkS7pLJSqq4i52vmsfFUAB83aYDpP42qHkckexPLKm4Tds43o+4r3NEGxGxEhr1h
Kf/Y1dVBR9M97clg/owo6l682opvSzimG+046SGH8rA1VV+eB3SPbTvpYoyd0+KhHon64mdO9lgI
ou8+kULcb/Dhr0fDb57FyN4EkA8vuWgK52RFDapxhNDEn5rMyrxpOzlRCMlw1bGL+8yQ9lc6t6VY
227+PWUp/8VfzPwuK/QdhhT3IPIlu9ZojN6Oeo0BszzPSLLbSFIptRoT0T+3c7fN5pS6i0S5q1yq
89FNvBO50mLnUIJesiKO67OWxOWhjiz/Mq4DagftIbyygkohXKr+EGV5cWCJGq0Ht+7uu6EWJzzU
9VnulM65Yv1wVcDTIoIpPTBjiXWFJp49NVWSfeUbLfZaD845b5PibKgqeZVDxPkukcqWkkQRHNPW
ma8brx8vyn7x36fSGlcxDrPbKevLAlXO4bHi6PSSchfnJppNny0bt8RZodvYWMkwTY+VL5zTEPIO
G1snfaSrV9OEjY2PcO2YXvZJ3tzTSa/uQGnIo5MjNhs6jb7CT8pQwfz+nN4oSBsaoyf1XsFs76wy
Ka89M4oPMHXUHiKH2GBnD3ctEYY3b0TUZO02PerMBn0cUVuZy/LQe/El5rFqw1TBXKkIM5tViYMd
yfPJo7OZPOQKF/vwY6iUvXJymL8m0MAVnZdMx3BU71saUnfYy0DqaL95kbE3nJuNSneFi3jkV666
yWqvYcsSTqyaBucmntT0NDBn+I69ZbzhhMQnXcvhcQ4maxkFlBvuk35Tlzo7U4Wb7fFV+gyRhjp/
gAtX7PnauVuMBYgW5PKHY/j9fg5LDV0gNp2t9rWLu6ztrwNrZCs8ljSmZzYVxWHn2W+znUTGyvTj
gUsZ3Qla7r3U+XjJMO5ajn10Zde2eCLNXexnL2p22sGRtTKn1Lz009y8jPo8ujLq0r6Z9IiH2II7
fVHXiwBf6FPRDLJYWdyox2EQaGRuhGYUE0g4pLkljrLGECxCEoScjOpyaGhgDRweNWjJ5waZhqPd
uNadP5WeDSPBoK6w8afvSabo5lN0k+GD6rLsrGPA8JL7MFQIPx95l0TbuKntbxmWsUPRebg28Z3d
W23W3Qoq2a5sPN4rY2hmGkpJUj501RBdaS+YL0eU82dZDyZvNEvdFmndsDSsu+CiUmr6MRk19Ue5
aJhLVJ46GqIc93FnQUbsW+do05m2C9Om+aLQ26+1N8Xk8Md576Q6ueHNJnG9D/VL2FfB25TmLOr8
Hot5FIkfKtfZlhQixF6mDwoF9HyiE3CDpaZfGzW/5zoyOoOUPyleGtKK8Zkma6tYj7bC+u7PRnZc
wNpfIFr225q08AHSUxqvPZ9EOP2czY7EavMYCnrZty7G9RdHiHBfNTq+HKw4PB9DagILPbeHJArZ
3eeoyZPN+42gb19c9a7JmC4su8vcolJ8gOUKLtxAy+4JeADsI25eBOPKGKvhEeIS010JnGrduYYO
V52jhhspuvBipsb71aTbdlgmOLyumQELqt174z5JPP8reguPnhx2+aruaGNYHtrgiec5BjxohvUp
yCvnCqgaNREUD23ysJishS8QYgmsf14TKkXrjQz0aAtwMMpx+JybM/S51HlGW6wvDVF5d6EQtH2b
2rlQfeTyGJzsa3BQ5lrE1eXyBR4bytv2c0+IYKrSTZQ19iVDg+wgbOSHNqkwEOLqfQjCfqQ81ih2
TVN7e8PPKtDEROJCn5djkdNhb9SOPEyz2d0EnnC/90lLo7LV0106qDG6s7xM7qqms3dm0lr3jLsT
d11ShH2dxw22UnvU0U0hqmDPXKReK9O5CONW8bVT/n3ZmBaRIF8fgTaEWys1mldGK3aPrKyis7hv
grOAInnKEbppXcVTdy3nQkLcls0ZQpF9pgEnAvZguKcUofx9bLXBI2sB+147UYbUjLPrjY614WtZ
h94OxMGT1xTB1siiG8fGhM/nM3vWHYzRkaQVQaWsz1DiZYs7s7LxM+MOaWNe2s38PZVtiYMnjdXR
HvTGq3m9ASwVXJputyuz3LuOWZvuLBi354Ofu9kO0EWQbRyKFzIQAe5w5Yih2TA2/UIupTyNanRJ
rM+mu+d9V+1GxEJmvsa0M1IrOCOegY3eCjRvhSD9ygLN79ZGBgahmeKzQWYxRdZ5RAey1Vr5wSuE
tebKLq4VNUUJ81yd4S4m6b2txm4ir56rW79tqQAlp3Dwzak69XmjuE8cv+XiiIIfLHyTLZqPvc9N
HitQC1lM0+KtKxzQprobzUI8EGwpHlwy3zvyLLMLHaRpTjLvo/M5X1pthBcfzEAOKJxm5pirvOYN
xsgiPqCOtfNGCyc7Zn0UNSsKTNKBJWYEHqCxRffqYDTo2FLn/WSFYKea8IIcS77RfdgSvEiaG9/o
nEvXbaerqGmtTZSniFei0UdCN/NWsPB/mv3wPHP9e+EzYhns9KpKPRqpHfdY5oH1LUW6W7XMf9a0
f9O/GZT+E8AY+zAZoF1GlTibZjC6rXTm5zaZXpAnb0JJbCJKRn+D3TxZdU1qUj5aqb0JDmtNrn+t
2SKcp4VVbgt4uHwtzm5AgF9HHXkOp2BxA0vghJPYuew896vVuZSTjtR8ipy4f56H7VqWBSemVNGq
IO63Ch1s43WAWUUkjbMjKr9LBAb9MB1PyUSiw2mrIl+Hmvib6VftDiMfAoWhZ4Ttwdngoe+p5y73
RBLII6WZ85Wokt4TdwBiwqg+ir3gpP0kZ/8NlqPi8nvGk721Ay++L/vOP5MM2Y+e3ZnULxfpZhTK
XeNm5TXXJekhlUG4I48zryWZufXkDgpYUC+uKqPgzZ5n08kz+XDgT7fpjD3bb2Tbr30J1ORvu9bf
mBQ/qDpsSskwY0dziFKzP/x1Y5jE7kQQJUwPGVxglnA6iI/tHPKU9obcv3PNqvkuWUtVvLIxkv/5
4O91fnxpGKhtSoegR+DCe3fwOa1af5plerB03X6fMwi3Mi0SZqpRfvvnQ703i3EoNDr+Wna/OLjf
HSpt0szXScmhpN1UW+4R6tirSdSvfz7OR6XuZyzcXbhyJoTH9xjUvJ6IEOaBOAwynnbYHNyDP0Dt
KKq0v27aPI8uxigxU7708lkuwyaeKiI50SSxbK7jhN/uz7/Sx684IMON8wbuHnvaJRD/973/AGwq
6dllHBpdAd0p22nvZIodtFtEGEFMkbTf8RvwPVvtX21m/ydOfyJOg9x3OM//s360K1iZ/PhFkP7r
z/xHOzL/xY/AAk9BrgvvLMR4+Jd2FAb/QqRmGkTXLA7mhWPw3xKS9S+skGjSYAUd0w4c7oO/JCXb
/RcYYCTuEDIC9x3483+gSH+4qDDluVxUeLxZ2DAZ+vWiEkqbc8i6+cy2B9EDQFpW+rzaogt3WGSc
wONmzn0cOxse/p+FMN49ONDmFsoblmquZ54h70dSTQPndJx1v1eDPW6DiciKleIamIK0PPvb1/Kb
B+RvD0V1MK2JOKs/dKPQJD9aVun1e9ciQ1nYlsLXk8gt7VHNP3sc/vxUnEqIqNypmGjfPaNmi0gx
Cne/pzg33WtnbjYYEPJ1r4PhkxHwu5zFvw/FZyJYwkXxYaq4vD6Z4HICI2w4q3GybyqMEm+a17So
4mwd1A5z4ZhQlTTd+hOP8Ltn8V8HX+ZsXMXWB3NyT9g0xivU71ny+ysLli2qldt8Qjf/+MVRo0sZ
M4MZ4qLgPn+9QjsROh2Y+2HfRixFuTYJ1a483QTjNpN0KXzyod65BvhQ1KBxb+FggKmKtvvr4TzS
ME5i9cMeiFxPErJ9DRz7jYBOubKK8tyPs7+CKv+/SaSfR1z85EuOwcVA8G4mRL97pkKnHvaZ6Xks
86OCLyuqt3++/pfT9Lf587+PwrwHBjNRDmTsXz+XO8TMnpp8YEtLb7pjGBdQck4TVQ4wA8p/SAT+
cLR3XxpUEtEIrxj24YhGyzx+JUYCcjLLWdBFETikPH/58wd8367185ghFGbMHvjV/fePsinJfVRm
bjta30jI1W7xRZhDfPDrOYSVIfLN0NwG4xSum8LtfvjsSY/Sc84G0db7cYjGLe93tWpVIL9r7RiH
CfzGymYbdjdTJ1gEiUDJbeZPHkzWx9uI7kwXOzU2jICaqHdXXNhBjqt7biMYCNDzXUPlwUprb9wi
xJkr8H3NWoa12jicva1daPcbehmMAvYHV0E/E2yXIjoxNPhravQ/Xpneb381ns/LHc566D0tPYsK
gCFe0e91n5BDpxYCdq5eN6FPh1UjugedOtnaVH5UbOpixlRa4cfoqL7MN6UGtj+SFyR/mLFhq8yV
Y8l4E1chRDC8OUzt7PbKRgA50DWBeQq23EYFngSgB6NhwLP6pR/DeB05acNmzgh20IhTPIVtyKxM
H/u87ZCTCoZusRetdAGI2c0fBjazV7k7YTRwZgzOzpDCtOtPdRTMZ1gtZsaP+Ew0mu4FMrf5aLA7
22cVpt7Ym97yybntwx4jMOMV3BpJf+InV7s/X60fHzPwjlgYcNcTzvuwmNMd8DqP6eA+7ZIrIx9g
0YfmwUr1/TDHcjsMpbX6XxzR42EN54ht0PtER9TqMYzmvN+3cXxg87UtLPE9qtyL1qnYwEX+05+P
9/G5HXoL8R0vxgKq+WnW+LsdTEQju6Ch32dTIRFCyLuKWqGt2JhX/3yoj5cp/HXbt02CEMt0/90d
JAZvzNRY8xYMcdfXRmMdajV81t3z26OQaGSZgtmKc/jrE5QogFESzOJ157cmPIAgMs6GRoTXf/4w
7wHbPMf4NESYIPygbfA6+vU45KPxaMmoQ8a36k1tddnO16XY+B1lmW7cBSwpuPChr4ljGz62tthT
F5h+9lhyPrwwQthavuWFVDFZxPV+/TVQxNyZio9u72oUIxAFxS5WWb9zVU/FquPO7sGqdLRtzfq1
qFVwS/mH2gvPHC/LeXaOXo5t+M+nxv7t70S/FzVNFGF8YC0J1zDYXzndvhJDdTBbbxuZbLlnnP1X
cScByQRItYXHrVwwezwN+JXXPpED8CtVDdSxeC0sPV7lIVr/rL4NmWEztOzl3VThaZZ96p15IlHH
aiquDLP/bHHx+w+wmJNwrbrc/+9SSOhzUTmFipOaTLeiDeRuUK54SHiKrWWDVIYmba7LwO95Y7Xl
cUrm5zAN7rvWj5adKD3GYTtuE7OObuo5qO9Dd36dvbg6Ohj4d0oK/Nk5JXVORpCgTZvPOuPf+9h+
Xp3LCPo/n+Dd1an6gl+4nrr9ZGQCw3VUHXvUsQ1IkU2ftjzkB39aZZl5cGrAqcu47pOrwPntVQDs
z4RGYFsQxn69MsOJZ8nkDR1ZhATxEj+t98Ky6jpwqUYoIvNHXYz6EeUu+d61634YxTqr7WSTOwnq
luh2ttnhhacXY6VSS5WwBQZJksE099qD4gsCw3qdKhq52ji4C4CremaGo9WIHsHTMNsbPfPC8Kyl
faF+htTLpIMDCWIOa6mizvtkSfpx6RYSorawldIbZ7Jb+vXzYtAO8hiU8L7JiscqZnieFRtjhtMC
/NT5ZJ34m8c2Ug4V0qzr+cEfTKxFjpDGQ2ePAegtSkPiDxYQXVf/UzjdciVxJGLikYulhsH3rx+L
NNcgg9jjSmrFfW45ApYWjd/0VbCb8Ka8gM3jG+Ex9tEb//wg+c3bl+ALfgwUM/bm79F0vUgbO2aE
vh+C6Wvch9c6aG5hT7wVQf/Cltff/Pl479Wkf39WDyCVhTESQt27rzAaKexIUy5ZtuHV7eCw7pli
ZzNVCWzhcX4lZnYPWEZvxCRZ3LggbsdOtBs06E8++m8vJs9HRrJxaJrvX8vp0I9eMnL/qrDuN6bE
j+AmTCqMtBZrMldvf/7kv3lp+iYrR6iH7L0/6HU+s2xRDpoveWphJEsrXs9DmHyyR/zt+V2657mS
OL0fQrlZZ9GW7cpuzx65XYejTojZZBGw69A4qM7h7mS2QKKpKbYqJr+DGlBs9Wicz9RTfnK/ftyU
E0VmV8im3A1QRN992Qp38px0NMERBjLJeQRi17Xz5TROYi1Ky0AsLumZCHobE85gfnIDv3eF/7zW
WA1xshcpGFLar/dVL8bYdhiv7CfLTV5k0BoeEGvRn+BbeeVK+TW5z3rgBzBnWgBBo9+QDjAzmYOK
awLUcMUA6nJMaFNZ2X0/WGtPQKb685XxmwcNcAiEVW591jnvjcKJEaY0WfnN3tdxuxswZm/drsHI
HXvpJ6fkN4fCfe0GoAeQ4ejp+fWMpJnVyaYNGiwFcfnmOhM5qiohiWb45v/iYy0YSOgGi6T24akm
FzSYDN1m79lpe0Pbmb+rpyA+z9oeFfG/hcbfKFq/eYhxJGQRloiEtN/vG+05FpT9cKTUwSgR95W8
K0VjkyPp5pWpSyyWMBU/eXz89lSyv3aB7lou/b+/nkohzKqPEq/ZT+Qu16XHXCXNSnvTmvZnIw1i
I/ywXzULHhsoo6QpyC3xxPr1YGHuUk0/W1wibgst0p+mvl2niavmDW12FVPUtrNJtjGPXzfOqIwd
O8dBb2cdOOUNpDJurtRBYzzEdLN+seUIramt8nDYyKLwYfPETfKMLdy4zBltdMDqC1xzHZ6mZFXx
kZx14NdYc6PRIzGhHNOZzgn7RPt0aoN5W4MjyhhfJda9P9hQmApXe/Yus0rtb51IJvZTpKy0fPUz
22UqINnBJOc6aZ1406Z5mzx0RW1Nh6JCXdsnqVW6W8OU1rGctTb23ZCP3RU9dkN46fbDFN/4RCSr
ZQ5mqF2pWvBuq8GN8mpDys0VTCsrL9gw9K2z3cCg92406B0gOGZQONrmxAUn0doEMJP0CzRWx11p
HEbZIRBKgOAfavLA8JkmsS3lRJI2G9lO4oCJJH7WrlN48vToTXpTjxTnnNNCFZvoDqW0N7L0lsVV
ChHkmZg4ekkADY9RGRDqO8mEOtjXPTnKaxUH410FtqDfghCMgluzLkOxHaZRDAcWsXrXhDpKQZYL
X65cKeZ5Dfww2lc0VdTbIl7kP5NsN5WGnRc+ZEnD6LEoawfDQjJiKJCSoGY43KDz7obRk4+xtIun
wgjN277y1SouMw1vMSvIwUcnUp7LAH+nqQ+4jQNEVDcRWzCp6R4fmNowwsIXPYxHZ5wUjQDdc5b7
LlM1O95QtOzsSsf5QXWl2uJYXkwTbbD3O2VuIzf19y4MKAoVGJ1mVSTOO1fql6AnVetia4SkND7P
je+djY6GSaenFSCzLyRItj4OtmsvKtutZVbpde6oeT2YqXUelkVy6Si+D3YL2AZBcurZ8YhzWDdp
Sngcd1hM9bKbr3WWDywqumBd8JbYdF0w3+SFPjS9269SSuT5W37KUZe0cttjrrW9gdnYbHXPBDEj
YU3AMy/PFZU/Kd/sdRy6t6WR4K9SYbKbCQqvJ6MfNrENpWtm6Xobi0J+o8bevKiSgMgOLEpym31L
QLyp4EGRTAoRrPdBXXuHtoigzlWxPjhmah+6KQjJI49H29I7sG7WLvemp9IcmifAo2eB596lw/Tk
6Rgruhkh1A3xU+kbgthsXoaHcQgwEBhNvKHj5D6PwvjYxU668UUdUq7gYpEBTLpys2jeJOwbbtPW
GK8b0Ya3HWnvlXK6i36Kg8VJk2IrrV47rAFnS+khkdmyPKvKcHxzOwbWU6pmFC58bv08UczdVLPD
1tw2WxFv6zTq7/M6TOaVzcXzCIvW0ZugYR/By5SHRIZb/avk3F81iqssm2ixCHPrYA5k1I2a7K1v
zSE+1bream6IbezZ3tRdwOcTqvuKvTToGgw+savyzdzZ7VfDcnZmJkKxMjBxyD0u2Pq7hrUgz5yc
1P6mxIZBGLsmH3FhYDXDFxuErVgV0+gZR+RZs0OkbdKztuVMrXpMchvcaON9gqp/bReZfR9Tp5ke
VOa3Wy9KmytL2ZhlYS/OK90gxiVpZ774Zsx6En1XboPZLM4lL9nvPWlLn24CUa8z5aXOhdYdE+kx
j98ixP1hzSqgZPO9VN/MU6gfmDOVb61sF6Nm2VnfKh20G7Zo3imqwMLiLAW7mXTTvmfFch9ObvZ1
7Pg5k1HoLRjb5viTPJBqCMi263SPqHCMQbIumXf9OHAl4FBunhIRNt8b6ea7XBvNU9DY6VkGDqQ4
OLrPd+lkdo9e3UzsD2ulNoDQyn4zzMt4vbAND/stfmnh+946Y8F1GHBmb4JlRMyuNGp3Ofsm6qol
CN5Vn4rxSxMrMW9DL7XCVSQWPH5tulRylIwGiWEnNJMpniNHEWXJnVkmRIKDdrBxf/XS+EK5AB8x
kHmUnEOx4Ff18/HLCNtSXYo4Fqc0xMtZm/Sx1BTQXLgJ2A7pSPLJZurfjb3tzWSMg+boU9N+ylQn
vyHd2VuEM+9E2qzxt1Vdzrt50Dk2Nr3YJoJAnGj3G4O19LCxchM13FR8u4jwzTEvIxfKZSJf2lG0
N+6MA6pLOd9plk/7eaIVI0w4qUbrTucGl+aN9Fr5Arq1ateVP8sRim0GkJIV35mnS36sAY7Rat3m
KGkauphx9b30k2yfxoTzOgdB8x10AinOecCIhZG6jI8CNWI/RH33I1Kdd3LnxgCpDO3jpFOPSKDy
y3L6MQM1xDck8dy5JDIUNaMXFq9lSUh8qWmki2nJhicYG8NhiKkCqU3rXlqTd0q9On6QfiIAWg71
N19Q29MPCY5i26D/fTWGLCK9gfoP0YfNcaKbeiOMYcRrzYd3o0A/hLi4vlUiTs+cpWlImoY4DVHj
z6sk9FiBV6DjTq7TFIc2jxfYYoSIs0lzqm2Ssud/oE4kXAmhin6TzZJQzMx9joxVdY/ThGgdBmP3
IxCut47jqThYbb9c5UMiB2YutneXlsn4hXjNEEB84ZcssKXchn2L3T5L/DsjmvFOy0olp8kvK2vV
uVX7RDu5vg79bvhiYi69TZev224heXj0vNw27siBcrxaIIRg57HISE5ux1kjxDhdmyCE38yZJKah
F28/on18CzDBPTRmQi0NBInbtJ7zW5bs+oEi2u7HrEbXgD+BJL41ymR6C3D700Y8JKAW0Vs6euB9
Q1Vr36jxKYEMgIqQGn586yZsuVZy6JrpUI6jn/DZuZJmo2l59JJEHDc8sxJ82FltYS6c62vDyRBx
ycfzXZtdmIwH36mxx0Rd/1aHBnsmSIzZuikVKcE6s764YiFCq856pcdqwFpo6+aGp8X8VtuZbNe+
XWH1bDNveLXDgabOeAy49qXktPi8ybu9qXKL0mWWvPezXRi3UW/yNAv88VXLsLnp4wrhn67fq36c
IE5ncXNj9aE4xT4ImT5aoN0LCJ3nGLRYnFUA/A3RPxK6WNzsRtjxjK/z0jvUU83JAx58yZ443kkw
qzzEKGFAN+2dgYGwE36bwUBcxaUU+7EoQCLjSDw0vDYvnNbN4ZcEIr3+yRWQVIA9tHKE/UONCDRm
uZOdlHITj9J58SLwDa6EJCxJOG9sR1drb3T8vcX5WjHRdDc5+T6iuU453VolEH4WIWpVuRk08UK4
68Ko7/BxXo7AvZlFmil7mbbdqCHKrhr0H3NIRkxhsuWwuX8yVWldJQERcn9BRWgzNS41zWenavLi
Ox8o/CGCLwZkMC3nhRBCnJOUED3X/XGcpgJU6jBemkK1F5UIFmsZSTOW+iwBI8Z/SKjPkZc0hzyo
9G1ej86PsXCP2N1wlE4hf3O6Zlv5Fp1HvXsOF9x9ZL1tYsTW9UukljlT3e8SlOVDg7ufaVnCgnTM
6ukRF5q4NatE7QKgaH5dNJsIAw8sGHrGQjU/o/+VX/MymAPeOZwkG+YyD3p2OOsAP1Kyhr7eHXLD
hKwRG+YpL6lm7gbS0GWMI9Mt7PKGfwgQ5WPjfmgMn0ddJG6HjoMMXhxcDyZ+P4RpcmhB7D5HtNV+
8bueXvo0+KIzs9wjlyasA1nKrcp0qlc1MNfLNES4qS37EDuz9QLLU+0A4Zv7ngKhTZjitVMjN2Mn
k36lcqRCMU3+OYsL9xEqzb7ydL3jduIBDAJhXgkffG1URNHbmA/2o4ZWfRWV0YxroXTvZaJxi7KG
3Xk8u/hoXfGFBkwy2yPfkgccv9kFrAtXbd+KLV5++TozarLXZBzSqybjMkjBJEBJ0hU+dilBjbsl
aF1Nkc+aAcIqmnt4VYHPgt4V2XM2aaq0iF/iBi2ylecaF/WU6ZsZVlGfGuWOW3GXOjPQDKZ6LMiC
4ap0vfihyOt1qt1xB+HdpCcw7NPb0MThmZdOeN5NKU8vM9kmXoGh02m9Uym9Go65iiyGFsV8mKYa
HoaHW5o1mpFzw0G3kkJnpyJzEgCzcDS579qKbWlhLKx5ZmjjZRT32VNJr8resxDgkdYgPDezRNIY
UoPagNhpLibE7KVYbUxh9bQY7COVmrfwII5tFuizeARYFXb5ZcG3fN5VJCg7t8Y5zoCHaryuv0D3
nVZ+l51ZoHSfwE+s2Oc8wwlbOs69ed1IuquygMrZ1Qj25knjmDvUdvBizf5r3NbNN1asxbeiK2se
Wp3xAM7ZIAYziG0fDAC8fFYsxYR1d+VGeCiFjmnOKk19NtpAtI6GUyt3MwZmhw86t+CIVq5fnwy1
AKOrKahPyDfUS9lhBshkACQAKgpH9reyzKobmAHljZ+iI6/SiQdolqj+R9EBfqmAjxPkxli+tg1+
YIML4Oi1WX2HpzRUTy0rHr63lE0ODeRgecgTOYdCwrWeIy2/8rZEO5tpVhgQ/flPdZwCkK5ydqbA
39yjWIoMyrzuf3RDh4gA4ax8y6kbwDc79/E3s8uslzxpedPX7qSvO6z83+y8ZRPuxilVpnKOux+G
J+Gi2fMYBds596q7otE8GLpEqxrOB2SsnRspFI1BJ1weCSEiMmJVUd8l/gD/KRJ1/I00I38mkhpA
dpBFubdxK5PLiNriPt9AZMjrbQbsk/gxLq2ATYzmoBmo4u48nb2efaNZjVayVhJ3+I7FKz95NrDc
HlyF/LhJ3Ggy9uT8WAL0TEhB5i/orCwxXXDCbcmitYh9viVj5lW3BkcDEK4dwYCIIV2ARcKD0TUs
CLihcfAxKtchsP/zZHqjIYYVmUyLOrfOxJkWWLOuIUn79d6JCO07lB3kdGQvogBIkurOwz9W7Ys0
Q+7BWZCywcx1fiYtVKCT3XgLq82bvfOp7es7T+Go4Ctk3rpWccPnywMPPaSVYGnOO1wM476k9zm5
pPdufBt9tNHVYHsyufTJnd3n02jvQfNUjyVEkJs8iBpaHincuadlr5uIKLtWfHKHhcFjjya/I6ty
fuu0ivnyyNpVBvO/Gu803wn3Ltp/AjHQcTmLo0GVDQ8Ju/uRsntJV/yy0cXUjd1rmnUZQR2gjAww
ojLN9vQr2HpdALJmvcvXOZ9V6H9HBZxqcZ/3rOi8xJXZwfRbRJSW2Qo1gk3qwToALmPxZw3eX2vo
zXG+qugpLdf2rOfilIyOuW6WJWQRVCQTCryBD1YGKaopavPITLo9UyWRqFKEmqqzPP0yz4l6UDb9
Zz/1zv/zoH7mQV3gs3+Thj8QEvavdSt+hSJgWl7+zP/zoAK6wU7KTUgPk+sggP/Hg+r9y8cPxq2N
x2fxK/KffhtjxvBAwZGHRQlHgP2PLKfmuwEJWx4QDfwwmDAu6rW/iMx/s4ZEdl2FcR0WZ04ovqo8
0au+4znEkPCJ9ue7djTOqkX3CUvraVIor0Mw7QA6HftFI2JVbx8cVU6HblGQCMp6B0JPxb6dTLkh
qVKt+zFq3ya6lzb1okPViyJlLNoUI2Xz1vipVy3KFakE1q3EGXcx4dbtIILbbFG61JwSTyLFUsGo
4qcNy5axabadYdubaVHLELUAZ5cn0F0evgEUtQxprV00No8oABwnFfwXe2e23DiSZdsfaqTBMeOV
4EyKkqhZLzCFpMA8A47h6+9yVda1qqx7u7vey6yGh8yQFBQJP77P3msHYh6HRzA1WRApVS5W+pyF
UEf8xN51ffTiWEWyMpSa5ypdr1cKX6q0Pl2pfsLpEFuUEsgov7GQBgckwkFphbNSDQvkw2oQ1OWi
fa9bpS0mSmXMlN5oKuWxzhtGBKVGtkqXHJVCOVqoJDmiZa/US0vpmIlSNBlqPgyJxolMd+SkKLZF
glCZKiV06ctow2+VfC8qaYFc2iOborLchkpHHbRm2tcmmtzkVuLqK721V8orvpxt4Y/3i+iLa4br
5ZzkXjusUjbaZKSH/KatzWjcGJ7kKVM22evAjfGeRb11MDutD0z61IlURLJ9aEwtfKBmCvJPNnOm
aYX9w39reOrUyaWt8vE19HlcYlT1n6eCpOeqqgaEG2Jk51j6xaYbKcxt8Avcu4rdW+bEUtFypL3v
TUqC3CTlhEpdmT+XGQ3ypG38nW7k4mKVPye+yBHII7DlZ8Qib10npuDF841BcN9EP+iMGkxbp7ii
S6WXx0ZbmFIbr3QJ+uQZiCZBIwBltBX0TRYeW2N003fXYL5Y/+AY2RmFz6nBEe6ZIAinAvauyOhg
MJ2pOlnqBGDcTd/rGmAzSUeXIyvJAFkVYBkJ2ZnTHWCv5DL05G1XRDenDfQDfn8j4GCzH9mu29g/
123jWR+NbubPMzLXr3ZwzYNmmkMaRMBY9hgi+XdiOd3xAoK2nGbYmnBFxCNaESa/ni+JZ2Ie1jpN
XXcG2fZne6AieW8DtFRmv2i+gjvlZywqWqjwjzNhQh7JAnPm91B7OV9QYCBuNjnp281MvpWEU0FR
E5+/XQJMWlkgufGGU9I5Kzfu8+dalBDEGoSCpIHiJAaz/rYn7pPhUNW3Pz9ZijvXo59J8OVzeLn3
0aJosHYL75XWIe/empQ0pvXF71wNaqVdDo9dao1B5cxsRRP1F/+5qLLD7Z/cqeBfzMPUONiSh8ga
m+680X0yw+lope8/77TU7vluC3a3AVYc95VkAsHoWX51O9bAREHFpmicCCzPjGvGy1iqPUZfWO59
S6TwUGWUYQlmunXbcisxosG14PnySx0Gkk/UFfNbM6id3eZj0X/9cNRKvXJuSa3MJ3hExjXUU+86
NlqxiXlHZnDy7PDdNxTtzC6AGqGx84Uk1MzWnakCyaNYe/ihfi0OU28TcRurctVZp35bxVhUD0k0
Q1XtsrDsA4ELM6hA1NCza9ln0ajkFj3OsURc58sPI4ttN5941y/8DzugN+Iyc2DQMhLQBHDpyvgi
m/mOTNkjiN9qJe3qvUxQtApnDnzvxugH7vXRXSz1bJX38b5I29/26J98kxtJz0RcGu516kxuD/EO
ju1z1HbO2tYn70xmnwddaINl0UiuzlXgGWV17TnH4CgqX7VIhHNl+nnqREorjeQZngHxXDtubQbE
7q0gKeZLMvnrcUrXXVgdzdIN70SvTbdiMtItbVFsa0bPiXdOldEo7UtrM1MivXLZK++lpDC597Im
BhosvsoIdmVjfDelpGUmTupTugzdpjQKccBm+9mKfl969j3HJOhJOZjMpVH4pkXGKyzRz3nAar6U
XbHNJVnTYi4xAhfmTJXQwjXSaA0Z1I4DlJveh4BG7+WroFmLtjku9vgOtvCfH8p0qGlLy0gI9XFg
2wu/4MQR26kBSpeOc0amQzw5M0M7Q+shm+bioHuGuYc4QRO6N9RwcjJouf7AdZQErlZVb40+sDEs
Kx1ch+4eW974bC8cSmFk+KYLcJa0Tq8GMf825/paJ577nRhoYNbY6O8uot1aZNljj6HxY541c8Nn
vVslJBwDfShZQCB0Hy0/tJqVXBaeB6bM91G6mAyvnk7sDnUJzmxT0JE19+FGL735wjJ1JMQRsYoJ
yt6Aw1Au7bAhzAjyRDiXnGf+PW+rdkNaXtyZy2xtRjjG0JcGLd1nIATWVkc2vhNG/U22PgP3TBCy
qDKa4OqPIa+MdeN1/joV8lUPaRDXK057n7sERtDhk2jGWxObO31uwifAzXjrzUzCZUWzqSBD3rSW
/RTifgYkQBN3mpTRq5dyDpedue6xK5xHjwsxQ4L3RU2pvLrcsZ6yuVEzhOurraYzH8c+BBQkjdCb
cLKkT6liUFudVXx3oZt+o5flR78t3FUZdSHrWQ1JwrHGbdbxZ6PC3MxLr1/cMK3uTYt1FHlKJitT
OUPq1rvUsh7fS33O30cKEC4OFUaBzYS1ap1kWed8iniS9wnqcVzaDeHKwvNXkM2jM0yPTBw7IxQT
VOnFuRh+M2yp+il0PhLRc+9M2q0jKDHMTARTfomVrigU2kZm6XDGa0WBkChpcK4auzZW1jICx52G
6lJRy3C02PPDBKCELOya8NnHq3lFX0rSzdI1wER6v9QufeTZByaFbCf0qtkkUx4GYJEryrTa6XdZ
GMatKKL+aWyTcV/HbvPiAJjF0D9DMVh87rbuSNLbqpMAv9UhK5jCUJG1o17xAKuF0ewrfGoB0c2U
Xc8csvcSHj9Wjg3Cyn+5HaSnrg3H28zR9Js2JImam1W7awzsXcOYhQEzw83EVh4D646oIPdgb3lL
27YC1VhKFthj0waLyMQqiUGFEA4HRNpm1m4B80O95bxryTWvjCE0t3beybslY8bLZNVxcknvdqZp
66FJu5F9Zaa9mRAgRFl339AuGUCcud/6tRNth5yaMg0EI5JSkqyHduEjjqle7TCunKDVLTRzVgb+
MK86fbSfzXqio2mK1p25PMww/+jaNMSKBVO6wyG5c7hiBrmgT0ZW0XczEUnsOfIkVVwbmaTQtvRp
OhJy7mCRd+FhbMJzEjVXK7QhJIReSrbemU5hinuV1YYWg1NB1r36GU9XcXIHyuFVzicGPbzLijGN
7k0nbdZ8hEH8sdIbLQmGQdMijoSo0bnt+no0IxSM+TwdJubf5WwzqmRBGhWZvaGZRq4nrzaQ+QbI
DRCQ5AA2swCLAfEokjGcisxjE7FyTBokQD4XL9yl7zXdl9uiBB4L5XR8gGS/bMS8dJcotattKm3r
BmHhtVnMZLPUzjXxK3rRlr6/xmwt17lvp7eNW9u/uolmr9Qol1+iE/3NWFBGlQj53YIx2Iy2IW88
Kc216yHUWRO3H67u3R1Cj3FGcGmuEaPKxgiRXElrvxN1CwGFDOnH2Ecz25DWMjnvw2OhJRCJUl0P
MrokaVNMpgDGS8xRqQgxvZXsoKc++ho4HzuzTovJoI0s8OUCbl1ZsEcujsiCvLI+49zo0OQT/zhH
C8VQqVBDf4SE8ktHLPxyM5sKs7HsmOM7a286Ccv91H/QCdXoq4ZZRlMI/uwACoI+8EVVKlps3++p
4Vxe8lbPb7q4+OQCGhWbCjIuIkavNJoyBCZUxp9NUXDqa03x5UpHPbPg5G+HMpHbVujtG+OLszHY
PFz70F8oexRXM0lpcU4XBYowcvOoW34D22rhkwYG5tkZxuHU1GZ5XnLpETiZ+/w2A7Zk41gx418Y
QnRaM9MEdjgkioxzsFXJ+MSrmANy3/sCoMeDQ0a2uLJr8F56vNxv8H2AwMUsYZHnTQtkd+n6ZTDo
Y/lYqnW+rRb7oVrxdzwYN55YDola/9fKCABOJrskyhwAZkusnR/HgA2UkqVSOtInyze/pZlzuk1/
3AWlMhog2inTQf+nB4HpWVkSpr8ZFExlVkAlkr8BeRd7V1kZWmVqmHA3ZMrm0CnDA6r6OWuhFdQR
Zgin0OVdpAwSprJKZMo0sSj7hK2MFK2yVJAjDyEpJU9c/MK168fVVkuxYOQ/boz/qD5ln/Tz/6D6
YGz30E3+ryHwX1Sfm6rsP8p/Sh7/+Wf+VH1A1v3B3srBYa16VX7sdX+qPkI4f/CW13UTP7nqBsdZ
9/cCJ5/ksc4/Mv7WyK4Eoe5vLEzL+oNsjQ3Kx2Bv5yBe/jsyENTLf7b3Ka0FDCX/wZRLjfVfm3Tq
pcoM1tXxrVvXvkCCLDQ+XbFhB3bjZPPerTKz3A5ZRMkuc2J9E7E1DfIkir+60EPecKPCYMOhx7TH
xktTcOHvXOdzaQ2uMtwvcEBiZDtXTdbmL8lCNLXqFv0rpXOMhlYe/wMLSuHO60LjkbtjlVw9uX3v
YkZqfCmPk5m0IxIFz7y4zybsKEY+r7LZyW5q1LZADCFR1Fk768NcJ1SjeCQE03JhYpzbdzkYLY+l
OD9YlMvNwZxCxSedNdgE0yJry4coNjYw7+wY5mSc3OSyGg/gdVwcE0N7kFVB1pTr8XQvG21npIOx
rgyfC+Rk7mItJ51SRJX6qeYlfZnsrg5M7sTrYZ7OsS8SqoIWuCgo6hnM2jUoyxS8lMsaCoINAbyV
UeVtBy4jREFY8ZvnVdaXQdwlRmIf2a53d12N4ec0Ctf+5BWZTxng+LB9xDK9HPqWudk6uW00ZZu0
FStgws5U71qP03pjEKW8qVIrT6x87wL6wce2dZSnCEy7hf/K3PN0peB44pJZ49064TspWx7fnIrC
AH0XZ0MaQ2ymvdKQB1FkwpfQhnxKSvrVJAjIZzTIaq5br2vyDG/SNMS161in5I2vTV9+6dbpbx/v
L0qgju/jQnLYLsQDSGixdfrEZWdGAMF9xd3IxYZyaHlmtURrbTnUvFBYMeJgppPzkFh+aW7aPLsX
ouImobR6pO7xFlcpVC3w0bwtp6xacyfES2IIcfRSBE3csvhpkiTbZZgARFJzQjmDxYKbbSXCESQi
ckp9dPS83rUCy+TVDozUC/fw6WSPSjfbh2LS2y1wn+6jMur80+gb3F5+1jk0fDQKa+eFXk4pZdpy
8Hc+wzhCD5u6KGdpjvV5b5XDe5xarPsWLiR3Gq+gzd6pjt6j1tJPUWoh9U22tpMmKxuXb3cDVLDe
CYLs92XVi108Zl56yy7DxR/ujaDnDT07QcZp2JcDRlx7WHoOctTtS0I1g7Ga+tw6O166HEvgPhwf
OrinIf7gZ+Q2rRdoGzl2mhiH63qwnDPqdPcaT1n4HrfEmLAhyV2NY2dDYrk8DsKtn7j9XuzSte/V
O/s2FJ2+dnWTDp5G3CypO6+4aFN6adaUbya10fIK1Ppv3LX6bWVn0WuE4+7UNtZ4riTE9I6aUnx8
TrRLU5ntwoRqI1rWqVahIGRXO63/QNoMmiNk+TMtw8+Lod+WJgWurhY652yRNoyTRtvTDDG+2E01
xqs0m8YziVjjrcAkizV3XiqoILluXh3DGsDSdeZvzfXiIuh5NbbZkvYHCl8+cfH7QZsAFFxrwwx6
NpOO9VCb4xQHhiurT8ubo0c7tSIdg0dr/+oLfDWl33V8jVo7QAM0kEprov4DppxRdyrsnA2YfzoK
NqFM6WMuI28/0ebJha+U3mrg9sYmLBK80Yc+OQk/Hh6hW6mJT2aPrNixk6bV1TPmsz8iotlZ6O81
N67pXjAb9+hhx/Xhqefe1+SU8Z2fewnla1X55Sa6v8712YALXCgz61xZyh4hDqGTXvui9Wg2lhNx
rNl+EBr1VSsxzgbgMjMMGPyeaDEXa7bXES4It6E1JJc82QfdfK/yiHqgeNDW0yisFG+pY78Bt/fX
RIuXa4VxOLDcdnzJYqJgNgWYN0ZeZ91KutMnbgC5kYbZ/46QYkEWNTi46RjdTZZhvjKQF7eLSPxb
OXnL3Vwy1Ys86u+Mtq1P1KroD66goycAXpU126rqok1XNfqHVw/t2uLGemVIogRqBp8UxOmgrSxQ
TL+nBW5iKUv3zcT9qa0X3lpcEECAxXDHaeslbrguK5783thqtDBL58ZolijgE4k8Hwnjifm2Pnmj
HR8rv63vGoHw1kNI5pX14/kbL3r/YMuowa1ERpuF7Zw3q1h0IPumBjCDkMaBBPs8AE9ovosiMTeA
enwWq0Z1M6V1GnAlbM9LWY33uavhxc78m0YaNtvTOYnDg0nV4k2sA8rgLpyy0JfGY9rl9Y1be/OD
PooOKp8T+1fLn/q99OAEUjifwIHDo4pElei3rayzlwJi3Evkle1dyU30uc7C5DRMDcoBnNQnfH+z
SjZys2zlvAlxDxMAK7t4bfG3BQeHvNMfcE1IXBDu8GRZOnJPQuhvrYGjCxzbqjaYy/S7BvaquXHZ
MR3LUbNo/clGjPvpXGRIvHgevcoyeR378dWaXNWdHju7eSpghqVNuByVYPhp8PWprg9ZxER9PAZO
Suf5vNjdXrcWDnqPFVXOjbFLttwdnbMLY/gRczu2Wo0EWbaKQi+x1t44nYemarckITGz/Wc4/t8M
x2R5BGGR//9wfPj6iKt/BDr/+Sf+PhoL+DpgbwDfUOv5M8n+fSEKI56aUlPYsDIc7x+QPNZ/MxgL
+PFkYZi2bbodOHf+ncEY4PxfB2O+Ag9GRhhVo/IvvR6Ma81gu6FzYWmvHaAaTs2pxACGtdjDkUqP
zWQUzMbHCRZ+/rAkdBj/AqHyHRMIfbDczLQDUZmPUOCnl8zVkhNRsYnlveHhJqpLxyuwQHV+tYb0
OvdXppGIJ0Y0js0ToDAQr5Qk5WZxyvyk2yFvp+mF/m1wdchM3hZ/Znkowpl0TDrAagSYvC6L3IKm
CmSQGIthbFJ/uM9oraMeWx/Dc46Weu4Go9/NjmyOht+OX4vI362iR/b0O/0tp4lwp9dJ/d4WmR4g
/Dk4MrsPs00VgQ9jBKVRRhufljme9npdWVtuMNqlTLUQj6crtzEcrzYMWt9gXYhTehCF3Npdzh3Y
SMb0luoZ40UyHEM2qtegFgArJrF+ncnVX/uhKdfE9V5yO/GfJnuabyc1Z9cM3NPkORupULKmLO6t
VKNAbmiNS1sU7YGiCOS9NEnOhRrfbTXI+1r+4fcN+wfiYBsby++pKTJ/R3+7/NVlbniYQ9vcZqXI
v6HKtarlTXwrIE0TeF1b7X0j+R7U9QHL1vRqC2+koyuhN6RRV4ymyL13wxjIJbtpzGtTvRRJ8dJo
fOuyqQl/xaMk1qrZG1RRSlCyxA3s2uV+5I6QEIHrSZuJP/GLB3ehmn6FSa0+qHfkUyM7Z4vZD6sS
69lsz5qvSSggdKEZVdJdlz83JR2D50yGamIWdCDCXq1MZHfz3C234Rjr8Jm5a8WmoaHv65PNdzEr
9seutbPSnGxQoZnJw+h0+dlWF7QYZfHG8Nm00Os33o1t027Lrps+e8+inQxEVh8MmVb/ZuJJ4QWO
ltgVbjqe0S8TppqyO/c/F8LJGaOv+OeWWGO6hOMD7H8eavckWMVVq6R39QtbcH3FKQxEtqVSsAwa
R/qryMPnbE4zOAFsSAb2/axBSIE7uTYobdxKdS/Nfq6oYHP9kyxg+676n4c6cme79XnQJw0/lNsA
PO6WuXuKEI2KlaRN5nfFYnsDjtffU3PonFtb+3IWm7R8HKsaqTDCqdlqAIqZF4rAxLi/ddWBw7Y2
W8nWPdXqICo8PGk5jIVf0hH51lDnVKZOrOXn8HLUOcYUwc1AnW2+OuW0LHSJEXvhdugxxQelOgqr
n1PRUwckqNOxXhehFm9mMmx35GyqzdIgWzkOsf5+MrkN40275mgCOy8fh2eiABXTYUm4MA1V3bwf
JSetxlNqA1Vk6vT5KzkV0uTKyP0OnMGIY1+d6UAmU7THcN4k6sSX6uyXY0MZka1jJfNh+eFcD29i
NSM4DvNG6LWPSaY5V98c9m1pLrcjcholXe7RHvhYY7swoBKHBcr36FR3ZBE18klqIvHUcAJ4u74p
1MBiqNElUUOM5rDZGsaWketnvKH0x32YgMQGPnq6OdX6DaIs+yXmochiMprVjMTDU790A2c4O/A4
KNUYJfXGX0fmqB+WRnxhRHEutdWUB7KRxqHoBmeVqDEMGyrDML/kXasGtDCpHzW3nonjMY0+sIGY
v6mVrrmKu/N+TlGbocHjDGnVpIc8HwcisbOdO0z1Ogl5kOvG0p+SeJieyly3tk1dRoGjJkcdSxmu
Bx5EvporQ/zcb2alx/tZTZzalMPrsPpZY5loO28cgsueXhTtW6SNtprU5Ar0aPidhlp1seykunaN
I3B2FysURv0jWopo04g8XxuVlMCdOg1oJyHKN2OJ+nNb5NcOy8Ax9p0yMNXgjMO7v1vUMD2qsVpX
A3bHNaNZUdW0bKzIaXeFxZoF+dZbd5kn14MbW9+RWnuOTO0Da+Yg45mZr8JsBOqKW/YcaywJq9oe
X+qfkV8N/8CffHb3lfNGvpzPhunUJME8MgpJNt2U6tJQq+sDESTrPVNXCk9dLkRYlrtFr8THWIC6
nrh/oK2HgaGuJLZ0uJ3oWmiDMRcTwY3FOxR+fl24zTA9QJtuTeFsMl3ddkrD9tduIu9HZIAXbbKJ
mQ+0m8zqfpTC8C1XWhONz3rkNEdfXaIiau89nqBcrXhu4p/u9XPnauZ1WYY7KlZVExExKsIuWWDz
3ntM4TqrvNaKj4S6AQqSFFAnD76nXTOsFSyS2orSE1NVDqorXzI5wzby+nxDQgpKqhee8Txmu4pY
x0H5BtiX4rgfa9z/fKDi7aCullEPE9xge0IALSzOkd3y+B7D8YNRvt5pUndOi+zcT+Hm+S84+trF
7tr7zizsBxKfT/psQWDyw4atgOke2l5bdt7gDpvGdiWdgfFwxOj+kar7b5wSj2+yRCG4MJAMS06C
bNKi7piw5MD1FFnXLoLYvKh8FfqRLaGL3JMuMN7IgoxnvM5g0fE9yBeRJNqe+4F9LuoECHlibyt1
ZYeCwGrOep40oPw6EcpNUppAjSOZP/peVO8Ggju3uLfpC+hqsnRN+O3hoAmwN8Q7lr8sJFjL7TsY
V+fYssYTFQnRq/Q7bkgdZXdgmZu15djLb1K3j3FRloGRpe4DFxx72wtaBfn58FKn5o3kqbqB2f8e
dmjqRWWRxaqrc07knhjDdKaXzHrKlezRKAHE0lq5A7rlbyn+DN9bxD2APEn7joTPfscffFZv6GPu
mA7b3OneR/oK8eogsUTscTK1UslRXrTBxtIzwxOjO2I5+v68crMoP039ya2gN5EVL+TFyoFAAELB
oq67+VOqOeUDQ1V2Kn9kH1spQMmPGFQpXQhCVn0hwrEtlF7kKeWIeBVpZKUmITkVULGN6OySfd20
6Jc0syntSSJz0T9QI9paOZ4Ejwv0nKY2wuD43lEfFBB8s+sdu6/ltsYixV29FUdagMstl/3pY/iR
vDqlfoU/QliWR01J80ZjQaVeps+SDrl3B/wMvdHdRxH54Zof5HcxFM02ZYlXBXOptYe5070AbrW2
j5Y2cwK3yQpY+FZW3tSTgVmJdj3ycUUTBwQxvoilGNinl5EjzcE5a/s63qYsvWXuDfpEp7kXz/FW
D2tO0DEUR3pUIkwATJux5+n70NT03x7EiFWvdMOhx/NTOX20ISLerhg92k2HxgjOPqPpTp/Zi4b0
sjalgXGXX/U7WJZob0zw1N0fiRKPTobfbOjAYGvduvmbjqkkzSbWW38rBi63yaLfuzUH0gqbTkpu
sxefU+3mt2TMeSBII8calRnbsFzIoT94UzikUNokjdqfyVCgRK2KMveLR3eKs8w6wmtPslM/eX71
OKJgwJjsvyZNm1d+yaS8Slviq/Qy5cKV9Hyk9pq8aOauZ9DNaw15sIfBM0/fNTnELxpb6D8CmQN/
2qzeNWKR29mQ9YEtO10BQgJqIp2VHAfpNTdNzb9ddU71ZvLJM7O53fIdCe9D0l4P7E93Cfi4ahXV
U/nVhtDVq2TyDg4hFT7BbDku7uA8LiQWVw2WsC8rB9u8onsCgcf2xw02mfbaFvQMpk7RYr2qi3t9
jGMs2bSzrqp4HPZW3lPrRPp0zdSHIG8xwhhjB+o7SrI9lTrWhpiDcdLLjqCF3jICELfZ4JaCmE4j
gglLne+nZ3UFPU9aLx2O+kkVG+Le6IRmrBp6ZwKdV+5KBa8dJHk/v412eBtRsROtdPrKH3CYRWtJ
jV4Y9MOi31CLYwRp33Xr1swnjIi25wxY62uqiTmFcYhi/CGDQfBt1dGgeJyKNH2MvLx/6xk9uTN1
8jKXS/RQ2Eu39dSLHRZxuqMni9uXbRRA6kI5tuQLJrlxhlo/zGnXPIRhofdrGr7S3YDr7JB1bXnt
I59MdiOa5zZuxasg3PZaVtFzWLj62TIIEuBv0rW9adTkE0ufdekg9ZPrF/UDQU/0nDCsS/eGXIN1
T6fuh7ugva8oBaFUTIv1JfAIgCdBQuEoETPiBbdZPucvqY7Hy0vHcOcZvoiCeRAG2rXsn9hujl+S
mHRQE/jB2R/VaG5RuU1bNqvrqS0XrC69jeGF1t5V38AHWoM7HH8tTH3pqtLsbtVW03zXuF5GAZqf
J9c2IlqmNws2OwKBxqajV3JjuNAmsJkmLKSW9AxqJzkUpu9eiL5wgYU1vnZ07VfuVctTTP8lCrNw
+MvhmKo2up3NLxmPCoN3/qgH6NrLrTZXWHBgf+16Q+bXUs1J5sL7ql3wIYlGh8JlZPhUmHyDBNvB
vkxDQVIMJA73TzXICrs92ybDNUFBFQBZMPPOzegSRwHe0bxW/egVt/RTdCY5bYfLGBoj0zv2ktgL
htjBC0Iqylm+NIxM453wsU45MT61pJTa/NKXUz09LlQ6c75qPRfe/m7QO9Ol7W1wDZdSBbOdxhMv
SeuRGo/oigvMTlSYmP6rsGQXW3jtLks07ULNbR7zvJie/0H++X/AUn5q7f6BJaJ7OphcGyQhUxnq
jv0XcEndTGNKK8R4AXtqrzWfhk9hSH4jxUGD8BFG70Zh7mRq0FVjbzWr3dqx2HguDXjDgtLb0yGg
7fwlJbOc7P77H+4vUJW//WwOlFs4WCAM/4rZLIRsSj00xktdtxe3ZlYM94m8/PvfBLs9RCK1+XX/
+gLYaT9x6ZXjJTGAivJfh96L0q22P9/mPymN/2FfLyzQJv/wG/mXff2h/KJZ+J/29X/+mT9FSc/6
w/VtrPyqxNT6oYH/PaTh/YEXB4qmaWIKoGKYN9Df1/XiDwqA2e+7rs3b52eJ/ue63nT/IHUIPccx
qfwCJvlvdc/xRvlnVRI6MeR9vhpGApQ146+w7sGg8WCJJ01lQCc6PXLK6VPIA0QOdWojYzyXMCa6
GV7LoMmRth1DnB1SbjeLE1pTIAAQb4jVyS8Xae52wZT87uspEdOIali8KGTA1lMV9tislvK9sEOT
vJIwbrHtsfJNZWveoBl6S5ClBWNt5+cOVnHvgU1tfm1B39/q8qOo2hYnYpw997g+36oskVqwyLxc
aPSopw/0QDq5CUbNC064iPTDxHJ3Wpk9uNdN7TTZr1jLOGjNtiBVNxN4x5M000OGWIFJNfeHG5Xm
oNwCNyjzZou1YZNXHjXlLaUrAGi81Nw1vgIEQMiOz2bqSm8DdCohtFCyWkVGyqrPuqvrt6rXF5q+
Zz0YaE0/RX43fnLHKd/oiycWJr1oPjFwN/dznUYfRmwY4JaMijXssJVDUQdwh3TsPt54WcjY3vGU
Z7EzelNDmqwYXRDkSXbxzGK6h3lL+d7cr+euOrjuSEIaHHQgy4FMukUTmpG4d3i7qVNJzeJz6nIk
wqnw7hxbMI/1af9AvVdHBr3rNgAYzX241ILyBY27it1H7jqdl+FExjkJD0snmqNccvJyekREnCGo
cc9sfg0KKLQ5fzaLengAd4w+PAgYIqCOxGsC5/C117gY1KNNyJqGufO4YNXrS8xsFd7dYJzC5bxE
YnjJVQ1OoBg55zFsmxMjtvztI+tBZJp7LVt3OXcraZX5pkbOSulX9bkkoP/Lm1ybMCz4xCQ/mh8v
G/tOexclBUeaARrjPU1Jk6pMYFOvssaM7krPL8WeAye5xnVmvhhRkdCMZvPdTN2lkhBH4XZoYusk
jFTq5EGqmErnHgPajMnT6GWzH2chrxE9IoFDFPpNK6P2aOqF/40U5bZbR0eAWAlz9JINYSP/6qfO
MqIJRJX2mkamcxdbSYka6BFWWvndkn1adWX6qyHGtYzVoFj7NlfYphDlI7/HDDtyF9+5U9rddGKO
jy7WcX8jqhFtNiwtdLA5KugmScGImo2uICAVPtiGfy6qyGIFaA3VhmO+vqQcFAmw5YJP+etUitQi
jxxRMMvLMzEiYTaXic7/VaWIevwZvpxTBzHIn/T8XOroUv3KINFDa92IxBpKEubXeZTmfIyhDu6b
0bkTmCbWteUu7LLJq5Mm9h+mnE/PppuG/I0i5xkGeyhzMCvsDIKsNip0uM5+IAGPaXBORB/01tzg
Uk70i1UX07lHkN9ZZMJXXdVht8+AW/khbbeAZ3gr8nm5hh0qL0U8Mn+awtEszs7Q6+mdm+C399dW
vQz6g7V0RGhyIAqlfTEEe/9xaJ+tPB7vtcxTXKyWRiGzlUdJTddNxUG+K3pVIjXly44moP/D3nks
yY2kXfZV+gVQBofGNgKhI0Vkkim4gbGSJLR0KPenn4OcKuvqmvl/6973JmvBihQRgOMT956rbl0T
WKcxZzVLFFPC6FGWt7m3GazO+bJ1ihwTmh2WO7/lgyT/YYPvPaO+S++rnPujGgjUHbLrlJ8poPlO
ttEdRj/udmFmvXsUqxs3N8456gvWjeZGBELybYx5u+DXeEnZhUFB65ut4G3ZA26WD5npvIdjm0T4
0RgjzJNxh2IopkvntFaj+VoTdEUXgWa4UD96OV0GzXsYD+YlJ6VKbUVYmHtTpl+XlayKpfQl8JV/
qoL2Awk3fMXMejJVHyIehcVu9w/enOePQ1e/UfjSNqmLj/1oX5nN85SRjVgt/rCdTYg7oDKmyKrL
Cb/t0gZHP0WLyhyN3LdJdpivU++uY7Z67m15GfI42SvYzwfLnthCSaLhMDL7KETCIj0Teehk/Hmt
fqe5kHchuKu9h66W7E/n4vFpX82ktxjzjfWTCczoYLi1cXCQzG8Hiu971cd5zPVDSmIAmOrWKRU+
UYLTCDCiK2+FscwgPvoffpOaZ+KYxEVXYbczJGU15JwFLuxUY88B84SOw0exGeHLhngOLW6ngUuB
EUrUPeApRsKT6L/qgiRhw2WKZoXZze1JRMNVwPBzAghX9QWBxFVZPU9lHN9cQFAb9lEImhtkNjYf
UxibgMvIMfheLvH3VJrdzWr9+dFawuWS9RI9ChClZ6zHKFFsQjhZDSGM5dKB4vvqyrTbQLljI5gv
0Nc9flOr8D/mZZJPgRH6EDwXtbeVDnEv++UvT8b1vZ53ctQjkWyOzRR/lM49Z4xxzRFa0dOmVfeE
n66MOgzZF5tcClKzrPYQLjL9cMqSe4vhu9z6xfjERVjeh41ZPoJyoEGqSQjMPC3ZL5or5NeJBivv
T5W27ccSUPQqmmkf3Fl8c6feYz5tFM9ViJzbRcr3OtCi7+VsFYIrI4UGQF3gbdkX13uVWUguiDQ6
iLZnhTF54dmVs8Keky0nb+ARuRTaOxklMMTov3Xyv7O6t+lzkJT+z6v7159y+MdLhqO5/ldP8x+v
/KNa9qluLfChJOSQpk69/BdPs/UbhF0y4D0AVoA4/1oum0TumEheAyzI5ET4lOz/LJcFIe9U0rgL
1+V/+J8s8RHL/r1c/rRTO3BJhFhzfP7WcCZwNMo6ZzYvK3+8gBZy0edZrbzYqnIgRfKs3RQjWnWG
PtRq4FbMbMkQTon5CBvCQLgVj/6+hyX2DFfYoIcuw5eMUf6B8E/q02wMm0uzuN1+9HjWkK+XuicZ
a0qJMWe5snUNFJkbMnFKd0PKoxdNoSoil/P/2MWYH4NinDY9SEh8eEHyFXlaCHfAZYceejnkyvlF
SIYrK3NefdXDpLf8SWpPQQ3q28nHWzI34jw0K9diIckcdKtRTquglHsd5MaVl4g26k0fNV9j3LK4
zWWULvl87O2uudMzGxFMfear7vsJ47OpvsStsveqp26xQkliaqjXv7wEB7GzKi+LMpGXe3K2Wd+k
s6qek9R12fWwy88l/+ybnbigEPzaFI3LTnfATeEoBlolWZyIiKJkajCMyMwZnos29x/jRhDnikgE
dIbXO2LfKLZ2qNoMHYVjHLIkwutntYAlGS9DxcM7xxk7oNZsQopF9KebeLFfxwLYHtjQq+8whhRj
+pAEehoiS5kO9QrbYyQNTEfg0mjnOjDV54lS09YEnh5AUg7HcK6Hr45kEL5Bqih2xmSRdpMrnou9
rF0+D3e86sA6Drn5ThPgRiN/y66Ih5eYjTZ0l/6rKiiRQ9KNv/Vzrs4ibVFsqiCNGCytyYBuRDRf
8iSd2kbt4DflXcD8556YZ4x7IZZYH8ke1tJklB7QSSMm8NpHStDHBMV2Tb5zk3VFodufg2UneO1w
7+CDypJHPefyvISc/DkNDqFKy5XskJgpsAcnszbim7CHt4S45y2ncnFKSZVMLvNgltNtgVTSfe9J
9fxmzt34K8sncfNA5VzypLOf2dyQU4lT9+pK1pHY8SveMjZW/R3Nz7d5IVbSaFn7WrP506mrb/48
s8et3Lo7TbkzbkoAuQ9gPCiICE3DnJqgddQGsdb5FJcoSGMiRHQ1jhXSrtHN9/BKgMuWJMd+SxOc
3JFQY9bi/u9YKxer1hkLi4X6YqjYJMnJvE2ELW8LtGdXeg06wYUtzG1qrcfZFe8obd5NXO+9SZnV
+2bVHkMva0OkimnXH4imtA5mYnmvbhx8odr6aeLzYrfuly3bWhYHbjnh8UpLqu06BA0Oss06Jpw5
T3yHBEk3GSIEMl7g9s6nRVASczE7BLWMCQ++O0mvkBwCBurJduzb9yoz2vGpB6bAryT3uTHGjxOW
SIafRQum2p4iyZqKBjfE32anpwK5KyUEs9DqSI5QFcKKVfmlsInt3WUMlMvNYjYusY42qwm7SU8p
Gutd1yJE9nzDiETrBa9OX8EcHfSlNn02LoNMD0TAYrPxLGPvxgqtt6nmPWAw0oKWsnhbqM6jKu/m
CxEIAGEHHCqxEiMZyOTkFKDWbjQna9OO4dKbkdUGU+Eg4au6c17YOmrGsT1MDimmEwbAu3lyZ96B
XOsvrFXdk0uk5h14UuNlTqJ0ZM9qFklUlRJoVLaaXRbDhv3UXiC1vFnxAk2il9aJKk3vMOG1Fyh6
zZ0obRQyrkNLCTSws7DDQuD1TwW+PE6qvrvZLIm/kPmRIqkgUDx1CQffqlYrpp0QwrZhWRTvGsXU
xln8+eI6IB04IL6VqK436TTCxyBppd9brifQh0z3pU7ULwiEE//q+4gnEpiG6A/HwxLLDwdeHN7m
FEJu6tUCz4DJqheOzbZp4h4Cw/iNB4u3J8phOta6I5izjBtDI2aZZ2+LPnT4sGqeNjvf8eUVGE24
nxLxnID7OdpGZV4y02+3fY0HELloxeSnP0qoN/TWYbCjU6QzQCd0tPraPJnKF2RwF+nJm8EReIwn
L94wEwHU9AGiSNO6jmTIXJbaz3aLVT7FHgYmXybgKghBCTZxn/0aM1zREMtwdFTANrazoAkMbas7
daGA8paT/R4RCPzYC5Lsm8VSGO4ddZe2SUbi8IL7tGyNrdJFGMFYEGe0pfF+HrsLDv9uZ2p4TW7T
462t2nlH799eB5sZkB6d9NTr8PcgHKoTa/AfXZiMu7GYf68qFN2mUIIRN48b0aenoGc9N86ljZwm
uJ9gJA6SxGOboccmgER8m52s2vcGnkGVPzEgN25zmj8uvK/nmFaAu7G8T3wYnItXgGlbMpQ+G29V
ZLGVQWRchFAd3GkcSENa1FenUGozj7yvT92YJd6Zfboa79hqJs3O4snZI3xbiFAFDKFYnThzo8yd
VwcaKn0ctvq5QqptvM3SWlSU+X6go8yVRHZPRU3wwFKg9GCdNQihjp1InouiIaJET6RObGRROvdT
IXouK1fYjE1ykEKm6KufcGYXd2OOunsgithII7Br+tVux+V1BQyc/SEXF/R28tApY4ZCVrEX2QpV
TGcTNRJHP9O6/TKlw1FVJjbLihMzQPHwHQsNBv1mzM8TznSbxZRfPQV6zM6VWdHu2u4Oz/TMCjFI
fnTWCEN7mN1HqYJuPwfojGwsvDX7TI5Xxjq8QYUqFpSDSfLiqBh6TE5KWY9inKKjsp1jxpJlikyN
lG8GtYLcCHfqvLon7EtPW5/uBqtvEdFbaoTQyZPLRHK4JiYHKiXzWPrEyuiiTM9KkkoPVFdO44nU
qfHCbMw4GV3nUfjFJpsQ03bCBwHvBevvoLsM/jE4/IbQpj5K7dGLiC8336WbpyKC1JffgrTvnvKQ
eRWjLJLqGzxgB4jQy74PTO9ITO8yMeNbGEfRhfurpUUNr1D3aMgxilyrPKjYvvLhv+FapSeWLvbd
GGRJpgccwEE927yeJaNs7OmYZAaKAiND+G4DCbt3lIcikQoIAHflWcHJyRzzNY5TKCItKKptMtpB
wcjRqbHXF4OJ9noY3ji89c7mTbo0ofgdsWrBje2a9PzUW92mREuzIKsp0t2MCoWN3EiI/ADzATia
l1YPeDMDsfWKdNwNbnqHCKhFe1cN15lt98lLg5asbBanN1n2SCSlW5cHpwZbzLDKPgcwQqeorB31
Y4mD9FtIzf3VUp5/iZ20hgCiJv8qTUozVkIiCe8q0yWTXPlvQwXZVsUQY7zEdfalgUbfWlzz1FtK
93Aucu/dbh0G3zJo+2NGAhDPEiu8K3Olflqov7bsFcV3ztPsnM3sCpEreG/ThEd/W+Ddj/dGl6VB
xEjYws9T9XtVD/bTiJJ353ooQKH3FjtWi6ATl2rcucs0XbTPRkfJZH6S/jpMredlm7v0vk3Rpt9Z
8rENthrEsiJrBm/T0ujuOgsvUNUsrNAJt9uh3Pf24Mn8H1ZtLddWZvo+ACb43M4CQyznef4LtYf8
EtZm+ZYIErAjV+XhmZ14fM7gvJxNNGB7bMDdxewS72brYWaOQ5K9pU1+AEDujfCddqdqX1D74wlx
3XhE5jEQNlGUVb2fvdY95KVRnyCAgokMy/kL5GR7b4BuGNouf8gSgrvzHJVK7vvWhUMCqViVcrP4
k0XBwslnF322TY2u3aHjwB3hiKqBsKEYuZGKTMXg5BegPfGurMyOAgrrDaGBrsagls67rCM5cxqa
+YdXLew9Wzbtd8BCoCTNvfPfPdk/fv47/b9Fv85m6X/u/+9/zv84/+zlT/VX/f4fL/uz+bd/C03L
80kO4kz/v8m5f+zKfPc3NPjkhII0Y9H7195fYF8lPZlcNRyxPnSUf/b+wW8kRrIs419MR5g06/9B
pi5bub/1/iHLZp/gNEJ6Ld8Rwd+y06yurwEfwqcKJyOzt3Vvk3aQAHS4QNV3Lwiluuk5ARR2bkxk
nKcpq4db2hpTdShw14MR7idw4GTbZ1sfOSJabOZ7VrsQIMN0ls3DJM2DX9Q2uzN8Pxpl231SCILb
aTziL4tFw+jV0/dSKHghZfVl6tAwDkWjb7IPvzRtgqC1bgssOt5KQMYFi8ABw/zdOK+05gBB+hNC
G5uicDDfwkLk3sYwmOfW9VycZY87kdwGsiFaXjhT5O+YhCz3FSDSSBhCPMWajqySRvgLQj3zaDYV
AAZo3foTABP0Tg4pud/tSQxopWS41Q4pkZ9vVKHBgvZ++juff7Y1jBXxScHXn9yCRPNDICz0W3k1
nnSRO1vfHnmhdCliGBi3uAS8CpTs65TrDrVzGZhvfjXoO6+dwi1TIxYQ5qKPwyxx2BojP10EMzji
HJC1zIZwO2cNiOQV4c7UJMvQdZIfpI99HoxVZLWJ8T6OtvscDHlVbTwGONcehaB5oNMDp1WU8OaI
shBvPUBXdJqLyXejs14egrY0fsFGDLeL3cVnsHfpD6OUy30LGO3w+fvJ9bfiykYin/P1ZJUDH0aN
HXLre34972kj68NIWMa2CVq9zyiv0J0oxAmaPmHjD5l1TQIxQsCGAVbMVw/BcXqMS1HoI5zf3qZb
8IvsYCO3apBva7weRlOctdOcJqTBQDzzadwDrLfeWoNM6z1Im8A8cKno4zhUXAtBW5zzEa0RPz2D
ly3J63F8133Gtlm+9IZdPqdtr966NiW0oLbDL7mmFcIOQK4WvZkNdmtMLnHnpK+5am30X8pFP86H
HXiEa2yKwaVjW9Pjcp4cqLIsWR9cKIYbnjBrSxnyJMO3pt91PcOYdyTWCiA1v2ao4i10mapq2KNp
QqASK8+KfZibQ3pflAAYdDiW7Z4IJGtmIsO6ICP/qKes3Q1JIZ/iKlR3mYbdY7M5joDmxHeVV8HO
mJI5OIghFPu+TO2XcgyKQxUsRrMpcL6VCIezKjgUwpTPTJzf3KEcr5XLDiVYVL5VU7caREdtaMA3
5V2VxGwXpPC8fRbomEkARnbaT3DUpGyw5B2D/kHrsnmUnq5u0rDp15SqHhEvi/OY1PjXoUbtSAp0
jpq4QOp9R59Tp2PAXWB23s6la3/FJm0iyidUgTbK40ZdDRuORJVYW+AzoKTExb4epmVHAi09pBnn
5IzM0jgAx5B3I/vshwWizKU2KKOxi1q7KZ0G/kdfmhgxKthoG1YCzrUEzTPCzzL9N3Af2V0sSBdV
gCt4aDSnXvHR65Y9WQ2FkipaoBjbqNxGJm7yGlJQQm56I++X+kjUcvfcoQrL0V6KdAf+24blXNQa
Xw4NjM7ZiU122581JcaL4bnqYHU+SFJbYcDcgNE1jR2jKQGGoxycyEpBk7Duw/Myc1AIUMGzGU0e
+LQZreYtXbR8Dfn77ZMT6yU/MQPzZYSwuj+PcY74U3kjtJ05KOBx1WS0IPuCAK9TaIdbvwb+3pdW
+sXzWcKSRYNY2+qr/DIN5CBsp57xqJlbxA0hSZdo7ablQMdRb5lffm/WAqnPlAVEuPPvmT6SXQKe
FRquRVwFppIcm1VdDrgDAt0/9gEGdR8Hb9TMHOaWhwogkt4Yv3+eLF0xkKqxVMW5ZJsSIXwkTvLz
LmoJTnte2Ky89HMVEGZocqxOyPg5NRRPmL7x6sOCDpYoitJyuB1m60m46w/CFrxEgGj5TVjI6bvZ
nLFgklkZ1vc87dW97Au4eU2jSQUea33XB1Aa/7su+XfKJVYHwf9aLpFk+zdN0ecL/iiUQvM3sW4g
0AX9VVAUer+h6UZZaDFaYY2yisH+FBTZv61cVuhCNvFsvO6fVZJjUkCtEiVw0JgW11f9B1WSY/8N
A0usCTlpbHXoa03Ltz9zPv+CgVXVMOCLziD8d9VyMXJJGEdhFU+L7RY/qnrSJ0A/jg9a0E0SOvW4
uLftqn+n05LspX1pPIrEB9STtmp6dGhdXwrNNvTSZcvykQ4Y5k5Nx7N2G9esy7fgs0FgiTjcxUTa
vih3mG/MQ20qH8VJdk7zoPwxTcq9Tt0YvKQAu3ow3z1uyYGqQyEZRTE9sOhPQwSekzuVuzy1Ozxw
dYhZmprP+wGVsfzJhPOUgCO/z8Nleh2yznkqYmPUjOzb+NdgYzVPjOmuQJkPvqPO8ncd2913J06m
1yXBuG8pmf6CyNkCt0pc0KL94j+2+NRQSClbshhNljs2PUwkQmzTv/zKMG5NndOg+1OV3E+GRfC5
0/p4BGiXM6YXtnO10rwgrpv9KmnZM64ATcjnsfRiuQPhl74LuCQLw3seZNJnhskMBHupEuTFjO54
chtS1I/ZXCYHsGnB2YXxfDCbpbUjXVXec8WwPDuQrFf6MElSi5UKiHQyTjA64hBlYfJDEfbRblXA
FHybltN4YW0+bK246Dhpi3yHRJlQFBpWCGndEl56cpbQNbD5ZzzQBswcGrLBSNYYnya/oodTaXMk
D0Ei2oqDYRtmVdlsHQAlz105D2fhB3i4YZrfmrCEpmhwuD0IFPImxntNU+mpBqKX609v5YibHDrH
EFxAPqGNTfUKcYgTPzzTsUJQSeCP7UqI1w+4iQiiW7JOrWc61o8ZlAn7OzmcKQvtdOOlS/IYDO0v
MofUeDTXeU5kgA/9BWGkdDYwfssZ77oePqh5PeMYA/F4IbohP0123e10yMORk9ibvrd0GY/e3E9R
09buPjTs3keh1dl70YTMKBcibB/0IJP8pTNhiU438OwZ/DWhDfLFfTFlT7Py00dci0qUP/h0rdnZ
ksyU8d4uTo114GrCB2gg03rAUe4TiautEg0qZGeY0J7PHnKVFUQQ8DMA8UUEtT47ckl2c43WdsuA
cKqPcS1WTmRcUUzDMZlowpizEq8EZL7i9iaEUzXYxaAvbPya2ZsTYjWUZlttu0HE+zwt1MbwBwuC
H7PwPrGrqCzExaLoumtM4W+WxnlC3Hrk8e1edevEW2X25m4xa3X0lo73fSQMAscls7yoDnquQKfu
zHvDbZQXSTmymeqZZmdw2c5W1bO9ydGr2Es4X0fCRKIZm+6hc8dxYGKgu4snu/GMcaV6UqJ26k3W
eO7By2ss06G86ZQbs2A6AjPsqzA4Bsqg+BH0jRPlHhV4A6j9izFa5X05L/5W1l26yRZXPPdOwakV
YKtAxuWEUA5QAOHBoEKck2A7WQi7p7F4xEvzEjpMWBO9Tt4amDlD8uRhJ4PUKvJtDAJxm2fm5LJG
LYNjrz0cYIW3vtvN/AWyXxqZkwpPPlneO6v0sOxZufXkkZQTcTwVjEh694Tls9p5GNuXTeLI8c5F
1rPrlpxNH3aAV7t0HHooN49SOEqbhfioM8wQ/wuS1PHSzl7JvC6RnCmoOjgrMzc2PhipN9QIRaIf
TOAwCMWT/FFPnI0FroRjox3nOIKiuc7CCJddIpNlH1t63A61WW0p0+h0s6K7r0Z4wD691KXore+m
hwQMX9y0X2LG/m7YDfSYKzSWSjK9EYaAwlTbazJkUvJuW3bOjUqBGn5kxBryntsTQMRsIZowRUV3
zWDrPeQywB1g0mpMdaHRbVnmzgxaMq0df9z3MqjeEG8Fj+mQMFtM+PjfcozuljviewML9SCmMYtU
mZhfMDGXv6RyhndfJM6z3y31resIFFQI9fdl64x3kx6CU25ShTPrNPBwB1bJoZtm43Pm2BhyU2l/
tyWXtG138GSsrr4LRCuBtrnigW6LTf+A/FNWs3pOROUF2KlFRmhQiJAJbdtVuujHzdTNt1MuCywq
AUdmmTyIkCyPDHI0puDRD6DMBD5kcjtZ08JRlsZDqs9m2ab7CoUtOvEy/ppid0pZurjyG2oZkkS0
MWVXi6HlEehnB81PLL9Xw1hstd3qLzYUJgyhud/DEswGdpOd/Irn0bpqnN1XPa/b99Izc663Ln1y
vVE8Y9e3YInnbQTFElUZtMr0tYXFA63VWx5T2aAx5mDqjjzRl+8pGS1f7JTVFBAbAShqtrHLWI6G
3D0O5HgMt2EE84ic0RbMm83OW7VACsVXYb4pMPD1Eftwn706SKfAGw+NN/IkKkwYR7pJMUrVWCV3
o2CNtoJq4FUzMfiBloBdd6FQDfYZR3AKXAL5RM/6LGGef5jN6su8LMSxFjN5lnhzTnyUJcvvurzZ
q/DWrX1aN6ONOlIY/ksC+bfGiQivLLhy//M48fK9lt/lX0eJf7zkzwrZ+c0NQA9gMCc+OrQEVeof
o0RhWr8RDm5R7iJ+d5w1n/bPKpmJ3p+6IQ/4B2gJXDm2R3X3n1Hx0Oz/6+yQqjhEMRwgGHJhS3ne
32aHHXHkiDQW7wLbjkUHY0sBwx5C0txtR2m0UHF8sn8R0RIy1MT3Ta14BPeuaSC01ANX5XOJV9uo
zlJ62G4Yvy+9Ex+DmCt6O9oTViZWNpr4uNTxAn9f9VPlzPcDISJsmpXlUx2AdsOYuB9kWXnXyenk
R5HMN6ChfrwVrHy2Tur5+xLvOFOzLoHAptWzEWgtrnqAxLVlL1ubrB6AOuiDJfo1EnQRJVmJ0kRz
5/dw6Y9lF4zdIwCP4rnv4vBdltpG5MhDV6wT0HXzXvcp+nsVvjEBcRp+hPL0Dp2JlR1a3A/kyqm6
2sEnDh6KrvbeO5TtkRE28ze8dTxxEJvsm1Fho8OLtpoILOzzjU36NI52A6asrspTjsn8G9uv7s2S
Nup6QYbnRxMGH+Wi7gOzR5AwFeRN8CW+m0bPJhMwM4/kFovdkNvrQM/Erj/ZYXcbc/K9tqZSaKRm
sNQbinCEQpTOHIms5tnY0lUfa0NXj6MY5cuCVuJk9Wo+aO2rWygtdebBuAr4CXUxNjEH9jEt8+wH
14N7ywtQhbuJwd8DPuPgsLge2/dmEajgh/pLqn1K8GBsHnnE+tsJyxz1cDBYd447Wa9GU0rItp1l
PzROMkZhS7lc+b7PCFroC+NGNUXZuMLKrHokyXK1jQJY2dszM9DSyRess3GnvxmqagGtlUyKoPGf
nNTSH6j7/VMqRfusTRXfj0bXXBsSfKqDow31sIzamwR+34kxI3ykP/+LTNqZ0jvDtdp23GZm9cks
nkIiCM95y2qrPiOFnssm8slrzsM9ok10qIxtGWDMAL71zkxjYX78d+Lwb00caPo5c/6XE5WDefwo
/mU9w7G3vuiPMzWAh+SH7F7CdUiwrmD+OFGD8DeXYQTHrB/icxZ/mTvY4W8C1aUwTaCkOHLX0Jh/
nrBMQTgXcTgxsFxf9R/MHQQDjL+mijsBRjvW0SyJ7JCnh/W3A9b27LRn5pqcUWgAx7cJHr/N5ENx
jdfDIevo9ybz99yYsaF0Dg5TcLshdOxpOPZ+NR3sjkRypPiglf/yNv5/PIpsG/6fX40/jicRuy2L
NdTfLVaLdBW728A7+aSnNA8hhfhDoD3Oeg5Jt9iIkWQG4RjOLkNiMCSYP4x2QutGwxT/COpa3CTx
PV2/a5Vf+a/AAZN7lXaILBxuzPcK8Cab8HJid0AxbhC/5rJoeMBDEUgDgsFgBEd45TpymEUPaSTI
ri4WSkiWy19TMropnYwqn7ehW3ZPQSxLFVGJoVFkPhsCBRzF6pbKdwtbJk73FBZ/OAf2IxFb49ew
QVk1912F1KuEDLIZ57z7vULkARCcEEUaN8zKJLwjZEcr7xLWNcUAVM9gPUoSeUnrJJia3IMbIoCI
Mgu1WE8AdpwYhz7T/blLcsF6xJYfmZn2D2HlLpGXywtW2HML8uKLX2cEzIZwyn05DvjriZZcjMlA
/aI5cUssN/edYyuiIdO9QY4tPQwL+CfDQcJn53KVPzRNtCo6UITFyCvBuc53Bhadmx6LcNn6qZK7
OZuWa+LrZzKdy4ce9SC6rbDG4D17ItmjZXF+7yWsATLi5WZx4bDwZCan98kMivaJdaBNqFnAuH/S
PvwTm4y8O9oaaX/N1zX4IoyM9UC3o9G19t26LFfr2rxObRbo6yqdCXK9bz/366L3xi0qW2+n1/X7
Ysct6cyhsbHX2fOyrumZQ8xbsa7uedc7dIRFv0d+aJ4TYYfnUCBQSj/3/vEqAWhXMUCzygK6T4VA
MRqMW1bZgL0KCOxVSpD4iAqcVV6AVQ2SzSo5IG0aIO6nDoH33dkjPUOd0K5ChWKVLLAgWraIQxm6
rYIGZMPzPWbZ6eLOctyVq/DB6WDLghOpN9YMf0evAol0lUqMn6IJRu1c0p9aivlTV6FXiQVLX2cL
+4ZnaRCimwhn8d1KmOtXn8oMwjfuOtJgomBZ+qPzKeEYVjUHT2KEHTHek5M1eXnPyN1W6VYPPsnG
PIExpvlIUoON1VW+hRWNSDRUPKGKygSZ7wZfhPHFXSTuIgdcL7GkPeJkEiBdwjXM8jTha5ebSpTp
NaFHviwpCCnbWaXbzrTOwiZgTyTKsBcNYuejmlc5d1bOAHiBeF7X/EzePt0Vdy5GzL3dhGBrgmy9
u9KgczYJ9cZ0oOe24fUMxDD5xMy5rI0b71QM/dcwnfXv/qQJtJylc0L0DSHLgyITtWA57zkJ53d4
+EG/aQOiQjZVopETFllfhFueyrOCxdD73+rYD8fI7Xp4WA0ojAnFW+ugQ6Xb2wCE8kFqTENaXRV6
D2sTqmk6NYnXEC3IIQIjh9HXA7GYHkGLrB0f8O2hAesnVFXMEidK0lqWDw43xoHMcfZGNJGNQV8u
iPVtmXncexwHl4otHFk0cVm9UAh1YNntgQB19oJ38WppM8h8kJG/Gt2y1fLmU0KVkRhhNJoN/+5x
jSLPXY1yCNz6u9lKU1DIc/G1XQ11wWqtSwhyjJAI0rV/Ou9cWRQfeTLgx8s+vXkM57xHmanSeGtt
pjaYrzDyWZ+ePoS/+PsScs37vbPa/npNiLaqxPwOBwiz52oPFANGQUYnkTY8A2H+aiM0Px2Fw2ou
TEMStfx56p9du8F7GAsvveGPsF6bqcqefCCW4ijRIT7iBG/Zf5HyWMKQTeU3tH/AyBxiIdxDv5oe
49X+mLJ4I2FALNPdgPEUL64ANAqgOlgXiXTiD8aymindSfLjgDlNvzjfw6fQIMW28wHOeEbIj0hC
U1/xBNh7FOskKBYgnLsZEydnw3LKV2MnaYqCL1x0nPPc5AWWJrCwSK034xrTBLQGd2juYhQVn55R
X1mrf1RiJcWzRT89Mfe4DIHnfX5sRyNILxXdBGM/mz9yEv5Opt5HbuN+mgOnJflgsV8wBbannGbh
MbRTwU+tPqxudbmGbmE/LEZ7Jd2VI8ctr4kKYoyvBAgTT7rxXANBqKiMKDDB+LWtk98rF0qhQ+PA
C/RiPdTc6M5mXv230JPMLVQ+KyK6GhNez5csMI1v+erf7fEoXBy3c8otIbn4e91w+phWzy+wRj/q
kWMd1rrk93L1BnOVojpzPi3Dzqd9WK1OYgl0K93wOO0vdrC6kV07RWwupPYdqK2GciJciuFqoCBj
KlpwLr54+TDUu271NTufFmf1aXdOnNX6nMvVBj18WqKD1J/ppYPVr/hpmh5X/zSsx+KFppiPC4iQ
k08PBrH3T8r0noslRrL1acW2nR7XJqhW+05+mrXXHvwhLmo8h0PafFOrq3tY/d0Ynvm84k/bNxHc
9Tfb7Sq+J65wa/WHM2jHfOinuMaDToqr5DjjLlpd5cmnwZy6C7N5GcAtgQ5sFd9ZcL1LQ5AGpYSN
NDgP2zMIbcNnyB4YjNoxa6dbeLMEyxhNVz0BKBzumzxXN8cTGQ7TybQjTwpm6axxSeSU8ikJZx7W
4CTuYN2luNK5xa4ZGzU3wrGGTw0pr40Wt3Kwk65BWDGD5A+MnB1S4a5lLqSN8IxXDWIZWzBIjlXe
hEwB9eBs+rnXpyD3/AbP2+hdUVVoB9NHOYL/M/4Pe2eyIzlydelXafSeBeNkRjbQG5/dIzzmMTdE
RFYG59k4Pn1/TFWpM0NS1l97bQQVkOF00kmj3XvP+c6sKPCBUl/W5uyCrWEdSRBbQ5dasz1pnq1E
TcYtrO7c2Xe89G95apGkCu6BYOuXmTz1ScObAGVDUR+gAzojtOQgAhWDBC9blZnt3Y+j6WzKWgFo
xGIiL7wmZaGN/AXjhCIoOTcRwtg1S3uO99cbnxpyfe7wJqsvNakt+1JiFl6lkPm+OmZgnLxS1cW+
bhsGZEaYk08dmTOvjFpF3T7OK/PGAtufn7wK/lvYKVCOhXBiIktDcay8JBPrgtSiVYvOVWxGjNS2
vpDeZDEI+m9Z9z8p6xDQ2b/kUyy6u/O3Mf76Ezf3jz/7o7AzhU06BLfa0qMCmytoXv2zWQYfF6sk
8rk/6r5/NssAUVDU2XiKLeR36ifhHZo8ij5JuwuIhcWc+u+Udu6n0g7WBYfnqXRclwAA1/lU2tXk
DcxDWCSXjYVl4M0pHZpdhaO0Q4vAN1DN2Hjtkwl1btnmxrG0osptKGYUPWHSsffSaHE62/Qs1oao
3PWYTP2MN0Gqb3WTqU0slWzm+lDoUEIeW6XZMDn3BlM+QryY2VgY/H4nKZc5iZhC8MLbFAxQ5F+T
Uq8VNqGuN20MK7qppnub4kWvJYAi8ZrZAznc+IoMQqUbCiAgTbG3uLc9RaxdD1F+Bik9M2+ILiVu
4sq7j4ANlQMDXc9G/GLmjp4XBXCVtw+thxRy6yV4ccUzGzk9d/ui6j0rX7ciL7BwQEUkJk3UXxn/
NTtVV9ONa2UF5t5pSPhTORnzl4pBdnz+7wP4P3kATd/yaCD/577KZdmRxfkZEfOPv/qzseL9RofZ
gqtg/0OAwRP9x/PnE/aysH3AvEiedPQI///546G16Hr40kPw4Vs+gpI/WisWH+jTukEEYvk8pP7f
inSxPz1/pskbFjkHkhNaNYr5P/2NHxQdkOiHjmw0pJq8ObxNkhjmHeksM5FWcbUr68SDmlcp8d4a
KnjAogSDDzPGySD84NSyAUfroczLEuz7HsFhv2zqkEJ5FMwPHvf1hvwB1IalQKdp4k6/xmfUfUsa
QDNkoGdP8O31tlp0qbxsAobGmOBQLqmexFPGz2YommGvc2M+sBGQ913RjX9BWfrUvecKOA69G5fL
wDW1lwbXj1cgoVqiU1RVR2q98QZlhb+naPDXltbLefG9f7hF/l3P6OeO0ffjsRazpjKlUOZirf7x
eJaBoILMkuo4GOR/jGH2vsyK1zHs+b840idN83IkRYSKYtLh0tuzP53ZzLBtZntNvARjvw12H4B/
k2vs4V/H91AEnf0UJcHd3z49RQ4mDTtuJg999s+nlwgL7gbl3xFFKyBkY5FBt4iJML+OLirZv380
3HWMe0zM42qJPvrxYoa+N8RFnoCMFYObnovmuxULkc11l/kPvz6WubyLfgCSLdcTuCEHUTbS1eXN
99PBRuibEaTz+FhHY4YwIaKZtqnrvNx4jYloBsz5dUc/7XJo0/4AFlVXeC0Rcf76e3yyqfM1XCE8
pRxBSxZD36efNTNbNeUdJVvdpTk73XZC+RiiIfdlhULw1wf713vIFRzQovuKgozJ2s/n3NCpsnUj
UVia83xbYpjbaIMnuIKpE4HjjBEZqIIozL847r87SSVNcABS0pMWn9alNEwG/HFVciyGGuliz685
2N0i+44B3f76HD8dyyH0Fw3K0sjm5zXFop/78SZycEmZfeTHx5iG2oZIRAW6EEX3RUjg5uOvj7V8
1g/30PdjuWDhHQeqncOe5+djYVajSUDxdJynecDpyXb9hNu5/wNW8XX8P+E3JkEZ3oPifxVdflNi
NGj/7//+3Jdezom9HYJAFhluV+vn43QyaxuJYQhiMJHelBMU9CtnKtAM9LZ7H8UxtrkRfBBmNzq4
ZLPmYfSPfcN//A6f7p3lXFE6sdCZUBuk+Hzv0B1J49rVfIe+ZeBoErHLfsgIzwFAhVMZevSTpD39
xXr+/RJ+usRYODhx22McKz6HlPWhpLwKFDxHL7CfcbfnJ2k701XFnG/f2BXBtRrHaQFddQzVOhgQ
5x8HWYy/IwSsm6/YDvITMcpgdZaZbACq/BTMiXH76zvh331PJPBsDRS7Axhxnx6tFOv1MOO1Pghb
yXfCXpxm3dcZfY4gk4Nk4EgPBMk1wALK4CE9Q36FCGmTFXns0tK58LUfHCGJ2Ve+IVu1AyZfJpsy
8qE3/Pq7/utd6wmuJjNzlx3Jv0y4hY8kvM2GGJK2wOuSht6Y0jxo9fbXx/nXJxHUIT8ZbQCP//38
bowNi4titDESWqTSfowufVXAhbhgBure//pYn5dzbk9PLN4i3o4uw6rPlp/Ja93WGROWc2w+m9AL
sI1mzDPhV6Uom6pwXY2Q981uVK9GXoR7egr6Ly6sKdzlSfz5dvVs5AMCSB8/NLF6Pz+pWVMZFk9G
cFDd0ExHlVksptrHBXwMu2q+ZYwu3t0ogJ4K3JcZcxUlIf8/beCQ43W8IAI1OPlYTG4QFFndqq0T
9O01KRow2tN8PpOYhFQWQOrdnNnBRw/o6cmbsvmMUhaHj183ctE9pQjsPPeibwQLLlol687tUnkv
o0ocNHCqywgPJgHyVWwAwx/mW8yEi1OGju913gj9lgUk088G2zhED3Sp/LEIPvDUuNWpyGvUXwVa
2gOgOQeEAW0GGOCqWfYIZergLq8t5y3yA/Mry579OCClrVdj0OdA1sfA+ch67QybnHiDCANNEp1D
myebcjHcmE0fv3cRizcZT+4Hox3PAjPGtpF+iCB/Y4gxgYO2ls5+cASboULhH/cUDNgiqdWrVw+N
d4dAj/uNpz9Md2npc3igYMatZ2HUpKnZqdcZCtZmxNR9VsvftnSaQAu6UL/reGgRSTJef/BLezrz
nsme6noarr9f3kAOGD6KSNxWdh2lkLExMB4DM5T2yRJ5dE5DH4MofOyEUc/31aozp4tGz6xQoDmM
LwX2UNDUYsQekGUm1p644tpNsJ1xKAgRPQAZd547HOkGkfSiuLFTSy2KOD5niOLoLDXgMFBc8Xsj
QJfgL4EkAx/Vz+YVShr3HmKd/egVfWOtDItrm9tW/J6R2LgzUUi+0ecl0JiHJiNLL87nW3eg00ww
WjPeiL4er+MJVcAGd138JZOapWnxLhDn5mRbe7kP86EMsPOimFxPkacx64wmGxgsn/OOSGXupe++
r3CYyLwJKL2mlW77+TZ3DSa3c84+p4taBH0JJ8AYJhnw4bTcYFuIZtVbNISCYafH3Us87njTBOjB
Dx2ZC1cAsYwHiVp1gRtCGQiNLDmBstj6M51yxDbjNWHN9U4njNvCgeCPug3cNeaU5jZEHUPSelNc
ML1cguezeCOtVpxNu5hPXY1vGyF/8BBqtS2dhU8oi/Q8cbR1ELjqOp/VPo3xQtekie9FnNivHshF
whdzpNgTCmeYQhthjDNdf8tamyhodv4I6MtpCrjSXFXryY977LTFdEpMfxdFSIkRg5dEEsAKiIwO
3Fs++CtiZpITDIpmDfc720z9EqTTOsydSVvETm6fYSBeNyM8bCQp46afPIcWpUVCdR0/ykDmpC1X
FpSMjID31F1Xuhj2qU8yeIo3HX21kAhQyLGO/eiujaZ3v7Leqs5otwmB95tJori1aPoe8aG91Atl
DIlNla2n0eOt1lXWFyz6p9n2TIws8VUkY6hnjnzo++CiLFT4opElbSNnGk9RlrMAO8seKbemKxnb
9hmYXX1rxll7MnqiBeaZWD9VT15Famii4Ccui0jYfkNVXR0msyR5pgh6LOpTaCcns3RKcxUYobrs
3IwvVGZQhBi4WPMj7Al7Nw4Z+QW6JysGfXR9zUbJiTaDXCbXSmSPdIDCR2YGw/1UuuwfShAa4Yqw
5OmcqtneBjkKKyclH4kYx4Yoawkvv/ZzDsou+tyE4s5zh+FO4Qvb2nPXbZf3D0rgsiLHLK7q/KbV
dOUVTxoRpEywrZWVlgQkTexFUixhRVrIdi1p8bAUFQPi34A3ggp9dagSSh9kQOkmZ5u382dBs3no
mak0lZVft0I/qWwmn4VJ95VTz6AOQhioyUbL1El2iArQIFct5rIkdW9EN7agULrwWSfhcGF340bH
wXBKhk6AhSS444udjKDYXVxGWP9YJ4+F30QnBLCAIK3Baw9zn3NjJuwdKBEy4zaDaLDNpwayOFpc
kSNU75zC+9D4StHxF6b1YOWueh4HsjP3wo3Bf3QDev6yYz9Gotahmmf/ajRqeduQzYHhr6zWhq7V
gQraP/ijaWn88l3zrbI8b0sS6nSqtX1WuSPOftCQp+IAUWCQU7CFKdS+U5l/mwV1wHzDDmyK/yQi
IzZqzAeDXO61qTP/xI8K1NLFCsJLGEMCnBTn6ziL9lYBPj2OUDE2HhSZjSe5BZCag7UMQnc/KGjN
Eg3qFjyo85gCcSWWrrWhRJrJMUhq68wVjDd23q/rPjD3vetyY/vFGYKaWONrtG7COnMPjNfsSx/W
0qqpZvc+cGtzk3tDuc/EXO2yufXeOs0psdDU675lyr72dNngZAX8v4/6wgL5OjCbDdsgfCqArlx1
wiuvxUwsAeLGEshAayTFdkqN0lmIGNk+Ayfy6qaSJk5ZhxcImb0SxruTHSfDn75pynF4K0N3q6Ho
kF5SYW9eIyjhne6AtVpGA+4VFfsSAY9ULejN8oSzWfN06eo8JHl2U0lXX3vtOB7suo38dex7h3zE
zTZ4hbFC6eNdkDUbnJMOzZwT9vn7EvdNckvl188OFpudxHv64bs5uItKoYmABkkvibiqJ9VWX3I+
etvUJfM7H0MqU7xg7t8EM0FgpkZLSlvVsZf1TKHXdVRAWU+A4RL6Ea9JNNzyi8dACayvmObI8IHm
jq3Ft9ttEYbTmfl5+a7MoifHKWHc6PMOZAIy7ycXIwOTb31jir59T5qUNbvOeGuwCDRpCDvFIbTC
fdSiK1T7FdMXiBzhFGP0ERmAUHXcZhEPti4ok7TxUcuoOI9uZV3Fg9s9GmHQvztN7L2Gnd/gNIa4
i5WVlBsmTy6mKJWv6YgUB0M60wnBg4/lVPbPk0ZwLtKcLCXQaiCP60U6MKTmml0UiiN4GRud1XQ1
rDrAN5SNNt9Kj2TRJuLsDHGGs2PgncEsecrXWddJgm8Jye1WJBGNBzNYvDsNjGBAc1bJcjaRTeDZ
CWAfQDlYkfA4CpSo7JJSkMysPu1sPMSZL4jGhdVe8VLY26LSp2qOu68VtdEynsw2BQleH3XjxV8C
aBfZ0lES50hVIHoU8pODFHbwNLmW/WZYlfFhob26DL6nrxZzQqgeHzs6ow8sL+5XVuc2X4LKidlO
Cn+NBOaRjTFp7AG2W3Tqd9J+ChFNrCaMytRhATdV/iTcAiALgT2qH1MoX8W8Rg+8QyMJ079AAI87
JF+NbE42SkVg6gsiJT1qbHTpTrn2x/g9xW5arA3qZOC/mtxhGR7QilqQAIdverb9PbW8s66Z2u1S
vH7rNJcnq82JBYx7c5W73c4LCQPDe2BsVMDtLJLRvJjcnBgHE1sYHxyVnbe3pjpd5bCj9gCpx/ta
kkVldV54Tor+w6iY89UzsXKy761TTGN329LNOsXNlB18QXvAGnssUlXT7atIi/dU4xKhxuetw0bo
BF7YAeMd17t80JiQ9Jhcpua4T8ndgU0CwIyiWqKjHa8HdIGryBnlwW2IYxE5GbZtXRGM4GHzYCt4
M5qtYJSdIEvV7TfdGOW2Msp5b8p44WX7X5rJgL40VfICnoi1Ipf1CDrnFmfgWyydXRlEE/sU/wp8
2ik36tchn6+7NABwKB+rJoCrVNIwwtVwwQjoI6nDJ9P375RVADdMq3WREPonYmS8kMlw4pPI6Ari
tZtFZmuY7mO5JP2J0noffZONlRGyyEfWMZON3oCl2CVdhQRIDRhc5Ne8J3TIgkNC+oZBRRAOXfc8
2/PXkUAJmXSovlQWgxHzp/BZoJIlwAJv8AkBHRB2uFBxGdtEOG/7On4Z+7E9dDq6dOtH4fUdyjzI
QlEb3ys7jA5q8CFO1H33YlgN1DMGUoeeGuay6xrjgKxnecwhDLp2rF4k8EAmurUkrSsammNcS9qj
Q7KUE8qPxn2Jo4eI7Aa2BKK/GQikazS7KB/vXEv6v2Mxm4yTUWU0dFYpgC+xt3oM6xfIT0j3gxTb
k+BtNcvnWXWavOGExDE+JYg1jyHeHB/9S4r+gq6mkxDAkRAhRC4O/ruU/dABHoQyrjT+pHjTGmVS
rwyfpqlsB0rOhafRdFYAAjANPtpA8gByVEYMoPcoRCyPQmpjeSVlUcht321Klhf6TMtMYypxWXdE
jm8Do6bGKC0AhfE8XtW84568OpjOBplpazjqxlZPtRRXieHG/Vb7E2VHp1iWhsVETewj1QkBlP23
ZLaG60RO5qWA0LAzwyY9RekQvIa5QZM7dJR5Z7au3kqXBF36XShTSXeT7lkvYLiV7Wtoa5Fbtc91
0bN1yAwJrMG0myN7ez6aBCcDhDcFOvoINK7KVNRX8PS/yCwng7xh+7dyourGbeDqY+M7FgsbZOaV
f7RSuBxxawcnO3JpCiDPPxPjRY9gmdR8P15fOQb5zrIh29lmZkOu2l4oJ3/5/k8IAwQALSn7ASz4
exgR88GywX60uaYGGxuLLoFnD9fDzLbHoNhk1jMX8t5PuZgo9qGIRZqw5aVRTNokY5Sx9DZdyn9m
eVyRYxFH/t7w+Yp5BJcElmaxl7nbPpex5gTihE9kHZmRxXbjDc598yXvBL96kYLXCIaxOTZuMd6k
I/vdmWyZw5x283mspkkT/sh5gWsKHiqXsq/uo6pcQz6q92zVqO27LlPNpk+DIYWYRVeE5iWLQWdS
nQjMGKXTu/UxDUSec/+L2bj0y7B6o/kX70Wa0FH05gu/gSkI1tzXtGQwf0SrAuTkTqfDAFWh1uLK
RZF1USYzE7LZpXkVzPA3lvvOiMGkQbg02P4D2IahPN9GusVt15PHxPeLMBsbqDdoilBm3Wbdck2y
jimbyX/yW41XwJO4bDQp1w4hemerMIs95IA/jPxqCvCWZgMQgDKed5Lx+lk7gs/2++UDs0Teh5Zv
bP0IUABeAvr5CsQhMD/xkgv+BAkQRJOFV1CVmqtlynHBA9pqOvd80BaFpe+SXGWIl8h0AX2mmqDU
uOW+jwy21ybhYTyRS8FPNlLwMZsOTaWEu8kGKrJJAHC80UosbOAvVv+oLYwQvjkEpz4KyrcgEuPN
hNi0IjeIR9ixO2aTgw5OQWWWb6lqUWXWo2GvprbPBLKdLDDvKA44wwKN9pKhFKbsgBEP7f0CuAp1
S/Os/eXy5uQ0nboS3kHfltbdkGqSB5YH1mrT6Pd8zqu32os59Ni1/SnTU3DUtFwhO3hG+zZPOBwF
HTld83d+Q6YWi+9757b9OjJjSg9dfS2E5+NpDvBj901wEppfR+uAh33kCQy6yadjUfh73cDjCUs5
nW1a4Ocq74PXZkBMvp7lbF5koWUSXi+Dk5vZfHNN5eNuCpbDvbBdmh+MRT3AwNwFQ0Vrzq1cWgrY
pUhe9FDXrga/4y5Rs3gPRVJhw/SMEpFWxTNdNm6wKalOkeCyPvoOVwqaufEwUxB8qKDihH293ION
gOii3ApmWGjlEPIgiJMo33kb5SnKPk9G/TdPUicTG2aOLy3hXV/G3mMK1bIhb2ilViEB4UCUV1aV
EFLQ9sVVNOjuIRaD93vVO8FHTAb8qXejbCImljeTEw/1bnIV8V0EOID88evgNZEuWJ22wQy8USUN
7k1WxeX0j/bzf5Nw/iIJh+m3/KUl77r5xrzpR0veH3/yp8rIlL855CCZCqkCN+zSxP5TZWRh12MU
46HxocfOv/qnysGRv/FEgu1mXPwn+esPlYODH4WpCNIjTzrKkXhL/oaBxLaWsdoPTXY8gQz2kTe4
WP5o+38eRaWA7tOh8+ObJPXtxF/bDOFBNCDivvYpBxyEhXXT7stM0HwjtgIu42roY7lOg74ceJMg
zqnIX2Rv3eo4XTTsvLiz8dn1eoPwa+T3oG4xI9OKWPK2KKXE7yTEAl5ZqbaIvTXJsPBWLawJ7JRL
8j8IPyh9xIh5VCenPCnMDzss2BP5be29G0s+2Ci98KRSp16VZQimRqvsjjTFAJYDAWMkT5CRSQwn
mX227LpVDcIGt29WgcGabcd4VMJ490byy2igokhfMs14YBlzLjln45J4pnq3+0IOpbV1ROUvxYyM
7prvgWkY1KabvpsDH6sgGtWtXXHGUFExQ1MzZNXGF1F0UYMjwjMHKZGH9z1mI/oIiThKrlyqm01L
hXEdNwJLzhSPEepByQqnqZHouPhEjiAN0PF0r1wkrxt+ieklmEpCV4XfdytkoOE91BOY3m0JS4Q4
iag/xiRnXMz4dl/QS5qY+51RHMPC7rc+Ai/oRGZClKbScuEsx3b1PDVjA4StTtq1p/r8ZLSFKFd0
NJj15MFM4F46qG6FaZ5bIpnjxSQwRu28SbAKNBuZqekVf3ItbziTRTGc9vm4QUM6bmLR2fAQGomh
O4k+VAN8NVpSBdvY6XYDE4oNndVugyZc3dazM4YYPiAWW5Mub3H9N6eppD0r8tq8NXA5kFhG2Rc4
bLgpDsg7HCofdCgPDWnu5kyvdyrzCFUZ2Rnmri6QQjus79NZFJ1Q1clKncGr6HegCva2XAjaf3kf
FdWNk9ZReZwLvEgYHnDWQ2P3YgT8Xd46GBEBfhAaXpgId2ihET2yoZ0U27cd+/SIsqBX93lV0K5V
xuhX7Fx6RK9u2QpSIn0Z8KoA7EwS87hgmOjBlqcEdLF/KauQN2utJnDvmUoVOuApNy57Nw7bdeCN
5VUL++Kyx7p0IYNieCO4UNLOboduO1UFFs4RYogLz9QqmpWBEZ1kZBKkSVxnrmCuNE0lcz3MoaEP
AhvJrgjj+CYe0e2uI/Z/GByaIOfJDgiGo66dYr1pkrIb8LxXfX8502yoN5bh2GuiQGjEV33em4Q5
Gg2QYvSH4Y3Eg8GIhShSdR7nfLjKWlfsm1R1myiEqc4d5xiQz5ZtVGao+Mooy4z48SCgkcMcSDZQ
Rb3hxcKItGewV4cnR7R386gTZpyd8dXAaMQzZTCvX3ugU9wrXdrtvMM/kOtd2E3lyxigjIJQ20W8
pT2r3DtB1bDvEw5AV2SSWh9YiaZ7p2ZycLRcqWtiKDNL0iSMrOGoEqK57LJqPsgRf3Q76V3asdvO
90Sd99VhSCMT5lcwjRuvMswLu2W+MQeJdUuXmecxcPwk3yYhq5nbYeFNpzrZz6PtnRLqTEJ+mQSN
l6M5lBcKEAIc76pJ9x5us21mhgEph/xW5S6sCOOzaLXfMh8U/c7u6O9IP7EuQFn5W9tLDH9rxBVD
IWRg5kM1O/FG2JnF70wubvLe1Cp5S4Q2Hu0m619bMeJPYjbl8Kw5Yw+OjDZ8bkpDH4HTM9uwu6Td
yqgNmwv+AWR5kzogg0Is6eWvpDfn9DRajKz5ekIeR32STBn84BH10tpqJdAPV8I1WUaX/cGoG7vc
BjofQizJbt4557KoOg/ubpA9mEwZnvphfna4hfUqbhEMsYUR1oGga3Ur3djchCSpb7QV1UeFuUwA
AQSekhkuqNlyHMa7gozhK8o8Yh5yrIvmmXBoYhf0LJO9V5f2S63Hl3Ace3+lZTwTkBIHGfyRXmjg
Cn0yducc88vVPJntHQL2pAEhPozhLXaRgLkecttpng65rbSCNuHAuA1OpA0NgHq81Nx9H7H/dz/1
V/spXK+M+f+zcPQcF8U3Eih/4oChpV7+6k/hqP+bgzCACvt7FMmPwm1f/WaB+mLPTm9zseTyV39S
Dvzf0JniP4GEYf8jQfBP4ahj/4bIieLARMdBp1q5f2dLZZrWJ+GCYLfHToqdvkVuAUrwT/oVm2Ik
1w7KZJJhy6juSOiRxoYwA6IwtTmC9AXwBQPeZjq0o2JDRi0rbX8bQXkxvZ3jYkUHvj2PE8tLuaph
mT6PM+gaunSZnW6G1nwPPSt8zMdOrVGDuc+94+gz+ama9ArfCKBpgtViN2Woc8isy1n3krfTnndx
emjghl+oBHJoPrq3WaPtd8LEg+lCtDUjCzShmmguPOuPdgpd/7Kd65lQP6Q3OIkcYLC/J/PUUFS2
kH4kJY1Po3Ke2gEvKVnCdiPsNV6e7nVI3AEMQ4dS4Zyyqs6rmhdRtUv5be9D3G0kp1qM77dVFsSP
ZgTcOIwGesgNoxZ5RLvf/q6asr6XTmcdWxyge2tMfs9qf9rGKo7Rf9cxTlvAxvvEih+m1E5vZKIC
Mtj8yT5PLO75Bl1EfNAFYr1VwzR/q03jjT3euCINNx+ODSH165mMgG2NJAk4pocFBhxi7W5RsLd3
yBXccw9QaGtq6P7HDqdiSXqYHzzNuafuq2XETQAF0HAk8LaBEalys0WX09ZrRdzWSz800dawLVrX
UimuAW3NuhuLk8TiQgMXwAzCDpKELebCglfINFzQ9IOeZIRVtFXkRd3VReig6Q/CvDmkJsQBDWVh
ZemBdz4dJ8rOiUmpA1Ng50HNPTjMhl+qGTkZBlRjfvAzBaqLraiKDw4z6IzUIq8rwGDhchDbrnDY
lUIpJ7+63VuwykV7jEIXlx0aUtbnN4YSTcgvx87CdTMfVJGzturKIasxGHDeBsVWUpUe436+86JA
0kZhvgRlH1F/7NL1d5ApryN4p1DQNUbTbDZAYbauNWyzOejXzci0ujDUQzq67MstND7N2Z28ZDXj
slNxucxmwYa46d4Z84Dtf7Er2Nc+GkZ0O2J8XzUcZheye1jl/fSK7pUWoYoDEGvTvciS9lg3UbSd
ZZ1c1rmBV8cF6AWGwTot+wR2VmbLXoONUY5ghIZ+Vu4Gr4wvDN4MR1HzaFoysx79yfpSaPQBNcS+
VRJpY+0Amt0xptcwe2z0pxjH3huQ36cmJqK5ZlzMSD4XW+bk+9Kg0eFUHUMSXH2pUW/i3CjWYW1g
Y65MrLzsK7+5c/2iRsIz/AD2lKwFoiGnSb21cLyBNJ8pvCyWSXsbT9W+TuZ7HeN/Avax6AdcHFNN
Yt7w7ZOLxJ0wXwYjzkHTttGnZtVEs54ATcXDdsDgxQwfci2tOo2UvEZX6t7XdnaXsvskQm/vNx3c
TWt+iKVmX9XiBQuHO0Ydx2Km7eoJ4ngSrn7IxsDrnce2rvfeNJ4TywCmRbdx11SZ3vbBzKA1cJ5I
HYDhx2QCfUv2LXMEvepikIDYou4+NiBE1aa5hovbrmrtsgjG3pn8Q+wg+TgybPJJu/Ms51YAHNzm
5F2vFVHA3FsVsQT8HnLPdIiZa+R3B6/JvkIiiSkBhX+SLJenrrED1FN2chX5Ojl0HmAxngrzNozq
WyBTWyRSG28ui6uRpvxbtqxmaRcQ/OxhMbyoSN2+i61ansoK4gI/WLOrxsp/VXX0Ioy2XxFC8BFp
vKuhajGrx3W2kqZHiocR+KduwurdsqzfMiRemuDSP6aJIimkuaVEFDuWCca7EBuArKVSP7OudBur
V0G/qmydXCXsgGDMpXpPrDpigbLurtzQje6oMPxzM4q7uTE0I9v8tQ0RzSR+d42TdleA7loBGiZv
sGjvaKyyuiy1ZieSXWLTF3QZcb+RynmV2hFvB0iTY2rSvkz0A5FVUPXzObgf0uFcsdkjFEgnj8pI
Ht3Qj1eZ0b+1s/8iQ+vIIHFh83fVLs+gqbHH3rXMVkr2aQB0aJUltUPsZFjvB6/5WtDY29Kvb+EK
Wg9VoFJu4JTGeB5lmOXrQVxFJsEBfnWZtdGTTC2QihmUlNKBK91WWyy7Xxist2vbcdfpspZWhnfj
tfaePPDxbuSnW/oPIbt+OXtfUpIQXjLXk5vGVjxqBkWmRYqqmnrGS+BoPUvvXFSHF0i7vRUK67gm
8oWxbTplHhG03XyMSn3QFbkdcZDudSZwaPhGReqmwSAF/zCdAbXyBmdB5Tid89XBrs2CjfbuakJ8
chvljrECeFmfs26Rcgw9473Ejd6rUWL6tLrLMcbFWwzZo+mA1wnKs4+UBrKZ72+tRt/3U3tVxyr/
2oMY9r3pJVFptu05H4ZAZboGXx5f9JN9ZOxs7pwoQPQXMrC4Gl0n65kPMWzEpmxeuLFL2qRhTwQW
h/YrepLqzmZ6Q5+h0fiE8aoU6z63ixsQn0Deyoawc817rYqH4oDWJ9kgyq92RVd1l1ZYBOsY19jB
70SMbsR4jIxheT0TSVQSAmp47tUglPVEcnBxLcKqHzcORQV5ydOcdHdwy72j36bzaeztR5oX1TvR
QUZ4CPKiS3euGsCb2pk5gFt0QGofeM8Ccdb+19zob8xIxWuEkPqOmIyboTCApKbGbT5F3XU6xs9L
i3TXjbI81bN89loneyBP+ITrRG9NTo+me1Z/YXl1DgPg+beEzJnt4AYNTEXD2ibQhfcyg3zsAQ1f
5ynExrjtXxf5yZbetnEO+yF9qnyg3kg+vA/ZueGmQ56wciM7eyNUmW7OwFw87bxXO3XpP3i5elIK
VqPBkB2NW5Q8FCED9XEQ7d5XdJtte8T7DJFo2PGDkc872umOTjwLss/XC5s2x437OzXl+yQMdef7
Rf9MbCbqlS66ykTqonXjla2SyiRSKm4cmA9Vg0NXNNlFO8/lIek6ppttEZ5NKzvolG6S4apq2xHJ
d8fQq/5/7J3ZbtzItqZfqNngPACNvsg5lSnJSkuypRtCtmzOZATHCD59f0wXum1XnfI5DfRd7w3s
XXJZUpIMRqz1r3+AtBSmw4MhnXCx55af6MoPTa/VI+R1wjiijElkNBfZmWb7XRbhV3bnEicPP9oM
bTw8ZbmF+RWDfBG1egM3MtvGwueAyCIG4uScMvSzTTgATW7f1Y5D+ovtyXOOFnxV9p0+Y+kVHSaS
eNBMya/wLq31oMrM+iDEiOceOShq66Cbh/bbT+kSkZJ0OzTFBYdXZ9Qv2OA4pwSAbQd5I3s2p9bR
mM6X8MYMVzuYvTrWl7r0/C8YH6TQAPokYtTGuBU/i+08cM/taAF7UIJQAI9YRuI1nw3mpnaQhtOo
LGLtuh0gE2OfXlF5rMGQxgRbjtiqpvTUDlOwK6ox+Yjnad9atxRaa2yBn9toPvr29N7Evr+XIpg3
VS/UdogT/xgzll3Nyosw22IQ2ro3Xo6bJoxHuAINFjO07a9wfzGdnQWEPhE7G69sgJxQNcE5ag6p
e+VcCSYwoVUenN52V2mbjzcgsdu4de7yNHeeMtdv96Xww1OWVs0px99iXUDt0jOeHaNsLy0OJ3vT
+oK1GAVTHjfbvIqfGPBWqxJ6VwxGtIEMLTad167CMY9vWl/XW5zZDrhsVOuqRd9PrLu1boxaAHmM
DHeBFKFikUvAmAT6A3m0c5G+Thg/ojWIdmbILa4i8aSautlCEofEk1Wnyc/0JrfCCjUKpWHZG1i9
J4HgTCybI+EwF/Jz3L2fOF/LenhqhPbuDZ/JVEWfYmMJBpexdmH+9RvhaobOaGZvjVaNO1Tu9jOG
JGggyqp6Un2HdTHZrGulUd7nFk5vOPeQV+cZxcrOm+bMIO+pkkLtGqIh1lkTZ+9FC/Cggvlhzljl
TJIwhXCxX1Bh/BRY5Vmmg3vXulG/JjPqO8UvuZlpBx45N4S94Buj3PEeiDXdzeVQPRHyQoqmOyQ7
6QIDufBeKbpDb6WNvIQZzeaip6LaRaYn7/ww/mJ25PFGhfL36VSoB6kDY0f2pLUmMpCqxxLRPV70
d7XSw51tYpfWyGk943kOH8XUd5CibjAjg1JMXMY6GEcsmKNgOodO8N7Qb5SW8WKH81sifMx4O1IB
eo5hOy92Uzkf47AYt7Nh7Ev8nkOspC0fqzyry8VBFu0HmTknyFxsj6kM13ihmjshaG9Hu3X2Tk/i
MeFbKyfPTyEzVeoEsniK8MkLUmflZPObCoav8ZDAGSBPOWych6G/DZr4qcGFdEU7lbwa6AXWA1S8
HiB/nTjBGWvnz6FoNm0UNfuCw3FlJ6G4i2OgbKM2oTy64iGfqM6MLjfX/TCTU12EiXlXxDBk0OR8
GHwJP6eAgMeRkBO2tfjMSxKW8RbVYdgdW1bwq27Tb04xsUZivGRSxyajZ3LLnlg7r3opm7xqtoDy
1R1HFixh1TglBV7TBjj6t/XD1NvwVAwlIS/5xT7PjAR3YRvseN0UvXixJ4upx4Q5busJ+TQNIZY7
xBccqaoLLD7Seu9GtbtDXEASpTn4u7YeHnU7J+T4RfcR3PIPdWZY372sG05zmvk30Mrag13qZe4b
6503ue2jW+tFsme/0cPnt8y7afATE3emZIQ/2SRnR+HRASnAuwW9hds/K7V3YJZvoI00uzFwjV2P
W9qmheoaO3W9H+F5bRLFlKXC0Aror0fvNADi1+RYJu4QrpGyOVuMseJ73+p94ov0l7AaiAy3g7cg
KbljFLW39YDVaZvrI9wR6EHTeAc5flE1pAFncfSKIDjbSARfm7xK8RcWXk0Z1M64sPPju2haD7w7
JH5S7tH171w7r0EGbMBFle9SApqP1I1HwqMJkymrccd25W3ZzQlXI31zW5IzkqckM2sjvAy54e5p
hUFcHJW/jEUUUUljM3bLUc0pNNEtEGQVnequDjGFysltiANvhSpxbYy0H3iJy1NAuB35W2V26Ap3
MYkU+aroO/PUF7K/Iabsu5xJwIvg8iy9hT1ndxa7+xbn9+pD3vIYGwJGcgxht2TbTWuDHK6VD1lk
U8jQOE1ujuVPZePqXN0mfvCM81uHYZIl10qw/CGB7mrL3CcTeAdmifQyXqp3QwETywix78iy/tvc
iAe/6W/1EkYD2XozJ84WlIE+y3Yg1qL+WU14q9kxtGzf6dZmqtiVPTM+pE3ZbudCeBQt+mbiTV1j
aMRIZ+jZIz2r3VAAfhmD/EsWeMfQlR9U36gj2gYSsKQ8sUU/i3isd+6gtrRarGRLB+t+hCfJ22De
zdZg79ELAKPMHLpu7xxbYV2QhWFIgh/A6BdrKa06otGZ60/SNYBNpmkKd3ZpPbJ3XmydaK4IvkHh
T3Re4bROWtrB3jCxxBGrAURgY8XZdJOGEGE8t/6C3Ct6yBODBxl6e7yY0o2vnPkptNwPGJH1GyUs
m1Bdc9d3HmykFpUdVuGecZ2WkfkZ5I9VnH4LLXnXzfapCP03x7J3onzrLRiLffi9HbWgzc30trbg
aXZVtJF5vbZyQV6hHL+LnlAOrHVeU2mkW+listARCFnYhOCUBGusAvI38ahnorU4l1C25PErgPeH
NmWDXndD66u1QIB/jyG1jV59GSuhtsYdc6QpH6UmAQ42KF1TAd/BFHJbd6omuK8PVpP0T8Dop9b0
1jh9VxRiOP/vQHGSG44sb4UcIsBU3dJyOENZbPduZ5fYaftwZ7JSxh9CdjVmBJ3VelDVUpmGK0VF
3j8arl91uwrzPk2wZAFX2rFSoDbouryFlbSHbJdDU4fvWHOPvFiAOQyGNgndDN0vXaGCoj/HOEOD
WKz+n+D1+2/N3Vv1rfsfyyDgK8UF+1za/89fv+x+fI1adfPWv/3yxfZqvvAwfGv15Vs3lHzrD03p
8jf/s//yP5ldRieDLPVfkPg3mK1v9fsv3IYf3/QXEE88GaskwDzFdE38Fky4BX9xGwIweooOJ/I8
+L6cB/8bh8cbM7ARGcDZxXrFsU18JP6iNuCtsijIrcAHpb8SH/4rOPxvxAZ+PWMAiJNmhJWK7f+u
Xa7NIW+ZCBOIl1ggz/Ho1ueEkelTxcSHqbfn/cFU4G9SUNMMkCmiY4SyAYP/N7kiFT1Q4OzrAydK
+2Aa47j2/Sn7gy7yb/JlLmlxY8DC2Wcq8jtfo/c6FGVeqg7Evmb7yVbyoWhaXBIwRNqaxlSurK6d
Nq7MjUs3BerppzXwD+pphiK/Eka4r/iWkkjvYD7KF9Ey/Pj6dsH0HrG19d9QU9LZ6ACssMQtn3Ka
aJ8ygG04ul6IxXva3mC3D2VEo+C22PEcMtlapJELXO+QrIWXKpOJONS3OEplYGAWJXxITtVO2wV/
t2x0xcCcUMoRg/4cCqBHaDvkiFDr75iqFxcnD9E4qXCmwfHgjtGUIkbB8jgmxWK/CCOzlUgssO8l
MkWucBKZD6ZU1iMEHXHXQu5/hM2tPvQOLdvkd+ItJCrYpCAb9Xeqb6iIdTk+lwPmiF2uanYVo1y3
cYaJ9cS8/ZzGZvOagr2+4MPBN04qi85MTziKfT++RCN6vc3YCbM5cqvqCu81k+8lD8t19pjEc5lm
0Nl4V2b2o240vDHVpPeenOtz40ZY7sBzK1ciyNoHRubYeY0Bxqd5j9V956cIVB2VHWBjThssK9qb
YrDlA0zU+GYeArX3pVUeZT/zcSisn3Mo5s+AxP5Hno69nXGd2NY2UraBpImvusFkIwks1tBU66e0
j5sXLCh5MhLPnIM/kTMXTFD2nL6GtoBd5wEsUX+fBqGfzJZv0WbbffKJFTjHKnGPMumtxwH5zae8
n+qzaproXAF2QA0H+8vpoCeSlomhYtZBPPG2E3FJ+zzaW8RCxUWQQbYaEIACOjctEdB8mRTYtRBX
YM/JAVnNYoQ0SOzteJ1Do9d7PxvKYxPycHUgJobUgMmbDlOiGhc2LDcErA+ogkjjKFHV3rDi4pJg
or/zw1Te4SexGJIl4zcCW9Hb9n0BeGmabBpW85opOT4DAc63kRz5UU6q9wJH05WluOJoMugniuVl
NyS9ZmKOaKm4FpLeGUVH9NJjUbAUIZuM39D96z1e2C61L08iHgnapUfXmwpiPBEhlMbfJ/q6N/RX
ODZNcY4MTUGORbwexxffjOVXD3vC23pK9RPso2yPZqzAJ1QWO1RG/Tv9g/WIgeMEBaOEhW1wbztA
JXCe5VYvS7SsYWtrbFh3c6Ft6qqZJ+H6jd6TAqC/Y58mXsokiG/KrniZjG5AIt2S8hN+R1IAsTQz
KhJBuriyccj2Xk2EFYuB7PCcwAtAwWBQK9NchhvXLV/dOBhRRVEQA3GyKBeyp0p5UOQs9juC88S9
qBz3HtzMux90bD3WpLC/ACI3rwaCme0cQCZv7bh5dSpPn3LH8D6qcJE2GjmMUoJ9mzemWPCbMjLT
YJ+SzHa9uDDlJejozS8KvgyVGVEpt7R63SdEXdj+kQOL2pMxJGo2K75RZV5hYGUyK2yImlqrWGV7
T2XYHsCtWXCfgmEr8lz5Gb+p6JyTBs7c1nbkXQ+vJ7Q/hUVkFf7L2NRT/zVrB/clI7++SA6jM9fk
L/ezUW8d05yo6kkq926gQQ3uxWHgt5Ku0k9MCYiA9ZcgJctTLQ4qs79jHZKc3eN5hK5S9WxNQ303
NCgge1bYjWsUH3qT+G1amIvhDXcuNIcdBojewwwdnLR1VG2tl6COi++QgiCoDXiJEntOj5VdPHWY
yGxxFCQJ3NVfMlqvrTsO70VqV0ejJvducNNjOvvws8D0zw0WhtvSGxWisaR/t7JObpOsO6klhBz0
xLpRSzC5haJxXQYgoMkSW+7OSItRi4163cL9Blm/MQqyhigI63klolgeXdvE2dVQjNXMxFtVWYGB
JxOE71BjUOU6BE7sh87Va+bSF70ErNuVEZ3yNBG3nZ9POz/lhZUw3E6ZjkHQojDBSoQHaVsj0e1L
iHu1xLkzaA+3zWSQ7bEkvIy1le9TKGJre4mDn7wsOgyJ9dFZouJhYHZnOgjy423u/dfumipPlDUJ
82TqLHEZtPgHW2R4TFgTUvQYpQkFL5mE5nBMJjhq1AX0Hd4SZK9JtHeaadgn15R7DvBwN6Ycc+RL
9du89uUFsqa1svqigzs4MDtPC1rnKFSvIWYlK+JBFBhKAlhWFsULg/4mAPP39R5QkL4t8GFaRV6Y
gt24DlwNRz5QnSHIGojAOgr2V2hpbCKAnIUAfBK8V7du2YkTivEZu2uTAY4SxI+nKW9Vt4UyLom3
ZwXCJvNuhN+qp3lycHEkvXgddvVhKjfOaDRI3Pz5TZSmd7R1NT+KXDQJdp7RQc1edKyGWH/ICmfe
jIRy3xSVcNe+XVYs94KRGUlSSH4d9yHoXMYMsbZIZGwngrRFuJNkyW6NRYw/eQ4e3fBUPwc+UwNG
j3TysR5XA+G0O/yUGwRH1QMwFWc5ROpjloGYr9xx3CRGEj2XYWLty4wV7ztNegxHhc3kFENWihoX
4GcyLtgohHeWnPXNYn9VrtDEpgAdPlnwbiLv0ngOzpHC9H/tThNj7RJqLc1nWtyKbraOIq3Qmmap
356YajsvAw6X7irwJpyDbQz+T6lGr7zOrdz8JqqqKrEcr321MXNzPM4Y7K5FZbT7gXiJl4nxEFYA
RZaf3T7pvlZO7iOu79wRWMcih8x7iUbTPExpAWqF+SySI0PVxS5IvfFLk1vNui+npS4Q8kGpHkaZ
HAFTQ+x1T4Yqy2IVQ5Eg/gVq4bF1xvYcya4BHcUWFHPzxssOCrvmjlymxrvXdpwdZiiTX2wB6x8M
VTOLMEhkv5ZIOVNEgpjwX4AdiqOzjU1AWIv+PUQeLTBZtptiZxYdB45gF/5elyVCCm3EF4FGnHcA
Y4lzEBO/vUm8hUifZoRp4ZF2P2eZcTEaIbjczEkXiKIINwlcnnVFkQclzlfiixLDLLapx0OyZk5n
DXB386P4kpltPdKSdu8iD/JwY5OURJ1cLXCE0treUob6HxX+ooycKRjrrY2r7yZP7fKIA019Ltt5
PkBNxGWjmdiM2xwsqxIIQjep13G4R1VjXOokGp4z20nuk4pKo/Z8cceAd/kUkfzsYILMVEzKZVPG
suF7n1OTZFFAeRKBU3xgG6zfHeE3sPVw6uHUxr0EIBt5QUXK1gYDAr1PyeZ6TjPkGitLGiGk3qrV
+6TyYe8QMrJNh3HaJAlneUOx9YKYDpdEvZS/kd+8BL0qjwhNzZWTuNZjWCn9PdQi26sZUL9mIIOU
a8Jdgu7axAZAOOWxwC31TwY//9RDLNZH9EtBiHz1tx4CKWfRJAsxNTFseRNHS1xr0AX1WuayfUB8
T3nvEKI68mBeO92Gm3qqudlD7/2pobGWtuwnAvy1n1k+CbQvYOUgWvrIn/uZxmkqFBj9wc2o/Nf+
PHj3gQ/5MOmR3miXgjCF4LTtE/Q3QdLA9uw854Cq7DWJaxZmjfN154z6VE9Cfmaa5t6PpJ08TVTc
P2iD/6FvlEVz/LcPC/qNYx1ENeQBv33YEAJ6MBpOdyCKG4OGDn2ZFrxoULtxt4Ybs+EoYoFZIyse
MDHcmJxTi0dA85YL6uYALfcfzKyuLeevdxBanQ0njw8VYBn4W+ObDJI1Amv5UFUOOmmodvGmCwdJ
RJYx7tt2SDdszfNWOzi8wDiggsoFzWvAYHqFM0pxySdX3jilj3dL7DXv2AcHD6GfiG3Uy/kQG3DA
Fi6IsflDM2v9fSHiAxgCXtBUkwf6u60SqWeYcOipPZC4R7JxkBHUK8lN3jUaUFtkNVyb1Am+4y81
HvCTSnaGZb+Fufg01SChGUzXreEx3x5E1dyOre2+jELUxC4TNGyalfNqu4Rj34pE1OMJ+lGIuNAq
NvgFk3iNNG9fsZUc4FB496aVii2mw9SrZRWdKSARZipHn9yUar6Vw7Rplh3GdgfjMiat/5E5rf5e
Ma3wYNC4kAqcjj3WdzE27KYGo8GBDQztGDU7zTJ9SVIszAPovDXQWcVOfK3VVT3LB4bfy54SLWU7
JObP5E3gp0yMw0cXlePWVrGAGYK5QT4gGB0xFiKMPR2fF9uyFJqPXb62zlD4N305Bxg+x1PCTcqY
Axiq69XWS4oUEqFw4tI4wJEa8LD07N7owMbdobafm9i1mAM6ojgG/lwmR4y7sw0JePxBTEEfb8wO
Q9F1nMGmgcRAxX2C6Q5DsHSU4DSmpmdeAqxPEgZXTK40lvlswumqVJTysKnMlaEp8mmnzQPdN1ss
edufzJxWE7EgVHo4MO2aoSOqyZbGLUxd8UXncA/arM/2w0h1ZRYTKxJtZr9Ja3947rPyNWjpH7Hs
ES/hVDrZptWLk8hy76ICi4ubeV7sP73UuLTA5keLg+OhIL1vHxcpmx52/Iys8JF4Y9TYvLnaKqn3
SxucU/E8nT5sP9CJhmctTfzlJ5p+v6y7T2gAuk+4XztHE+j8tV96u5qRBXmYPUbj7lwq9NPlNOws
RgYQHXO6ljpwGDpkwUPltMOzCYaO+5LdvHldi5LTpcMSFt3zpq1nToC+sTpcugGUJMKWO4TIwTLp
YDfp4zrcOGFPZxTDPQ3WjTfzjnSYN1gMGvmXvTnLr02tuCuEqa9gI2HyTkzooU45E6WQoHI2/lMr
FS1HaFqxXXoalh0sb/mZmM/wbE3ALHjMR+fEIiM700F99hHV7FsO0D0Eco8xPlP0EIHVqp90tg8X
BIicBnFXFeBDQUabHEIp/Y6eOpm3BJSLF+QlH0YViC+QLGm3TY84wdqFeDvBbrFcfmhtLIXz8qkV
LB5rRQYpC6Mpl2eAufHRWl5VtezvJsH0G3wZxKsn1bBTbZUzkzEne8uAE2RkaV4zZdLAp8qVD4io
eDJNTilyPYsFfI94wXo03vmIBpeiF1zHgfsGsMrVIbE5zVAXbtUIunZdhvaSmMLyluZBAX/fugmI
h9Np+XBFfEgxLbmUgNxIC+REkslxLNGwkHhFQVWGCByGGAP2KzxgEOH3pXclnS2AI7d+AfLmLNS7
QgAITWn6vQ1x8Zl53Wom4QnFyKTAwsIE9MoUqrjAAVXQguE806dQkg0Nqmw5jIBzdc8jTiZma2rm
ikwfQyWs73kFG3JLHu0Y0gDQDqMEnJKaLY7wwBkAd6h9Kt6YRFXevV34iymjCUuw88cO150WRHBG
tfN5dlyAMq+f5NckB3FBMaWfalxkV7HdlkdjAVccGE8L98pG870gNYv4fxVSauDEMmf8pMoG7JHM
qbaOxa+/4jfXQ1IVYLd1k7pYNhnfTHNeyuXA4PGVFcWS7EzSYK9LE7OQnXCBhurGii+mVdZn0djF
RnpueA6hS31uLDA0hP1gasMCJ07k6t6PLp0Wutmezd2wu/emjJpXlVDstKaMzlPAPttMKbcw9TBf
NBFyraeiIJWoo33adsgmDmS7ROdlPct22Ya7uOlgHpcgklEWUPMWLd/OIapPmUPBB6PXW1OXLKcA
DdqrFbIk3Hno3geJxDi14uQ+wFpvZ7XL+kEId6DVAYz0uZx4Qb+u5W0YgZAmRV1cKqJpdovh0sYP
cCm6ng0WGes3+Gqk9wFbPrjTkjBjeO59kBjEcURTFJ5lRBkidWE/Ti1K2qhCnutjpEj4Gg8+9XMk
LowT4djwICMA4qNGgHienaE+o58rj9XyDFLKw5cOdqGAvdFQnE8WuxmOOM96okwWBfic2ZT2I2NK
Nlv2sc9NF4oXnH8RoEOxWV8hwbEHtAxtxLzIDCd02JSfHbuJWNPmIOJD8LuTDXT5oafZYWiW7XtY
SgfZlLwUyHWaV7IWAKgnMGMni2kVegpnx5fTBkq32HLYs3iu26wKuBsgRzjYEVr3ia6eYZ+2q6Wf
wMzvRrUO/myANk8CZtjBIHdGM3ofuZkm21s68h4h1OTU8kdBj+ew1gwzvqgJvIzw1QpWruvJmwma
L+NzPip8Pnvbwoy/Rx5FTqsP52ZMMCZzUETRdgGZ8E62oNN1j5KdLDTr0ZHB8C1YXNlgUuCRRIHn
YENEE4IuXnzpKsZ/K9nNxA3WvGSZyNJ7LPVex9HjrmHd6RzhjPGqjAX3AIok3dA4yc9UJbkLVwMZ
+6o0m4i6ZfCyOxTzbLLMUsfnpompIPWoNyNyqrMOi/m2sIHUr19eX0y9SEKhZg3tV+QFxkVwqEBF
7tUHZTM6rNI8w7ij4YXOqCqTwGOTGdER3bvQqxCAetl8K3z41c4UQAfqiu+DOzc+HiI0sFegeDFJ
cm06U4j7yJ+UpCXDfm3YAyRwxYjGynyCOey+wIlPN/MyiekBVLYDZBUkes0Q3vQxCo9rufr/RUN/
EA2hS3Yp3P/jUeWnty5l/tT/KsT+69t+EmIj8PF8n4hUB0oew8+fhNg/tNk/DypdMiBMm3w/hlJM
Dz2Hj/DXoNL1/juxDMSFMZmn4UGd9F8ZVP5q7eoujVyImzM6Jjgz19iIXxpQFMsSn8DBJ/ykrLB2
ytSwuLj1PjxQ2b3+dGM+/OjKfnY//rXbvf4yxOjIyvHpJrfm6rn6U7ebeMrljO8hIRsMr8ixZ/yE
OepzgceIz6DMFC8JpidvZDO1h/+LXw28bYYhyRLc1F8b7cwoLMpUy32YI2pCPPGQNI6aEeU2GJhZ
OKGCY4FkmK0GQzJKnH//9cuP/z9d6nLl9KhosfCzpQNFG/brr7cdXCKjvHQeyooBBVv7iBLUhPEl
brJm+XWq4rj4999p/9pf/vVLWSquFRATRK/56y+tRQ1jTUT2g8fu/1jjJHy0K/aeXYD78bOg6D8T
vsMvJz6VkWlKRfruiy7b433DfZDQefYiSHJ16Iw2ibd0Eu6bj+8qpHRvNK0TvrHa2mQzJp2rDo4v
ruclFNo/jLZ5N/527/xFcefbyHId9zdBWziFzqCC1H6wBoO1MpREopVDoXZhx1CVsI/mpArEWv9+
934ddf+4eSSfRLjX82Lw/7/ePN8wEal5rfWQWyNjIWPO9jKo0+/4e8kHZMy4MLnCuvOwappX0Lz/
NGr/+4sJGQF4CpP1iHXz+7syQqbG1kBZD77hq0u2vDA6wnonGaX1J2vuf1goxMbwZi120gE84l+v
FRyWsHhzsB5IBlQXuIXAuMTYxpjjOU73jl7NfRtNf3k7seBZi4BShwEYpXZepMYfHvc/XbhD+gwS
yoC5wO+r1naNJpJmbMKwlLwkbhCXzdnuq2X2VzP6+vfH/E8vSWC5y3vJf7GiWIgVP+1JlsjNzHBG
+6HtepA+DVYEVKGa0xCYzalqc/fowD48SZmxypkDWHfVGCm8cnPLmHDZm5uT4Y/qkkhPJdvCtMNz
XxCAB5+QzPUU/y9+as5b5oU1fLEIOXu5+/eL+M2z/LpYA5vnh6Qd2gsr9teLyMsEYEtH1kMc56bc
Ie9oD9d1o/pKvLQtjstI3dn3NDcQk8qIsdlcwonQEfadmjHhKsPQotyjdivxForN7j1sTXX598/5
D7sgJsmIGKDsIIU1f/uYhkI+RCyZ9eBRpRHovNxmWmt4DCajV1m2f1rZ9u+LySfGxYXuQ53pwXH4
/TdWfWLnJh6fD5NwmpPXV94bBhfL/zgo9AdzqXfpd32ck+MYU7kxZ/w5TTr6mAH0C1zddf/uNLA1
ckgJe9PgJaCZYeNc1sT1FnWcGj7INThBNwbNSVtOeDYMykI74IJmPTSnf7+NXAHP8+fjhMMayhMA
NoAASRO/e+nPDHsDiVvEA5YGDCUh3rabHEHUPdI53R9qsLEJ54Mx7xk34M6wzkZ4f7sIEwwIkgsi
SWEpcAHLbdQaFdHeTHVAxFO/IzGc4Y52VuTkEl9rOnOUYB42GU/CqJKeAS5oxGq6uj+Qy4G3ommb
vBn5Yg3BEbC4ROSMwtxQ1A/D4h8Rks96tquwuYOcDz0vbFpzYPhHtCOcyuLeanT5ldmMtcESkExW
wkIRJ2o1pu+kBGpAPZ3Wm6zn/L7Brr3CKtHJxQd5tbZQV5sLd3G8oPwNJVSVwBDPQ02RDDslCD5G
kUyX2SymMivs1uD6V16CiwQIN1xDsPbwCwbabYgzedcXh1mh/V9JkPT2aEudGTDLLRd9ESZgkBLx
jgIZ/4hsyhrWgQsS+mBMDu4dudfXHs6VdoHugrmwAK6vSgj8ERKoTZhP0XOSDhy7BWsk0AOvHKSH
CMAXg+wtpUG0DayeUVTVeN5bR7uTreuQ3YYSkI14RLNyQW/Jt4FSwS+B4GwwAo0R1qLULIMz4Hwx
cDJbqRXSBv1wHgFsxIaEeaM8YxCCOUnyw6lEZCo8on1K7+AP919DNHYkVtqpuccJu91EDuaj4Mnt
rkVg18hGvEyAEJ+tDkDRHkP8KKgDvmCXgo9bJmH2MnHb2bPTvFZR531u4EmspC/SdxaK+pYMMQaD
c5rUG3Pg8axTgkX3bSIYXlrBuGZhkXQHabtWClDeMAgtbvp3V5o+LqVZIh4N/NSL01iHsJVv6rqM
qsdgBFsmMR6HqibYVAGG42At2EUQursMTuMlGt2yJxuxE1iCgVF2RrKjX21CpIXiM5HsvsPHLXLY
pVrqKtwZ5lL8zJ66NEXBnWZs35xMsF6H3d5w3ySGEfC5y0lACYW78aSMjiem455DQWtnWI9BtDh/
NOwVGIQ3HW4uFoepiwE2naUVMEVsO56sz5SwxNO3MdaAS+FmiiaWFyw3Hv3CgFmkuw8wS+eeGDHf
fYsxqMY80aRe7VEOfYBF7r2peI6eJxv0pptBivwBdM1w2YfwDUQj3aaSiSJvaLhmNsKP19Ljw9Fx
NCfKuvh58DF+gx3UnEBT7EdpLs2qBgk69/3I/sx2FoMPAkLi5W/1/An6Zq6JCCoLAYfJH8CPASQO
PW5Oa3NSI18hEG7VplZ+N5Cthumax6dKGGuco6BRF9vzFw8Ugx31ukdSw0Hc8jhEUX22h7gJu/dF
Pj+soxbMqOsG/vH6aathAKdw4Kp8WEb0BIN6mf5AtC7/WJQwfO+hu7SHJBmtO9yQrLvRpTLUiBce
R2tGu2jn+jJktBtOmYMWxTbHc6+AL/VSPWqbe29VmovileQ3FenYvTN6Vpd8+acRw1MkxDnVp1mM
3ltYcopGS3kkSk5bGSXyJS8qql8Fi/xyLRTmQuINr/LSf7MXulbelTxayYdRdpi/kym3jOuZDh4b
aZh3Zsor7Texede1ZdFgcjjz7Ozl09aN5OBBsnHAAF9dGNhThDcN5qOeVYiXeCg5zUG0jHYb2xFV
ejcDlo6Nr5uj7Fo++cj3jDhWYQR7lkYLK/Ba4AxLqVLMef/+o/lxljNZ5/jKkGiuEdFD8ZE4Lwl/
cG8xwgvPaeUh1Q1wetlz7PABBbYI8yo06iknMsyKSV4lMwxjyOUVsmIvV7tRtUsZxMmDzc/0ELoT
4X5RxzMScUhxx5dRYnEAAx+xtzVLq1Kk8MssDSDENuAcfZ70Xd1BJOFymhOsD/+S6QH2kpFCngKx
ydoDpAjrrl+Wp1eX1p2Z5JxMBUHQ7TYfKVfdMNfDrZgSIz1UaUwPiK0/q3ZI59DZhvznDHOABdy7
BfcMjlb0jE9sAJYZSvKypQmkZUeskTItvbe0mrinSjA8+LEJFEyDLjrD5mmNZgO+ovacI1bzvHD+
8utx54V+sbz1Zc/ABpJEc4oSnirlvjzI2OGpZjaDUyyfl/vABOKEW2L8bKQahEkn/lsb9ryvGHxW
JIDjdAxfgTe+bWHmrq4rEe96qztNGVuAZ1Gjb62W6GZqWpl0HyIVYzsUNssDgg7J1mQ3sTxUrRU9
QxFTkAZpRzt8CrC/XCFupAayp6T6qM3ce0MeBXBuQFddM9/naFKhRf5Ty012bEKXCY3OoxJPsUi8
MEDlRZfWpD5cr5CTiBoZshThsEjv9teGlxmteJkth1c0oUXN2LrN1URL+zhI/hAfXB5Lv1RpMwZr
8GGW1Xk9NvVssqJECdjnhMvEjYjX6FzbobHCN63atMNAJ7PcNQwvVLTJJ6ucNySQ8dIvAG+Rxe6b
GIBS13WaRGec1XmtZs30OHBmZzd0zFtWpJiwHWUFLxcjaHbHtGs9IllZ8kgei1hd0gy/1u2E7dZB
Z15Zbb1oKL2LalFk4r7oFvPaAK98g2HHquFvR8+1Mmlby8E9FrJZJg+kpZU3FfHi1bYcUlt+tEx7
YonEBTd6Xg6XLL/ufcrOjX2TWGzyi6p8acldJp7LyK05XW/Aj71oadzH3GZfWDbWNgk4ca5rN04W
8yPcGJg5B5n+X+ydyXLcSJauX+Xa3SMNcADuwOJuYo6gGKQoiqK0gVFMEfPkmPH090MwqztJVUmW
ve5aVMlKIhEBwN3POf/0nXy04OPl/UTIEewTBgGIpmonvVadxyvimR1B7m7an6IQIsRfL0Q+5N5L
hd9pj7iy1wdM6v1tNlXuUyiZpVzeCrTgLIpUBNZZOsy/rbqwzom7TBvShkzltSxwSF21bsFORCKn
sVa1YAihXRxZV6Rg0VVBMEXYrqEKawdp5H6iENIb9nvrbDl8BV45696NJMN3i0Btb62CmhMG/rq9
gz0y3nZJyW5vx9YNFAJMvaKZl9oERO8Yl7NpX3ZAB6NU4pThi+frNjCW47tNuEu2Glg2ywGE7Xho
T1iTYZLfrMpQ9wHUI89nu+qWT5t0LcvMrqEY4KU1jXf55GhsCGjVHvxxovBzQ743eVZYDQ7CabFp
cfRorTS1EF5fACHjoe36IrpBrwhrm+RR66zNnk/hEsgCjBUjldyYVjDr+9btKEJCI/XREsOeKapx
+b7KH26dTqhPnTfmN8J2ySMNEOb4SXMgHd5cKc3agd6bvIQg9SsFf2hlS1rqdY8eEJ0Ux2OCMWC9
nmIkxC0jT58KZZIPaTJxn2EnzLhrDTMM5i6xd2aB68sqrMt2FfVjfoyrKrm2ncayUKO6+ZHOfjwU
VlVM66yClRDAdXnxx2whCYiRzZAiE7VwIzAuHEHpzVO9bP6nBJuZeY3imZqqc0o6mKwATyvhlBRM
2Tq0tsFgfIKOzePB2Z7/rn2Lm2S7M47MMFwxRIVUYetl8697apx8KenQ+ox3OP1T4Y21gQQWV7RL
o5wCBlwNts9SRRwKImpqPh5UO4ZNoqQ+cIKBTzpeDpMgYt9mil+mP0pqTE4Xv/K3yXKGW0YSPARe
wBt0aQxDMyyqE9a+FVtey55WylEFV8zT9EFF8M1IP3KOQ+Vb5xCd9YNltM2fYoaOL+3UOdKD8VwL
KTg/dcLh1uUhu9UsIe33XHl92Tf9JGVz9Dkwt1NdLJrKpd6sAmCuHHP+fIOdHnv06IA8Z3jRli37
nq5ZQi1Wrfs4MNKTUbo7GS47M5J8TiB6u+gAYyD+4fTSbK7cqmPFoUtDhZYCDhqvFQbqqM7gZM7T
wnOOAEamOtKwje2hob9ZeZie78u26XaZI4RHr9K6TyYKrXvPsxjZuT67EnMebonCYI5ZU0Cc/D5H
PnCW/STvIybWaM6UfcRFl/UwLwjma8nsmvkLdh84vPhFboIG5srbyqkVO64c3Ue6Gz+PEZ7pZNbE
n6suBFNjhbA70+1A6M5Ep1CF5abAX64ybvXF5I9yGsM/GxDsIELXeIYv4v6Jhcn8I6OqfCF8oaHc
HjIEJHISTC4WgfHiHgiZcHh0+Lh6013sBWHxJfUW2K7GkmeMz7GCvBEmMv6SV234SVLjj+suz6ZN
upgWTp47nX27CvCsUOlzWU/8JsIN8DfEkgavw/nie0jG92CtVWtq5JB+L79exgr/i/D8BuERlrVM
d/8zwnMdP0dx+PTWaPf1h/7CdzzxB3IoEgMBNYjFvFi//YXv+OYfDpMnH7+4JfvxjdGu9wcFJHIm
kmMulnF8in+BPNYfDJ9NFF0M74Fo/qEr3NsRuis8XNxsB7YoE17HMd9HzmLMDUU+a6yrAqoAZVkf
5hw52l1YQPhAS7RKEX3ghyRlpvk5HgtG7NUUVdAefI51FZNWY8HdTmzC7d1EzosDm5M5yVUolvQx
yKOcVUTucEr/7U7/G8jo7ciQT86sEK0XmJEnXMzzlr//23jWazrSn/Ssry71o7V0SO4A7WDqlQl0
O7ED//qCtrfAIv89XFsuyRzVYj4JQ2IJOX03ETbizK6MrgyvpPQ/4LVuIMruLUvuE4ciGtlQbdQH
SwNW+UPt1yxkB+35wZcddYEbLpadxFxy4M+94q4UMujmvVimwV5Bs7ctCUu+jRZGBA6a7YxnaIHv
RbO0PyFG9P3KSgPKh1qTzbd2x479PMQ2InkdMxMWBYfYmt0nPHLoVBLk1rjIR0EfbjXmc/kG2xha
4oEEdvTtPJF6nbMLd7sAbSsBaBwfGmFWvR5sWhht02VNjkExM7f0Tdor2ZZVyHBxCz2K0dRljm3i
p4YkJArFvQUBiApNNXy3RkPzvVTZoRz4GKOIPSohl9JTYEgz082KOsJTIucTEXJsHycCy8bPGhEh
Ply1waEukoh+RZSOEmfcoPGMkGqS1aOAbhGdWk1brkISE9aGUG5/N2saBQPz0fFL5Vkk8Nmi5c69
2noykMJnVVdLh9LrlB8KJOXeKkNNDPO7I6xrK5KeknOca5oGw0ySaKG3UReW9MSwuVE5xOskLdyn
ZFhmJJP0H/qOiCC4IzgabepYfowkArM1LTg36XXMI522bR6xD8S11ZkBSbbcRyYX7gVfAzmgfBtd
+KT4mpQ81h5w1LoKCfmLTpcTXS03x6fV4Pkto2q/NhZoDYsRguQxMbqOyL/7aHhI3FfJyOJdONQe
xLgYB6GGRBZ4MgiAqDSkGtSm7EWGVF6FdPE1Rm5iGKd7Zp3tGT/jEdeCJIBzNrsd8qUEn7OJ1vLB
6JV1Hvoqu7XtNHwSAwwcoD3Hoyct1FMRpv2XygYAg9LHKxsNcJL7oafwjpKBO57TsRBuNErsCl2O
2weDjLb242ub6vaK16bXSy9Ccyr1DSk1rr1rqI2LbJ0vDR9dNF3WjI0CbyQRT/kCysZ25QwvE417
9ZU/5slLNWLJGud0UYlc5h7lZWwGxtmtKause5ScPJ4MdzvJFHvg2UKbpLmaFXNM7gyLizAEFmVa
lUOwa3DTaB4vcxXErywEA4vl8RCLCp/eS3HooleqcLFrGC/1CQXsZXiE32d9YHLAQMXGIgpb67Lj
Kq+dj8VqY8wzJtwXDICoHztXl1fYTAt9n84YlTwYnZrrD63Qhr6dRpQgu2yy2X7nHPwBXxwzT++C
BQmHlasZ7PbUmDNpEfS6U8691CgF8eUwB8oi38fKYV3Bxz8EGfY2O4ddJTpVNc3Q+vIip9hgYBZD
oYV3dr8silZDDQLmhxTLZg4WH3cGOkfP8iL5OGZeJ26SAPoWdDsrLZ+VPVhEA3pLebtkhqwMeonx
oIJQJ9+0paHc4kKMLMsOvDb9otkhrAgh2+zqmzIvConUPsSFbquykDGVSC1+E0hEciL8kmfeLvBP
QubS+MXrgjr94apCiHrlTDWNLvCfEDc5589cw9uBNYtDkcAhipGWNM1jJOxZr4AUZzI64tBEODnD
4IpDD1Mn0390+y5Yl7P1SfXhOKzx7+g+I301tvDUI7ILKjzcujA62pkfgBsEMXk2cQ++Z1uTu4lU
7h6MZpADAtmkNuIvYeR02DxVrizwsq4mIhWzqjxWlWc+NPhure3c/GYUPRkRpEViq4nHYxwNo3ew
UhF+z5pA/RhD3DjIUihu2kx+6AZdT9s00yOmFyr85to9DoMcUhu0NfYdsTjFN8uJ8p0ozDBYqzkn
1IUkEMYr5KWpKq1tQh7T7DquwuyzSBqFfULT7majxWmqH8c18VfEGOVDddNnc/7BRWq3xRoq+8i2
Xn2j0I0+9U52OyhzTPa6bpxdPdWYHiYlVirEIH1ifJN9xuGoCXc4tCGz4QAjf6yeCWHyGQPbyJjA
O0lyzpSK8aSzy3sOneqxcPMq2iQYfe2wDyu/RGjTubU5/FtPul2xxqRyPANx2LS6fb4JA9W8xJqY
E8YkzkHMSYjJjxCYDTbK2UQkf02IZygHNks+zlXd5OXey+oJiyQG0EcVjWIXuoD3GFjuzTHqNprv
+AglsRo4pfB3LVB79tspV925bp3gk19Fcs84H6s3co7WRmLM3m6apDwbUVtfsWFPB7MopiNGJ/5x
JlaGUE6t1y0E8nXdTQmM00be91iQ/mli+HkF3jxf6ULjyfXrCuWnYm7JX1iwPzYj34bW+rYkqssc
R+4MwuBljpMyv1ybwzJ1dwyQBKa85RXBlr8j0CxVz9uqSEHBIMdsEf4r573y3glwpY0G1z9hdcUo
2onZGKqWWeU/gv+X6kspxDmScllg0PA+YZ6sbNk1PvbXTrpUGMrU7NkLj9sdl87617fyLTz8ejFl
mkhvKJAxhXh3Ky3WsBFSBJ4u0/xy4ds28DPXRtz5219f6udCFjMIqODU4iZBce8ZQHXoq8oYTXmy
Cak6FwuP0x2gyzfLPLdRKB/+8fWgGQmoP1hjOIRrvH1LLNxXyyLL3dM8RsHD6xFE0DEnBikEVCOv
WOKvr/kWll5uJ19uSQjHIYKH975Yn/LQaX3dOidY0lRXCu4yk3I/4AQuxiWpxsECwQbuA41mDpdw
fPz6A/z8knqudLnPJlHlpIq8+9Jl4dTmmKED6V7RAKbD4+J+/z+4irLgBEnLxW/j3VuTMUIvgriR
pxCyMWNfxpvKw6Dsn1+FhtKD9+TjZPJ+mcvWFjVub/KELJKRUAwnGsr2/+A1cX3HNm1yYLzFQOTt
a5LWeQ2BtnRPImAoT1IYa+6VF3dBNbED7OfftHQ/71/s6csqJ0nG5k/vbl8R98E0ANgxdwrkowVZ
+zSbPaUInsf+lqkic6ZX/OrXN/TnxY5tFuQ7i2+Lf9b7r+oj9zDnyhX4VbC6g5J9sl0Q0DkBofz1
pf7NV+TlgGdIDU5MzvvNUqFF51K5gFG9cHhz5l1zg5Na5vDCpEsHNy5vza8v+u++H1QQDzKnC9H0
PXGqR+dhw4awThmhOYcid+xjZnrRnkaHh/rra71jHC1LHWqqch3HwYPP+3mlRZ72TPaTExAgJOzE
yl1CKJSZ3RG8rM8lFhjkU0xgrOOCyQ3UWs0Z8sUY7BxkVzQXpfuE9KT504L6TNU5F1l066Wyyn5z
W37eeBFi2VAa2ZEkA5plz/jbBKGI3QHcH8MDATgLkTyIAd5IOwMSTRxetcSnrP/N3fl5H/IhOFFX
2oA3C4fv7TXDjHkJ/ANecc+g1h2xea5WLSpoWFVwKNbkyS3vexJb57rL6q9Q1wmNsBf2HQwSeFh1
2MHTpEqC240iK/rHh4MPpZBpEIuBZyferXqTZN+ZPDD3lM8eRbfpJt9wobVPTWYX2GPXOMD++o78
9G5K219WA6McXlHsFN7ekJr0XIr+aT4RLeY8NajeEugIzKs52enG//nFmBvZJgMatpr3p4A3C98M
IRGcRiI5bpOFNIh6jy7HNSu6pF9f7KdHzTcDF2a6i58U29kyTfrb65WnhlVhnD+dZODSWIZxy5vF
QqRL/PWF3jEVWXKS7XIpHmCkc6S/r4wyO4pHCfeSCkJHze0rjmUwVk8/B5idNVdVQpjI1gmhp0VD
lI90JMrWq3oBSccSaCyKU+YExkCztG7ILfp6wT8upDafqReYDgEPtOc10Y37QYTTbVtgTpD/ZvP4
+WWAk+y7DEx910ZI9m51xAX+KSpvmtMF7BgKCHKo3+J9aMKH+vVN+2nxS9fiHSCrjCkvqWXv3jtk
06LtRyRBeuEQeOCnQEILbcIgAPOKeOffzg+X0+tvdTJsPPZDwdLHecyF5/h+u5lz26q165xkPTo/
pBT9STugvpeBiFQNU516zgixHUfxm0Um3r8icJuEtKWEYG6C8HEGvH0ZnSxoY0Khk5OFS0wOey8B
UQc4lXNnC3yiAu87AuDU2fRY4DXnCzBf2DqMD6KdQL4uHBmzy5kizukyr6m1WhqLTvNnOJuYHOay
SXCIsOJb1U5GwW8aYvfgG2GaMLj07PKjmzTzA8gyx53BYbCfWm1Vp1f+jJDNeOsOI6OxJkiZ+6UM
joJVXPeh2njhINJr1zRSDdaZ5h8Hpg1nLVtjPzqxvC0ny5j3pSrgd/Ut3i0mmLH5gbE0/s2NcvHt
jIjthX7r4LyismpGtDzVxB6htjuhhbXWCOXcDr4H3n442nR1DCV0hUQZGx97ToqSNQOZbkYqbGXW
nwNBwAzFDXSzpEVDG9laGGhEt/008mdFeG15xKCSoTfGP0F0kH1KV1TUM397Aa4uxSe5pkxe/Gyp
a+oKAmmE2zNmYgVBDSTFhprGfdKjnx6JxB3vKsKsols7L6E9p2Hdtx8bu+GBiEqxuksrr9K7cjY5
L3TXWvUO2Alcc6Edg76X6Z2qLCjbjcm3wCrFnX/YsoC7o2trGUUNGY8ZSSg/eGHDulgbzJ8qy3eg
AYnE+fAXT6jCs2VHoh40e4n9Zr5hDsLkqsW4Xe69fIL0gJcov5FEpsD6jitLcazHpDM+jWXMpet0
5tTyTaI96lWU2Y24KXCQbe+s2IAzmvK6RLf0qyhbIYFi0XFhg/W9blS66aCf4RRegL1eoGJ3RoEL
7a+nkRBqiBX028AajhFi0IBz1erjM4EXzLQIj2vm/ZjRw64EDt/6JuzMUd9bhQtfyYtdXrAi8qQg
81VzNlzqAGb2vH0IXRk1wCZgbmZJhfQ9YBACo3SeyvEF2BD3yBna2usIzs06PowdoUBwEuE+xUEU
BdumawYc6BdGD8Ate4u5rBlIg4n3VBCaC3vBBUu3RiuKD0x7mc2LdvHQ1NLlLao9SWcGs4j7Kppl
Zm4nTfd9ijFJ240xCMIrNGN5CyPQXgqJ0KG280pEM7mVLJNYzXh+VS148WiBtq4vx5+SHUPGiNmV
+uAq8IhVasZYz+J1Ab6bYz427/PKAGnIJocb62BYaO8SX4Txx6ao+SCWyewEo1DR3BWzVY/fkGTY
BuY5yk3TO6/0x+7aHbE2lUmCxTXW6/H0A0Ymr2zi1QRmTFYFWSmaqI1t1t+gcs5jYACiFSPGFbwr
DmjOYgXd2uoLhXnawn7QLUSOVYbpOE5EQTDnzOaNzCX1WzdM66eMoSR60WL2GEkkDunFpjkyamNC
3noMyGbCt4bXE/9/cdLf4qQc2X87fhdb0L/sPhff0f/3f6/jBvhSx29MO63LD/0LJ0XWhqYGKGfB
SKkL/gWSun8oKMKvQOd/hWaZf0gLXM0kdGSx6lwu/hc8akvkcVSRin9gehRgzj/SwNnvDm0Oa3Ia
aZvoshkFoRR4e25qSyZ1V4dgMe4SQJplWOC0K4cx/7SqpNN/NcNcAZ245V1cTcV5HojLqT0giHXh
d8nWUrH5KWnTedpqMaY3kQeFaCUNZsO+0vvRj+1TW3QW2UAxzmOuR0eA0RTU8FUA5LUjSjG66rOh
/GCGsIRXpcg+VJFObxVUyH1u+tE+UIHaO2mG4T6R5nicYHexn+NIH8nzktdds/gjzw1yHLvjxEWE
j0XFRNTgl7gTJVz1XCRr+Cfh2samZ58YAs9vLMPuytohBzQ2hvHYmd/TdC6fCPTwrufUDuyVHr12
yz8ADSTEawflTd4MwehxFEo/M2Fyl+aRxArnkGphPA+lrl9UFfs3dlJ4xzLIibAdRVDDUaus2ziq
ukW+rO+cxhlOSapMzj74RVhuJuIH3CeyJVx4RgiIbRIQQKXOoVmEV001G8+FDHW7sqqS3Xuui+MU
149IcWocXBakJvL6z1HVtjD+W0wBsPDU3xcI7FEbaeqT3YRbvJRh0hFC49N9eQX9MVXOSpixPkbw
UdSakks/1RzvHYS/4YsUEj9oxATfkSa0B3+O251FvunzjIjnQ2zqG2MO3VOq2+qkg3m+wkyS3FdX
NTuFUaTYaBnj829OndA81DB9JK8CGxruUsdvy41mJxo7QzOigrUuc8kXHX3ssa2gg1riGthZmdF+
rMkxZLgVfUnbOEqxq6xszPfxttziPJpYRHjQ2uCkZadgHryAhE053XXn+HODJYJppyvYmcEuWpSG
WTiZzXpoSAPPZhs3VADB4SVORIfp+7j0f0XGGVqhhLmNgfJWTj2pD6Em2xaTjW4ltJdfV62BpsOg
KFin+YCiv3SQlZM8WoUPgZqFXPld6Hyvx8FBDwJKslcZGQYlCNVhrmaOWyBzHNQ9WIEAGf7HMJii
9eAZWzzM0OBP/UZq9xxnfv+MaUh6NBcce0iI29r0TYdZZBGNV/PcyoZjqi0++2USPGINGRqnoBZ1
siXH0fqTBJ+mW0WYHt71iNkDJJ+p9bX1swA79qLukBQW9TdNZYaIZrCeUmJaMJuf2mmxr828A/Yz
A3R2zy/BA6cGqy17dFZBi/gfsqtlP9i9GV0hRXG+4/hFBKfFKRaulZ6zQxUW3rcEq+Hr1B0n80iF
59/P5AuRukNM3GJbkfXZpiKVFcvEIn+iDvE/w/z/bkDs28hK29dWJ6cfbqUJp4NYVxZb+GXFYxJ2
jbXONI6sPKxCf20V4QwIQ5Lq6AVQ5oikIS2vdV3/w+Lut6la/ZG5g++scP1rtxBSYfl52tl6FMlr
zO4lZIWu2UATi8n49DEwH1qcm0pLnVyzAYK2IwKJNJlU+7Lr2NYIMVFrTBXNfY+1x53AY2FfxmY6
bgwfitnWUdr8ihbGh6LKjtqj7UWoVORxsldtlS3stvpMjA3FuF/a7R1cNYcbq/LkC5Zz9bSqrdYm
028OuiOsVQKjPGOovvVqgvjp0PUeahOUgJZ+am6cRhvPpauI6WqspL9FzWGwucw4kJRG4mvSy5x+
Z+C2+k0O0/CjzqLh6+QU1rXdxEG+hX/uTfAHJx2s/cCub6LJD4hPFVVOtMgQgC4ag1hbZvUpTJsK
AYk/ENGkYyDvtN7IQp2casJzF2UKLNMm2/RhHByTlG0TzXG9H838Pizcbt9obBsXNwxSRzQAFyDq
VBA31sstk+v5zxmAM9/2Fn6Npd3lJE1FPfQF00tuYA1nfXflZLUsWiLW4H5+wf6IZIJJQeQ2H0l8
JaFqFWnbaluswKYmuQnGwFgJP5E3VgLAPFuZvpO4y96hFw5v2RZHRtfpfOzD4QGH+eKuZthx11lN
IFYogYKHgVE+7nHag++sCrzoaYAevIWVuGoGlpUXV8Wt2Y35LRSeeofjG1YUaAnpLYlBIx2D8CKS
8di2OfLWYz7F50743Y60hDrBOCbPz4lv8nFlauwshE3cGNpGlrpPXIylG/kB/oK8mbECuSZsPgD3
ntvgk+NpeUzidLjHhZ0iPerxtbdnY7opjLDL961Rl3SGU3D28e77RFacOqLHMp+J1JqPw6TdPZQo
PHOCev6WOslYrufamA+hlU0YvU+EoZC4uK1bvEnT1mU/6mJrvhLtrI5RHBFeMiS3ddaBOSPtuQlK
IhfZZFNsG+ZgyRsTxKGVYYnRi4Nxq9eVtyG0gv1yP+91OVofMCHRB7YLtUf4YhAZ3vdEUYiBUEx/
jv4MWtgX8WiQ6qHrESaWi8HMaZrV9FGketj7k+8fEaE1DzoosRSy3P7AepITcY4I9OwKuiOPCBMO
GpjJ3BC7GZFDYfv1x8E2c9Q9iY2Bra8sbAtjnFLqzLkhIyK4hvg6HhsORvoIgebC957NMvafrcYW
JZR4t37E8Dj6ZhJPjcWtUe0ZdxkYcfRsNbx+EYe0k9nuGjm+2sV9kt5iYDx8w1Nk2KStJb+KMvZu
xFSw8qJl0wQHEzHa08Gdt1oLUX4qJv8R0gnAfx/BuwfgrREmQjkW0RoE2/8aG0H6idlPU99K3cTN
wcbmEGMZKVOMGROrNj8ICXV6D722MGsMRLFrWZI2ufMlc6dPug43I7zZaWdHUu2IWVfrCJZCsE7C
4eNsCdILW5wQcoxXjOjRhQsaPwnJEl/DLzHdrR7w34Bagov1LK8ti/RfEgrDNDa7E6+s0OS59QUs
rKc6mL9S+45fCFwsnpN+FA9+26l7qw6rEwye+7pQ0xb7OkjTdVOtVdfTqSOWktn8lQ3wBXPAp6SV
X1U3dN9BeqkgHFx1V43bfVW+kRwQsWe32G5vB4cUbx4OnbDGuqxgHvFiz24P076qUxIoatsDmO/i
7KDLqf1ou0M6rRE7RvWq0sSJ3Xuy09t8FvPHaKbeQQ8yuLnxOgH83xbqdy2Ukgud8D9TTe+i8s8f
/+fY/JR98PqDf7VRyvrDwgzXYtbnS7FEDv9XJ8VfcYw7Jl3Cu25K/MFPMIDH74Ph8aX7+m+yKbpx
E44qPdY/ih9mBb8bfy4aKdT7Np+BzwXs8raTqgnF0Dl5RwcDU2xSu6Pyk5+KNt6GHvTrWLiPQ973
12zxMbqJ6jGDaH00B3WmR8lItpujxQbHyT/6fV7cZp35gBkobrtVRrhs6QzAddgmHrUFHOpMhtol
FOuLp9a5ynpsjkaLoc6gn6BcXcshu4ZQtQ9abF1b7dIDDMwEOEWx3tbxS2d28TnnPq5rVTENRGQH
Kk2GyegKOiJzvip981ay72HsPTwtSeAQ4PV2cqYU9lX80mRJusnJmt+C35+VPe6ZTVVrCr8XPy2u
B6u/C0Zcp5yYwFUmT9003zrJhKSUf4U8YTVG8dNUteWmrOdnt01PEE2fSyUf66nZlRnMDlIk7C8Y
lR9i7ckV5ay/LTEoQZqKUXBrP6Z99qQYBu7ght+ZOr1e7kCbY2FLr/iSVPBlm7BNdujCy42dDyke
xbjoQdu7D+3hDksCuWaoHB515j+zoft7K3IQUWIJR9t4nBd+nTE03BjTJNMI9W/UCcI5x3sZTXdD
5TxGdnoKx+xJ18lTObtnErPAQaTTbB2+EBzCF+L6bp2MZzXZLcl8FY2dk55mZHlIkaJ8VQjQIPK3
kH5HOliBo5AzJ8xoi9M5WWWLCLetSKS5OHjBgHrqLNB2E9XQql0cqpZrVQ7/gIHs7dCYt60Y9hDz
riwPA1o8gq8qRdHdp9GLjV0Isrj4OsXLWvBwDoyu8MxjEre0MA+orVC8tjLbxD5pymnDhfrYSzaR
78wfECedyonhtoN2JnLH+9x0N+NUDGjIdLsJyvgJpym0UGJ89soZ0lDIvCrS8Tmt1SNOfN+92r7x
BwbRkrnVRAsOBRPx6Njfz7V7iGOS4VptH5g2RJBTPTKMWwYRXTcvqrdoO5AsuQbitk++4k1Aqt6u
anDNFVKEhyK0nn17IICYWFrSlrMT2ur7WncosrKXHCH42mRaveny8d5GJr7CdqfaZQLQfZZGtGam
H68v990q5Bnw/rFExoCjp3uuwPN37fJzy+EejfQLgy0fY6WnA6lWM4ZY0LeEAYsMUeVaJdGErVzQ
f4TsUm6yEb7ahLpnPVHpHmriTk916fbHJpfecewNqp9oyrY1kDnlWzXtTDqjU45+eS2MzH5urebb
1Gv5wfLSiqKfEXPtbHQaEUrk57jKY3Q4PAWqpMUMMRZYqNp18QA16iEfDUn+sdOgY88FdMkoOFMt
f6N/6dfpmG2RiUy0NzE90qS3qIsjButSSuLCRh2e0KEnK6nqM6LW26J0yu1gOA+lYYVLTJG77Tt0
2MVEliz0U1ZlEm2B31eeIrKqmn25y+OcCN2pDG6t1m1xTuT1nxPxXFpEKzd1Ttvem9ioC2tnq5Ln
RhOyQr8crOrAMjcjusMbx1TdflwEW1OqHpUhqaHr4Rj0+sUY9JUj09PfDp3fs+4XxwyBthKAWEjl
4h70dhePE+l0yUCGo9Mjqre7uiU9ZDzHbn09B5Z8rQb+o7HwOzzwcjWAeRM7RBPChHwH0vnO0BUS
d80DQajlprDIRQXsXEmbDf3X3+vdnO/iBGK7nuJiyC5gfr39XoMijyAJqhK4K33yA3bDZTtOrGFa
4/fXlEf+ZO5+fc23RkLQW3AfQWQAGQQVyPK/b68Z2oUf4dNAm9a60dZt+nsi66CY2US9Gmgbl++b
ZVAFGzbAX1/aXvC+v4ORl2v7QOAKuhKShndzzSqFNJ5MXnHANA9WdZl7txO+l8t2cUUoV4ox9/g8
NARQpkPfn5K+Yd36BWO/aHqOJAkDxXzVhQtJxnYPvo+PTEJ5SFYZWZhs3wApi7kC72qZXBdS73IY
+mMePmAlQOs8OufOy4z1EsKyZ3hafQ1hO63heE+/ITT8m1eIphnLVUtaZCC95xeILEZkLZziEAlY
uaV5a/rzbT7r+jd39IKgvr+jeBMtihwPgvd7VhYaAG/kL3lXfZwAiLG7nazY2aLHJsRc+gne0+l1
G1rkAPQTEKmZw67lDHXm8KXu2ZeXUiVJKSAsMV7hhBigK+juoZyeGT3tmWG2K7fCGDMM4aPWoxgf
Q1dM+xz66naMp/iqYxR2V6Tjw6g59jsRO6eW5IztICESIrV9CWIysAuk6MvwttzD+34JyvnBC7vd
3DYc3pV9iCb3EEUF4dEEa9MsjlepwlhVdPOtmhYiseB3+57xTbv0B8qixvr1q7m89T/dR7W0lwtd
8CcyFlgyc2fDLg4zkralnBjZ2eBNw9gf7MOvr/WOonFZge6FBOmBMrjvGUBaTJDnnKk4IGRm8Byf
8vJ3G+Y7R57LKgeMENCh+G9Inu9g/ziqU5wmzeJQ+n21a2LCHaHMPi87PXbc074lwigVqIQMcR4C
P9qqIjsZY/ClSZLvHm3lSuQ9+bVZYh+ArDhkfXYnrJnoLMOXWQ72VkFKP2S2RHDs2gPmRXPzIYvl
tveqz17L/y0bUkcQPCK4dalb4P60SGPraie0IGzWr8W+G4njNUX8AoE6ZRiYXvdjekrdcFp7MqFA
taBHu1a1LoooXvdme1cWIto69vw7DuW/WbE8Cyi3gC9IvN7zZgpRtSNZW8XBymgUeswe1nHbUcEb
Kd854g6g/E422eSdc1dW66DR5CJa+U2b8C4HabE1wLV3QzAPq1Za5aaLzMchqewN5FDwzV6eg05J
Yh/dc0T2+wYA2Fgj+Cg3KpkeUNg/z0Rgxir+NNpUh4zl47Umngnb2IeJQozwsKja2xmjlmq4C13Z
rRLN++lUbHy4AQ8r33CSDTkO/l6484Nf6f435vb/ZpFwZiz/we6R7k28PTqGsCbmc+iJOfGKDSXO
uFIDH8fBPimowt88EaC1n9ekxynMtmZZApbRu9OxduzJFtihH7RoCvCdhjjWIDkFnFS+xfPB5TZl
mESD1Au2qSShAgyza5lSABLjioSq8AlYzvt668s5X8VZ064g+5COaH0weu8G255mHflU+2NR2hu7
IlYkmXGcn65ytRzGvGahnT4Fw1KlMnFNZvO67gpccUuxplzd9uRW7Foe6aW9ZLRsb+D3Mb1n2iKN
lp+ogMqroGtJo2yj4+gB8i9NENZC5WZo0/JUdMN93NJIemnYMfSj1XPn4V7DFUJ+hI+03d8jTrlF
5XGybao1S3UbZPLTZvmDQZwJyVzLC1l1PWCQbrbLMmpG91yq4V6GSwPh4mfgSXIxs5pqyQyS65Fo
8o36/+ydyZLcRpZFf6Wt96DB4RgXvQnEnPOcyQ0sRUqYJwfgGL6+D5JiSZSqJKu9NhoZGZEIwP35
e/ee2/CnleG8thlQoqqP2svAmb6ovt+OwzraLtKrVHJmCSZKcfyVr6Bn7kdpu6GsHcZ15dnQ2Xkp
iZVTuD42fV+cORQfyoidJSWyg67e8uyO/VUhnM9JN1bnXDjXIHy30lIzZoWRtA2EvmOLGcmnsi96
+9VSxFr/9ZLr/pvHm1qHAQNaVO6oP05UcTJlTP2dcvWCf6k6fd+Z7HuaYxaJ5dl2rb8+jtp1HwhS
e6n0Pp75Kun380jIapvxsraUNAwrhjmkOvlaSY+s2BjNhOVXOxQH87EQncEBLS/bTWynu7Yq4i8Y
UoMrmlmwcWP2RSQrgEHYm0ADy2vLYI3J+vlZS8otU8kmdM10CKe4B0/sU1nHHAzZDxNZ84XElNle
Njz2mhVUWeucgiMpiI8rPQz3tgP2kSTCaZfCON6243IBzQu0UAlzAK0S87D5C1JmCNFNf+9xOjjm
qQuYiPNT0Q+PEkXHWs2Dj/h1f/2nw/Z3HTaMB6xb/7nDdpOk9Q8ChW8v+C5QMD+t2kROB+gSPxpi
/+qs+fYnHzeFcFAjoCOmhfavWFFbfAo8B3XxGh/K39aq8btSwf8EqA/Rpo36mJdTMH6PVf31HEYi
6388KYk/PlY4fsRqhPYEpwmOfn8oMwBfkHtROc5JT2tWkZUt+X2yeoFQautQzk73Atlw2TcI9vYC
wR/Olh6jcmdOT07lN2+2m4HvlgQ4xBNBjL+7kv/m2PjH4xWfzgJ/R+jU6tSmEPpxvwoGXyHLCuxT
pm1CHRJ7umU0Wl1WzsTguU0L0hEaIgq7ps7tvykoEdv+cfuS1OOCYFfXhPFmf4g8fqfEjQhMglKV
tswLo9cSmBLtviENrvJA1S7jVMe7tExGV1wm17sgWyF9EplKP09LtXz1hq6Fsw0A6BwXcUcm81Ac
sCQO+U61tXvnJT4DzGkgLRoaSH8pGtnsbbOxN4uiHiCMOFjVhV15k1izSQ8famxo+i2TzFF43pYW
TgnVbkiMdiN7d0J87lpv5BoQONZlxCR3Pgi0zmYAUhfDPV6yal8zosSj3EsfB3hLzDfDySQLIYub
L4ZSxg7k3+PAek4rdGlXs5TbVNfKBkNqJMaoAS1JfZyNMgpzY5GbbOmHGRnnqFktOQaGgF6BFVrT
/Fplq1rK6AJxib0+Yvg+9y8glwjEIO6JyCbyYeC18wW4R5/MwP2Y0GWZAjoqhm0xIqfh3N4Hg5Hd
wdBLxZaV0yR5HoJHXeHh2vrJFOzGQap0ryUJipuUR+keQWo8rbFUbrFZ7KR/FEOdEEXsjcMJ/1xB
kLRV9fdTOpAqJ+TIaSnlALgvGbT5myrqc4np1G2Egex5kaTTKRNOXpyyqTN7Xiu2xeZrBd53dDCQ
GtDsXOiVjvNKEegz+XKr27xSE4NL8EN4dIH52opZ2SY2J5qqWQYCsR+dW5Q0xmGx/Phrm1gcl810
Ty9LA53EDUjEa3m/kNIjGZcMbNAZHUPf6T04aX1zXEpz2QVF0+MVQkax760+Jig7s2Y6z9qe+lAj
Bj2gGRIXkeFPZ0CN0TOCmOHoj8nYrCK75Gd7NDWsTDE5cHC98mdMenmN45PTWuukFTFgIm7TzawX
CFWup9xsy7P3kMRGJq+BmQ5Os2FncscHbOzpRMCqV9Xk18qojcNsisDa+02ff62yhKjZDTFja47m
+JXBJHx8mqelpnFQNdq86tpApe86JT/1GFRESdx0HeebZVhWy4nM9Ks7pUC1Zodsl8WQ/RBGsIsV
T0Vr9F/AUq8ZL1iLSbzqyb7b9YOqjN1HLK+eBcQgqoWeZEgNdvlhlvU8H2fdopM0ogq5cF0pkIRq
ALP52Q5GcjgYrBErBGEA6lY85sSIoOZiK+irS5VgkN62pqzfuxqYjCB5mlt9WtNxsRjeQyFeF8OE
3z9f0uomI8T22hoQiUMcCHg3tf5ucxI5D0h8iAdpnS4C7Kjt7qVPXSIFFHgMYzfFRCZ8JDUg1yQZ
Ao7c26itANGIoxu95UhD9iMRNZPB2W0afjIzNZhXKDUd85pe1Mo5tJr6XXWkr24bg/zUj6WcPAKu
kw3VbEfxyzqaG72+nlJreS46eFp1mI9yQeUN2i2CccZOIOZ3ZxggVJx9TXhJc85j2rncR7OIicCt
xTLq14qmfdptDMOp3lGMMRGeFSaCWi3uddsJPrHGImXsx6EHGou3tEGfahU3cwXuCXYpnLpVbTHd
DWls3djYsNUmjfziBmBXW4ZV7NbOFkSUxnvggVQ1Nb3+S6zsHlGSfALuXXIYT5UgUOnabtWUbWgy
RcMWioj32dDVONOXVyi3inipBFohl/SUIUG3Qm6EN77VwqgxpM8BRE83qzcR7JMTUCBrh2an/qkT
/ZMkmeIEWy9zDqIPxrvBLWSxNehY6YMPLRaFAYwkzfAhiJhuZNFeDGZ+lUgdMaQwZrKWsXJxHBgm
mAHJ4HxhlEprWBMOv+c0tCMk2AA1QGDqpV1kGG8TnZAIjylq07c+0TOt3zg7f1LiQhpFfwporHjM
0CPjMWefQVQvgzVUElMtkXqlZ4Wu03U+xymk+Ayt18COapRoo4R2AbOyjsehEzs2wgUW/K6U3cvH
Hv5P4fh3haOFz/d35c6f1K3XP/+kgK++/1A8fnvRr8Vj4HyC9Esv43eon+8pD6b9ycT+Zrq+dAKM
c7/VjhIpK8WM79Kbwkm39tq/z2XN/6ZWtP4IsjE5v5lUs2v9iTGJD/ZjOVbIwUAAk+hLWS6BTlB0
oq0AiivJZ+fWBshhzw3gtlU6k3yoaMi2HB+dVVrTrSKbovTXUSMf/0qtIhwAfe7l9KHM6VeRjvWh
17EAQO5xWAyv9irnUR/KHha+gR3ST68hn8ow/9AA4Qaxdg2Gv9CZHXndr2IhRPbt3tR+iRrJrG77
VVQUfOiLQNDkz2oeR2KGV/3RtEqRTHJvnwczMfBSMLq7LxK/vOdg9uyuMqYOIszBW6VNLgFfaxqS
ul8pC3u5SqAY7k072ov9OW+CJYR8AfvOFdPOTojahYDeFo9Dmk3vnle2R8BeUbyxF85obdt0t9g9
k5eWHGbGaHXWbGWsLYjannjwnDa5dyY322nT1mTOmdV0qTCzXPpt91QiHYWDiqleYVvBhmPKZnms
6HWFpph+yifi6jeMOrqjaej0sk0rpMNV43SfgQGNZOXyHT4VeVZe+6NO9kafLGdVrgaHZJbwXbTv
rSJ/4jyZvaW3bDjZ0SjimzHPsr2XTaRZJk4Wdthxj+ZYj5dsdcMlSVXpdSIYwG16eCMP8yqGypEo
hj0ishtfTd1xttrqymvN8dLuqvmIrkC+Z7asz1kg+gcA0MUU4n/LiXOncGBmYPknlvThCoOAuW+F
Z2yBE1R3Rm/KB8jM/Ru+3OKX2erMR0sP6dbNp+qm7BzjWpJhHKNweuVaUWe3UxXctp1fvlIw0mWB
Jb6tesvcjVWOM810jJ0h1YS+s+tuRN9g0pn6icmoTls2jTmG1mMEwZc16k+FrRIoZqiA4cxMRZLv
bLdK7mhKmGi0g7bfzVFJpLJZ672PMXKDwOKdDpd/8eHSp13WXNuKgd9QmYyTrQXMTBdPe5LQgmmn
jSC7bBasI0Xc+EcTjOfPWRVnt2aDwyjN4+Umd7KG2suJDKbCa+xzFHci2LSjW0xMCp3hokpdj/Ur
Sc5pTjUDLibbrj6H11SU5gtb43TpBrm5S+xuuEJigCq3blp9R+7W8kY2nkVBU9C0II0ofgQd7tys
e5vym/igtYeOFxDIvaUTtkZH9vOGgLS85J6s2IvqFjtIAotn63a9l6MZq8g1AMUaneC9RicrEOrk
zLCLN34r7AUODmFzG1dF5TPLSHM7VwWxetT7DENLZ5cajXnlJaJiBq8bTkJITnfMk9obKN/xjUps
a+u2oLcL1L30/Aw1vXRR4sEl9Yf5AQGXjMOmKozdkonk6LhReR4WdFeb0vDGKNQk3es9sfUmeBrc
3iEFTF5eG7kfP3sC5jTHoDoik7FtI1aStFm2S1l/LUDqs6+65XQlF4+zWJo7KTG7szaeY90xTc9w
/EdhYcQTTlyRIQjMqtbaT+i7yk3jN9OdVZjiRTHLG0LGzKpp9wVFjjldCQZFU8oXF5cD5BGlm7gM
KERnF6H8ZA6d+RB1M/X+U+xBALzvVw3+sV7N99V5aayOIqL3s3Jqtra28vFBZVPsfyEyM0qqMPEK
c3SeSuYCrbejoDDyvTEMffZ19ppG5Aefr0ixcdEV+acO+Ls6QDKH/us6QL9//bEK+PaSX6sANFaf
aKKz7ZpUFN/6RN+rgHUuWdWqT/7vf230WCYUFxpG8IzpDFF8fO8ZOfwvsOjckCsZcy0J/tAj+sue
0R8bI0Q7eevbwD7AhE1Tdh0z/K4xkvT2pCvVyCsv6rznebSd0yyFgaR0KUhkT2gnb6emPrsiaAWn
g5ZMiIUeCPbL4jBYXXuJBmuwXjkc5zS5C4XifdLSDq2mZdkYFMIZqW39CkhXbft4Zj1pZov1WPts
h01PDMXkJpU+DOMs7gfws2+VjvTNooJoQthdjQNnL8XYpo3UuE9LOz96img4uGt62Hhoqw8uBsx6
0yRsaMxGcbJtjRnErz3PnrtPJn+Mj4EtlmELeNj8KRsKgqSLOc+/tvg0b9LY0eVmhCh2ExFTCKsQ
fL+5LZuSLjo8tdw71bOyFxTSjMgOPKv8X7mCnM7wKebbNnHa+QSpjN51Wc6Tcfb5gMxbyYrCQNoC
2L+z/Ka+C+wsvl+yXN+0xYgPjwHOFi+2HzPAqrHdjMo7lkFRtWFm10uMwrcHUe0PebU1bAXR50rm
1lPfNL23NNsxMuu+PUbCSQea/FYsvYPPchfvPYU+DXlIVqrKDCGwTtcSJFQlwp4V7WR3oqbR3cQt
qaKoOfyqyskfLYyCxbYpbIBSGug/Mn5XNBvfSSM9IVLSdgBqq0hVsGngHJd7lj2fnBQ6/C7nDiPJ
optIzMae7AXRjaHTQSnhYg7a6y/hqOlkyz7gevXR7EYRXVgqKaJta3d6vXE4Hy8TjtS9MSEu2eT0
IpD59P0wNOY1WepZL9VGdZ0eWXDzkbaSeI1p61nLG4vrXKmvpG32ZYkIb1mK6O6fBa/q037++wUv
8P56wRv/5/heNsTcqZ9/OP2sLnf+w3vX/9//Gt6HXe83cemva55nfaJdzTJmIgxl4P/7tjnnJRYn
JwjAL3Fs+n3InbXyT/njJKOzeTKV/G+WwPWg84PYgKOVRLPBsJlPwRnsxwXQJkErxnCwHME6JqFc
ELYgeXz+3UX5N81vNok/vwmaKVg9/J5/Yr70tTYaaCAEdeZYnievW8DGaS9scrvf/fVb/UlSxO9j
c1ngr5ie+SfSS11SgmWxXI6TTpmTF0SjAMOONkjK8L2BoDiWQmGaXxybWNy5/pu3/9PlZPSA4gHt
BtOQfxNmVyzkGdPvPZJG+WiV3oufdtu//g3XLemHb2x9C2cVoXF0RYT2h1E0ze15IBOqPTpifAQT
+Uxnug4HC28kwc7cpf8aAP2bbw4gy5/fzqb379iQInzGP+LHG0TGre0SBN0d7VGS2pmXKCDqwChR
RlB9Ftp+ggHe4tiK297cOLLOyk2LTQObZa7Y8zgqphvPiqnq8UnlJ6h6AQTSWgctJ44irjcUmDSV
rVY046bEl6Q4RZ+srJQ/Wdl4oADtf6nstbunetN6nsHuhgZ5byUdn0peJ+0QbGXCjHEw5+l5ziJ1
mbrxCKWeYyXUUhj+j65TxC+kVNe41JS8i+LauSGUKL93HczT2lYl2t8+vgY0LzbUpxEttaHFV+K0
ez0sy4kK+mrIDL2XZfmL7RX3dWp/cRf/rseaGI62X54bc/oca/yiAVHTO8PhZ5bMm7Z5s7SHnD50
qGjVOV02/qySoGV2mtw0s2sgp61Bk1gk1nMEda+nibN3YLjRmT3t2TNEdM7o1pKf5MH41hpogRE8
TiAStrPIsuslaOPH3iWPZPA5Nwc6htm4KkHHSBMZXUS7DMrfVdURAZ3AFovgcV04senmu1EZ/bzW
4nFwosYepn0Km/Sx9VC1JRRfoeWn3mVDq98EjywiQe69Uu6TXXnGS5JrcmVqwc/xAXY81iLXF4VK
hyNVJC0DpeBHwOlKLqKyVVd1gTHEIrF2j0eFW6RsMQnVSJSzsRKYDweLXL3CfLZr1AD0dafQSFJr
eBtSs+WAac7oJBYvfkROtOyqtBabyC3hHbYQwzfIhgEPGiq6JGNe3TVLpW5L1V1GxOW8tYvfP9qD
zI+tkYgrMUn3WFbcC5hT0v3QV9OhKuVbQibzjPB3iPcw66cjaqjgzsQUezBko64IAatvB7DkFh7L
K8I2mhZjZGHu1Qjot3YdDtapC8+eKQQ56IE9XKSrihI4oHub4nqNIgkuJuo9sY4jPpNen2CGcl4m
HZ/tMlrrzPGumfOnjEBqqJTkWdhlpS9IG8nhY2qgTAP2G6it4kBopnkUIHuOc9nbJ6fp2ou5Nleq
QuzUN+XMvsEdbdHCMKLYvGOQMb93BhZi0K+0t+LMuOhj1zrICS2AW3BO3GYljIM8aj0GAi3vFuey
5nkxDBnWFmyqqEnm82T40ZuP8ADRaxwc4igaL6Ysy/DkDGPoBkZyoHcQ8exjjLFsky5RNNAKAS6/
kW4xnhcrEZeruWgfZW5ArHCd0Sghht31kndc1S+BwCke9715n+IMPVpafvb4Xg2/iB/y2qQt7XGl
Zbqcexvvto5yxXzMQGJO5PW29QGrukt2ZXRtc5dhDt4C8fgK65TOMYg/5oxRrE8RRridMMy7aR72
iK3iY0Zww6ZGznRYiAkOmQG2T/AiPIxi3WhsG0QhCApr+d5pmKV10ri7btq3TSwfHeJVVqmqqk6V
p7vbwWgkdijTP6XlKA+MB+mtrA2GJBlW0pLdLNdRkdP3l1EzP9XCLy5ZkJaTgHS7oWHxpmrGhhYa
w82IZ5WMiAirtZlcMhM9JGwAm1IzMmCYxwimKEV13ZX+qdDWU16S50awCBZeX51t5RvYRHHER7nh
X8VR/nOEhRphT7fzBst+H0y74Twg9U1DfzLYOAXPHkuCe5PO9FUAphUnt7QIjCBijMidZXzF6UHI
S6p4ZzPIZvR0Lg/Qxqim7JeAvsyLGFvzEZ+zfQc1xt1K0MuhKMqMdBCnkHidk37ngivhOXGnrxwY
ULijTeEyV2HOAOTZSRwEwUFaF3SniiEU9mRzImD1KAgaOgyLZ18WMh0ZFjeLpkfmG0dBZRO2rfcF
cUDcb9YMiG1LvNLJz3zvsegmcYAxUu6UZSPZ1DNQn9y2dsINkuOQkjRUT4NzdHrHuXFTkR8TI44/
+86uBPZ9KOaEy69hczPABzZjB8Sh9XPxKKH/hpiHGsBRfW492K27c4H2vPRzbn+etJtcu8pdXrpK
bkGHj9h6GqWuB9H0+7zMuPOwJR8xoyjSv7nJ2Dx/qfLOYuqrSAKJo+7E/jiedCZZM1pmRe5FTw6X
VRD80Q3f6op/uhp/V+Q77toW+FdV9Kfpxu3PVdXNhX6v0h97G99e+L3GtynLLWQwSJwxAvNPv8lj
VuVMQCoCSIRVAbOKP35rdfCf1n6GJQWFuPO7Vkfwifoek4HwkThyDv2vQB7f6sIf6kaPxgtHBtMC
8SSo+H8s5FBhE3zWmPMReDSKvUHUaBEckDPXmH0wuiAEBXFdljzb+7F322BjdUqdbL9GVbC0bHNh
UphYWNquL+A+k+lgbODQwg8OvjS6j25G10WtOGPNwNU1ic1SUkPQmuw6GoizvV3cwoKNLTs0Cd4y
oyO1ACRZO5Uly8HAVvqsulmd56xNrlENmTvPWJanCJYCgaikY+9UYDbZLqnLFrO5mqqjiYbX34rJ
9N6XDJgTzKg6YR3HHYgLqgmwoA1ThP61Oqbekv5soBj+MoJ6uJp4zasz19mwpR1uE91WRFC6PIbQ
G08GdHQHJ7Z2tYHAIfDj4kIzJ7lJ66S/0mNnHESUQdA3I7sgN0ZPOwQhsM+9ONOc/PM4nOBkbAzl
wnsuy4A0liYyN7pw5JNPxEDIzpLzFhaUSNAdw64ia+FoWW28swKuvJ3a4jwuQXnbG9Ldo2Au78yl
qG8zdEQ3SURzjNS6vDpzvGzCzF+QsYyJt0d+bfbhSqEA8RCbOxpAjEkUJWgGesN8oRvWXw61/Qpa
vn8QrLn+AWESHGaLdKdmgzkuP1RqkM+gYq09W4MP/CjOplAvUXRFbUbRKU3MiHDD8Jzr7p6Osp/t
XBB/ZwyF5i8d2uOdXYp7T9+u3ZxtN+Lyt2OTCCaW2rCrLXktyFV/E3MTPymoETe6y5wwKKmaQf6G
DoMTJsp9eZDVVJzhNUeXQZNVdwxB7CvW7Zd0tN0txUC+nd1h3ld0rB7mwWl3roGscmQUYdaiD3PG
PPfR0Jo3g9F522iyxxOj90OeoTYo7XEMk8GstxGxA8RE6Do6ZkHk7GmE578E4/hFRIGBsdKO4DD1
hQDfybQKX0PLCFCUm6UI5A4kIc5ttMGgDpy7mrstxH56QS2WbEq/dbcgvV5hM8FbmshvSFDCbYgK
5FN2iRPGA4W6GETKQSoxXiHDxqemSNp7h1yoq5mozrPndy0DjwR8jph0WNgquZa65b7htkWR7s7W
gTwSjFHI0kFc21EeovViss7k/X4ee2cDccGu44Nrl3MsnqA9TumeQ+O4CoTEYmMCy8YkTvz70Z0K
5LuzEfjDg2XlzvjgdK7JUdlp80Q8C5t7YQcSM71wlend9X4SJS+TvZQY8YDDkckU1BzUCtAuvD/o
MY7YFrK7pjY3RSYAiKgIn9zOFjVSX8rAKjuNtQUBtKiXjN+GKGGb+NPaUPpBp6k9PgDyX+U58YdW
J5fEEL/lea+WagsvpKIvmjgYN+bGDZat7hBsbbnN4vitFAiwcRiKlO/HqKE9SwyR5m4iZiNOCCWe
+PX9cV5zIODx+KTNyj6PsSL59ttQV2P/xcuJjXDfuEbBAM5rIGQX1YxkwlRFeS/5m4vNHzKPY1QU
l0MfPVY5VJLQbFE8gi9TFjpE/H/fmgz/7NR/t1PTcWVX/c87NSS7Pvmf8B0dYFr9uFd/e+n3vdr5
hKvCxfTlrv03ZJG/7dX2J4l73IZ8TscDaSoNsV/3ashazKpQlyL/lxYv41XfxxLyE3+UxCJLBt/c
4v9NT44+1R+aLsxGLCYSzCOoI7CKr3rO340lvHxqSwAL2RFUGw+HCPIECh9CvHFracVotdeNWW+w
cySEPVhzjFjIgkbB0QckU2iNLlhFuUxlvqudOm6ZetdiVJsGnTyCxYRoVpYk/xIJhH1qamIUKc7t
U28PzM5niwMtelF5+hZ0P2b0xsmRRYiNWMK/JFCHIUWHYrYxFyB2OuuIvOAU71+KhFNFpYiZLTHE
VWGN1MldFTt+c7DYwdWuy431JR98xJxx9K3V9sHzwLCSXJ5mhaL3HWF0H6lvZSqmewVh8rTGPX54
sTyohVaFVaEmMsQ/u4HXfe18k7wgEm45e68hSKL6CPywCbiciwntWD6saXRNYGO+tqxYHU2iKx7x
WxKfs8bt1bUxHKVO5NMyYoqo5JolK03onm5JEGtsrTlOzRoL/C1UBS5F022IM+46GBpL9xWpLFfg
W1DImmPLcdsk/FQq/pg9Qbj+CK6e0SA2nMr5ALTu+LTjGldMuPOauEtREw7SZcTONIff2l5xtD4a
zrciM/ndg8Ih3WQYTUloZFqSluKxD+Sgpnx4jxs1ptNVFqX6JGtomYQp8ZpvkHlMyIQDlCSluFvu
a67wty+UyDRgosB4gmdrWL9hejDTLV9p171iTSa6ZWwIE2ZoRC9ua3aktt4Z+ISbTU3iM9gBdqwU
zx4GzRDkI0Y+GFR8xm/kyZGYGif0DOKSDgwmILA06+H0hYoIfGJRLkaN0375JYnWeBhTV8HzXIz3
/dI5e2R0rk3GJ+Gui9Vldx6zF3vzEU3YiJLEX3bktykhc4UwRW70fMIvv6ea4CctkcVfPQJsiRRd
owMRWKy5pmsEk9dr7gZLdXyzgezJm/rIXQJgPNhXxHKssQ1xx81nWEAXI3wNDMzHpv9K5gO4InMN
gUrGlocQDAxfcE2iCTSRIAZ3mWOlmc9Vtib35UFB2I3mFnWxMlYkZYFQsY8eM/mTkWmIqTP4UZpt
ywA7tlyzUiWBiASejIwaNpEYoJRSrMS7allDN/V6n8wM+d6G9SvyZU+yoDM0b77o+GH9Gr2L8jzY
ATsisUoTW9zYonlTDZSij1s4NYgcQtLJQXd92D/CliNXTxho1hDpceUZfxChoZswuUsQzezXHIrn
b4m+K2lShk3hc8MMHpGQBfAW7oD1kRjWrET2ey7enOD5YMYlT6lI27fFW8OfnQYYpTu44tGGMvZs
ZKY2MNlmwC2zFj9PQTJX8S3vHQ0xCZSJgzz7I6PXM1P79C29alX68DwQtI7qW67khlxzfaI1CFvD
0DjMgB6sDZ1sScIJAZJjTVb30rp8hf1HNHzdCOB5heETZz94XSJvsw+yrsGZg/WUvKmtCRT6CG3U
BPZMjprTTsZWjgnT4KnO+X0lrvdxv3TkKK6nJZ4wS5V8oEWyYpVWPSb3czc1V3D0AsKvWgKRZ57l
fM2yRM1O6FEpCn6OTePyhHaYRJKebCGTbj7Rpc3AFSzt6b6Z8FdxNMrbt9wkgTigHwioI7EePck9
7+YFuCo/Qb/90IGRto/TwBIpKUcvpzznjjICMEhbVNniMTKXpTnHtUfulKxKIrXQz6QHyqz0MMDd
IG5r5Fsq1sjfLiXoYCcg00u6ezY3OHBkvlZUt6RTAiICEYAk9bHFCvmYYaMkopHyHfGJWXO/iK4H
wLHGkYyB5oko17TKdA2dKtGkK/qL8Al2OljvHE8U9Xy2M8WPt+hzfI1zcnlTuBG3CDYE7h/uPZU6
IrvAU6iOg1ilcB/3vG3ZvMjs+Z1Dq13vf6yMxJqv6eWOI9a0WXPdRvQo2v5Otw6YXtIiWd9U15Me
ncj1fgxmCLFN6wfPhlzjwL8taSTNEQsKR5xbyYl8NZwyqm9wlrT1Feo8Q9zaLk9XUZAdG2KWi0xJ
oNTHE1dq334eq37Cs9s6Ktl/rKzkpgj3MKKnfRaprKrnEX5I/uKgr0up5ddVSugxPSDwd96DNTc9
G9ryTiSQRPy4+grKLzipBskzCiNz3ZyjNerzI0J9XBwWMsQ7PMF+7TcCZgpS7QR8VDIfWX5gmmxF
PFBCbOKaTj2Rc0twUVZdD07EiyYS0ehxF3dLhi7LTAuPaO7eiJ8/wuKr3in5iipzzSrmNH8NzJpx
TsISU2NEttDNyVa5X+uqfCZ3WZ3RKww4DGZ/nKhDJNJgG8plsG5EnVsVj0jPmgv2GP8WbZUZ8exq
uVctZ/tWiP7aQYV+0Q1FHGo/Tp5Sr3WIy66iz21v7QyrbhmiB06oei80vYxnYDOUojTGY9/PJNMM
DVGpAW3JW4CDdQjn8gWI4b6hM743XC+4bWy9yUrvPkJzYr7MbtEYayxZiZYLemDJqprxhNsuuaoS
Rce2MSHc0dBZqtAjnjXeuK2dYZK1yqOATpVsUrvxcXjkcp9Xlg42MMH3KNjHs5MleR4iyCID2Kro
mu9ndy68Y8BtiQQfNsbE5U+Ci17ay40/9d65I1X+jmQ1pJWTQV+kHMWTLXR9ZZhudZMuuX/2rIi7
VxBN5yZ+DTMoazDpNRMpDbk3XKgJ84FHEqTcdIYzvRd2nT3NXvkE17gtLou2s+84w2EN7rvRxxSj
gr2vpf6FjkvwU+L3dGDHwNos3GS71vHSra9mtZ9hBB5Njf9nnvpyV/rNhODeRoaJVCW78lWSzVdc
L/dr1vvVfhmQoM5FahLXOD4hLm/2eQrl1YvGzxo9i5Nm3k9xO833iTNXRFMjIpM5qnerd9RdZ3JZ
XRSuO2cqpy/I+h+NzOOAjJTxyk+T5a5cZiesvaHEAGTYhyjQjKcCIANx2z22q8dmo1wqo11XtvUV
XGqWKGDv5GImzS6mbjgPpRJnGlvG0Qnq7pQHg31Zy8UMuWjVTjOne5hc5h5T2/o7I4Cjk7FiMT4u
81u0wYzW/LOx5OKGTQCenK2rfewb7qmAmnIX1zKUFc59y+jUAdEaNeuMW2CKgwGHPV8Y0UIG/oeJ
Iz02zKslc/AIlNaWyDDzPleZf1nPRf+EUt+4nEvIThvD93jdSO36U68LpjURoo9zP1XtISNQ4TWj
fKe8G8Dncn9b+aOlIv/ojdK4NsFuAiEX3jb37T3+LPB9dV6eRpgY73jJXyejpQsFL2qNhFTd3oAF
UMPKxNQ0Y4g6mFGehI6fM+kq0ni7MEU9RHHSn3TlfG0AbO+sXpAY15jFulqJ05wp+R7hrmgh/nTT
K9F5O6prRSWYmtV2zs181zNQfoxaVhRWfgX4qhYpuXSWhzBmkocyYcbWWUwWnLEQ4yXqayZmjRwI
YWMhQX3bbnvHvCdDsxC72CkU7FGvRT1zn0YC9aXISrs4ekun468s/vE+yax2S5hHs42wTjRhnJAV
Tla5jA69mxgsTCp1j34+jM8G3XefbY+AEkhwItkqFIm0J9ud56oayDPPRSr78blB/3VaXAC2gZrz
PbTVZYfLnn/NvHTvIpF6GuMJazpJbrVtnOHVUvixkJLr9oXosvgybsvrRPfdi4EZ66JUPmbxiqQ9
qoGHcrDM12DssI2QxxMhysYsl750bjP8P3vnsSS3lW7dV7nxz6EAcA7c4E6A9Fne0UwQtPDmwANP
fxeqKDVZ7CZb/1gTqaOpYqIykQef2XttnUxp2+tOmjKW1QQlUg8Ft+jVyIx1NbZFNG4okbB0UM2y
ZodZkFTuu1DlGQGIaTrWM8f3rHsAQo1mYSOTprCpAjOXmu5HLYDVKEBv3It3blzw1CVREDOWm7gC
adUYWsVZ6Q3/P/M3QPu6VYBWHxqTcEirpwaNn3OSyrGlELEHybMpUXU+n3RjYRxljsYDtSihlmqk
LGdfWP/G7PjaaEnrbNHYmzTQpkMb/UrQwoo7h1CQpIewYnK4KaqK1MRFLn37Vs4LyTGy8KhGqpJl
F6imjIfvdyOHfyOZeLZyfj9o5woIFZb8a4VzM/r7sXkfY5ALCz62gzUxOfbDso2STe8ZobnOPeOI
YjOs94lI4gh4V7iU29puw6uo7Mj/1skTZ8xKVfnrq/o3bwtLVWHplO0oOV7D50rRh0zGZXQo8Y0B
T+HpDzOFzEsqMlhqXWJS+fQF+QobbYjqd79+9Wcq0qv3hJfHBQz2RufNeSVaKWcn68sBUZ81E291
SA01szVr4YSnfCAgV+BTitEVD5kTakdjLb9fQpQHqWosVPY8ZIRaAL6PD93aQdcqKtOvz8mkY7lm
iP7mglnJ/KCy8QxrBQMx6oeHhC1i/fPvJjCDFyWaYOl8KMMBdq43Tz18BhvGlg8tD0ZwWRfl1p5a
9QFJ5nynOmYVzyHASTU1dwUqxt9c0WsPr2cAK1rVhEI6wuAx/OMVaZbSlp664QAdj7LRRrl11zGS
emoZ8bS+S8wIIwWT2ChJ3MuxHugvSqDj+d7A1pcEbVuvPRjv7K8v7CeS0nphkM5I9XINhsGviVjO
oNcIfVR8qO2ICpWNJTZd0D3oOaFyJKIt7+s4d+VxrnJODJAibXbCGTnc9XLAAxjDhXvS9ZluGY0R
dbHR0cY+5wxGcqF8TyIk6HlI3i66fWY9pafzzca7y7Qkc5qpv5wZDH5+aUrZuU93/bJOAcq5Jtgn
TIBqDOkCT4A67gO4Cu4tPMUgPy2iQZfffE7ma8EUb4eDwdRmQ8UIEYrLj59TbGgqIYJb24vY4gw0
q4XUDLdfW51y4uo5+LF/mu6g3ZfmwvBkKmIua0765X7ybN6tSACkDqwF6lCKHpXjVZr8c3JyQpWf
x0PChF/ljw2ER8JRe0JqKmjHRYD/gazraCDk7CUIl1APhjd2NrNwd2kIPj9/9v9Mon8/iV6P9d9N
ojcfsqp7PYdef/DbHNpjorx68vnOCB5a5ip0/1MPv7ripI0oFALUK20oSRG45YhuI/9BB2DGHfan
Lc76A9ACA2N+7CUY4u/MoaXzo5py1TFKAZ3NdEwklbC9Xp05KB3q1p4c82JhCRQt+6SN5g5xnKn7
xdxeah3ROHWBkNsfXCuF7Qem5h3TMxvpWGIcWrJJLhB399tZacUumlWFUGhpL6sIHFkj+pOrRmcj
c88+V32p3eP1Rl1YRqiTEpeqTxb2PQyn6TGFLQKGtEIUZdSq8os2VYHdImTn7zN2JiNZPM5DKCBG
41ThuicWQxFMkfjSFkVzMleTb6zC23FR1xP4nvWM9SXJCwfV1sKHDUtScG6fDIlcpgeqEkfqc8+g
dtOndRtAoEqDRpTzZdhEJD50CMwH/VOs2fSveattKa3AVjJu2VuV4uyJzP1qvH6DRzndtjWL0yWX
23xqrptslltO6+4D5jxmoU7BKMKC3S4Km9cvDLRXICHpCVzvMLd9cudEcQU1xVgYoppewB4rZFhe
DwfwpdfN7Ons5LNli2XGYKcMtFPqtdjGuiWY72qWP7IF9wc43Ce6scvYoPajLr3z9GLcdmRneEV/
qOUqVstNWPnoEQNJK7kxQ51zOEXkEs9PVjfMwdCtv0SdweLsRQiCqo+CxtJstDn9x6JFiTlNSCFL
IznD2QAdaE7banF2WpLXO4tkig3ZHJqf8PD1lWUfvNA7dSjXAjdDGpAsofY0CwYMtJTWtmXACmFx
mnamjDwkccV8NKliHoD5Y2jEHL2Bmw1ZfTIswiI0+oZJl5sSZYJvudF+6m2o/syStp6Rvq+nWp6V
5h4ZKpAhZAm16WHO+4KmJhY9kdCKtiXHXJWl6qFq7Sd3Wi5Sc3T8aLDlTitpaw19ifdOXXxYyAVM
VSf3aRU2TL7HcoseSjsp0/simdpuugGrOvfEqj7y7ZFbwm2iW7IY0JFFgONofkCYRgAOXGMJZJvr
PhTMo0KF8X6Wi4EYqj1PWvZxmeUEitOtt2mSot4oGZouS4myL+dewBKpNk5UE88ENRa75jwFTC/V
JjOat1rboZJ1UEDYWPpYvc9qj9pMbisgxTsbg8QuFOljg+L7stTJzxbuxwggCumAjgqs2tYeiIsC
TEWSldw4eZLcFUPmBqQ564wd4nlPnEnzgKcTEYbjZXcLEuJN2y6XLXzwnQvlf2uGsb1baHw2FmCZ
bTkRq9GZmk6ARrNgpsmKLU+7OOitzNzEnUC94aT20aCNDZDtDagiomNnDeaZ1gTIFEP5xx6l1K53
Q7ExGW8EduSNG2sEdKRbkIlaK9UfiV3R/U4zbL65Cq5EXDuwiRY2JUtW3meamG+gVOkng3GI5VPb
gDgbtSze2rU7bph1gEfLMYaIuc12XGp/4aA25j/UACYl+b7K7CuGPx8TVF54TOkGB4VPr+exvnEW
3s+aTcbBiXNgqUL/OoUxwaYjsZKr0ddP7e5ed5MjNbF9coHfr9DyOztM1ZYNT7WNiW7xF5JgNxIG
Bipa71Pf5XcJKy22A7CfyXHSicjcz4n2pZDLvMsbMJmdc5GM/PetU+5He17nE2W5cyKtCVDD1ps5
pAyIyQIkiyP5oKoIIIjLFBl958FZk1BzUIdoDvsugE04b82kIqelVNxSkd1czqaz6wvzg6fW1XmS
CnjzrXUfmnEUwIre9rOGKNBIiaRTX4aWER0qn/DKalJUkLlhnEAgIJLJzWGbzSw65i7Dx+MV7iEW
+nWVm+9tu71I4TAcW2t6ckdy2p3E7gKQWTYJPEn54HnDmxwj1KaunS/kT4wIQNFGj1H+YBr92ZFd
c1W75impkF9bVZWz14H4qDc3eRyWG8QHbgBT5WsDXwLhNXhOa+mrvZRYbkOcnFs1dvkFm6hmL6fG
Rc8eegf0AX4r4vfe7HoPEK4PVV4a58VGwTeYs9p1bs6Mx+UVy2V5YFic3LSZfZEaPIQmLZww7CCC
JM4u3zWAcX29sO7XbdjG7lRynlV7jBq8mYQcwOhlsO2jkdQ3eM/sd3k2vR3Dvj84s/O56k3Wa1Ee
o0TtoJWVk7ZjbcRwpRi86y4fbqBn44qWcr3w8bJWbRh0FgqhgiyjdAHQi+B5UgngZvTiRyPW3vQo
a3ylTZ9FUiNIzfv+6A4LyWRJAs07DO0D529yAumBFF/jlBtd9no9EiOAjKbYQ3C0dhHjph2IIVIs
ZG3sIyd9Mw6JhSLbfZi79txmit2zFn0VWu2c8jIP11ETOJnaNnakP7pbQxb6ya1Zp8E8KaEAV+Gu
YeSyGd0Zc/LHnLq4e5RJF6L2ZuBGROFhYqcn62DqcLuPTx19msNXET14SpAld1/hXodW4wGJcWI2
HXzJ8CZYrTgoQhYGUhBrcugeRU//iMJ6nhsYkVurrTi94T8u9ZhgNjdD607IgvHPu2qYyqU8NWJo
HS9IKxcTil8CptPi3C/rZmmaF8jhP+X178priSHzV+X1dZZ/YCP+Y2n98kN/ltbyDwQZAGr+1FVS
df9VWq9cCduG3rwmBazCyr8kHs76JzTYVOUmoox/yTvwYhGBhiEV2Qjmq79TVrN1ogX8bhpiEH68
RrqtMwYTqcFrUm7DMxS4vKFOstNwVMuc59PQ4S3p3FsL8FR1tDwMlX6H5d7aZg0RhY8siNLPHGYm
vf4EcYa9BMLCJNxrQP+bh35W+RlJfpLedHbZvAfi77yzFrs8xZw7525MTYSODL5YFifFCUE/CuPM
G6hT0vIirZWGpiOuq0s2NDWJhzNf43EZgmiJzXpXsCX03g3JLNyDq8fMQDo122+HcWKdM5uWw1w8
iSmWqk5uhb0mgXhY/pMPwxoQ0j9nhVRNhTmzXsPZLhjgxl200/JCJxBRp0qf2HkwYhyv8piuyNkh
9V7qq6pdd/XxBPYmgPdCiuEBOwR4g21RKR0TUmlJy+XrboaeaW2ynm3TlWsSDDJSy/J+Kj+Zi55R
aAiOkVJ+GBzk6KhO9U/jmLfjss1iKJm6z+zVYipccvCgbuybRSMRrWeW7xOsohWcMjwscj92FyWR
zaa1XILMHmCWBw2G9xg6AAYaRGyfWTrMrQUsoohmazNEOIV8x5RDtDezKWyunKJbYx1wqBBBG/qL
pwl/xILkp21cHmNNG/YR5lpqFIhtvmh1mKIQA26NfLR2tlfPH5w6xbuD5CKYszneJKSe7KCEZBeN
loh91criyJq/32floIDglxVIxSFfD/aJAJUYB05Rknhgx9G1ZXplMMT5tLFx1G9kByArtaPq0C5e
eNsUY/EmLLWOoLIwd/1FG+rrPLUfs6qIbrGGtTdjPDi3NATDO5y80yZizHlq6ni65X6o2IxWCSim
KbyBpT+/gUqvkbXb97C12GdtRiNxoOln4VNcT+IAb167Bvy7VjCN5u0GpxEXoR3mew3ByUKJSev0
xNbW8tEM2I/KNsp7tvcZIuMwjlgvpUpMAWtKZwoII1iOJaUteWtdW2yJ5uqOI0S4/Zhn0ROSRHH2
FmdVV9XW+MA4l2bSrRvwEj2gia8GGlOoBc7Cto7taUkEbLX4M968GwCCzrEZrYcUs0yb9lKAZ52c
i1XQGsHYWHLy3Zt+uEbrY55JvwEWL9ledOnMZ439urkFEVeidp7K/RA69cfRjN8YCnlkl7vuiU+6
2M41LvK5rUkbRMV0G9ptfCqpSR4iQyxve7bWxc4bJ/NTWjX6WVtKtmhKCec05pO3k2n9BYddeDAs
XW3jieFpFjopgSNu/1a30/zNDNHrDZEIiRVYys3eKK30NiP4pwOw2GbPTNTces7Y7ZLaPo9VSiHt
Uvey4CFHyiut0zi12FVgJadouktPI0aLB+ZiLSD7mHkkNyXZvhiGauBmZP8I7mIGcTEBj7mfdFq7
kZqat9XYk2gVjvH6vnS+gz8kiDSdhrgdT5XulRvIjeaTdDRx3WnNY7I092mtOZ8nqyLRC7sbpBLW
6Q4bDFTOD1jP5blALXKBWLj2QTqGGyeJjp5snct5bBRfjb69X3I3B3usV5/sHvZFPS7VDaXe8lGt
MY2+gRkcH99YnyPK0ccoJqDBVrkpaaXVjKfGiy4Z5/TvOguQS8XSGoWaHrAXpJdLp+bUJ3X0gZox
+ZKPsNnaQV2YfThuLXucNvHQi7dI35OD0Bz2TdM4zhfmVK/BJDbOn47+iG+cjLF+o0HZNeC82Czp
bnWboTljr9MZDETXpfzQJuiGkEqh1ojJ3ZoOJrySu2pcx4Yg7sU9wnz3YzYWDE/7ZBVNuKvKAJvc
fCe1kH0ju7wPPWq6s2eHjGDnzuCc61fVVGSUIYI1N8aMNErWy6s0g6Dp9sphoTn7UU8MnSFYwbHX
xMxWgFSDy40OcBXzXxE9lXGLWlXQ6dMnIL/lnUFXAiogbAP+UtZMKRYX9qLenqXgdAGkmJQNt4bu
UTXW10qTn5NamRcGrqoumBVkktyjRGcAzpdcyy5H2uJLT2TZRayTKwbF8VOs4zBWOswwOU2Pld7c
wyhhvGA0cUDfDySRXnaX4N7d68ni3SqjqcBlm7GgBx9bchbiqzwboh0dQUjv0xhvEmXR5rMS2/F9
/5TSet8pE4d/DJnsIXKABBhxU5/GlFa2aUIrv7QqHItWWw6XValHB22cZgb2hd3tJVqDW+7cYlPq
3niTMLj+rCY6W9+sjZyyR7pPkR3KE1eI1XCs0VBaDIfozKzipgg1a5eTmHE0QP4EeqtPm7nVkwut
iRzfLstq3/VTv5H91L0zG9yvuUtuxuBk77vW+JiqOgsWHo8Xw1hEcGraMb6RLubdsq2yDXNohNRi
ar8aMJe2vTH396luE+Sxql+qCNQmZhB3A9MqvKeAbq+gjXb70WOSMrdJc42tUBjbdPEabH8mUy2t
ibXjiDghkeyRy/Fjo8v8PcmX/S4a3exz4RKxNi86n6vrvo/d/EuTJe2RTL1V5JFh57P4X6HleP5M
OsIBS7d+1JmJb1Cmmjt0X8bFQvzxJy91ydbLY23fWaXmyzbMb9MuF2z602QHZUMdewqSbY8z+SBk
tWaQUnlpNOT7zIyHc0KmON+jiQlQZ2jahgSdLoCqMWwFYU2fOmtMAq79AXeoEfRzbB/GQaggsS4X
Sax1KYts9ZuYu8qwPim9vu3JUPVLpjPgCQlmb3TNn4X2lkCE2Y9j2rCERFzfznV7m+nVFfjrW0cn
LL1V+4VxHT1iNq6QyjsXa9mJDW20g1Pi+orJr28nJVo3kEjtkkc7PCiXotC0O6+dxn1u995Bzinr
elHcall5w3o7JqFGJ+2uQpNr5zMJUr2xgWiW71sIUZtuASIlo4q2Me6xyg1i4RB2xLXWoS/hbHce
OmkmhyXFjehZxhcV2tqWdhmQOcoDH1GoxYMsi3keiP52ZND9KSlmtuYat1/VagcbzMqtDeich/FC
xpLVg4D16v44FY2HWT6i800W91R0822eWO8Jp338Z1Xx3zAsWLYav6Q+31f9fxDNf/vRP0Xz7h8W
f5Vj27ZuvLRH3xoqV/wh2GN83zj9KZm3/mBDwe4ANbst6QP+taoQQH6ATlgOX1xsbgIE398g+cA/
+LGnkojldUuXrP65DgOZxI9rtz4xgdWmSQX4wYFE6kEEIHuqTLx9DPhqZ5fg+yFvpu4tidOs182k
TK5GG/T9ACjP3bCNQNUYJuINldZ8U9lmeT+0dvge3ASyaLbTNaqaxTqQPctjBFCCdU7WUB4nK6sp
GKfMLja0cxhdY7o/cQFRJr7Cj0ZKUC4tAahL5WqrvAS0ZTPPIxMhHkUTNpa0/NoWVAxIyme5y7RW
XsfQQ2+yOJSBVk2DttWVJohRnmHZ0ruWEH5EbMagrlvmRtVsX5qY3+ugM5EY94UQmMdccYSVr5fb
KVfDO73gojaqCLsvvAoZq40sGUqFfUmEm1urJOYvzucXRTTEW7uhvekqyDg44A6Jzqpoi0yq+Jrw
gR+sEKUmhickuMaShJ8X24K7nyHUelMv6HUCmDntG0kR96Yc9ewOQBuTyymJr8c+LB9qiM7XXdsM
8xlgWmTxwCLTzId05q5+udwI4f8pPENLXLu3U8Z1KbvmjUyNkHBgXSQM1WQ6ObdLstTvjch1b8Kc
vbNPfa8bm5C9VrlBTlntHLdomfE5x6ku6uvMUN6NBc2FXhVS5aHl/dsN8GwvsCxx8sbxKjjiGJ/i
oWCdapXVPWo/91ZD9kg2TUz+wOxaMEQYwpMsgMAWXPcRUZc4aTlq5al3quusUSx3F+xWW9tJjROF
xRigv+kliQym1R4AI3X8zobYkSmtPsL0Ue8aXBJvsGdKEXgLq5EVZdp+NrQCQlwXd/bqVfJupxqJ
3EwWwz3JBNHthMcjAvdPtxRYOOVxcrYsevHzIymDc/3BRToYZCD1LupaONGun3VoA1NaJofQUd1y
7HvYa/sk7LULE3nUGIwAm5HQol1CrYbnsSP+GyOYH411fweqy6LYEhN6SlczhG80tv1YYu68jF+U
Q+JZRuS+aIrsZ4FRhI+fjZP2TXv0LESan0VJatUnac9SJQz1yJayZwmTfNEzsRZ1d1HzrHMKyS/r
Tt2zACp/FkOZdYsMiqGNRde+6qXIb9fuqfAJRsvCS6coeKqv+qoYoVW4Kq7yZ/FV+qLEMl90WVGh
O+XGWfValgBcnSxrJvmq5gpXXZe+Krw6oedHtUTjU0KButG8uLpEv67Y6nV36aoSY7llAsFNTcOF
rR2PT9ghIyanq7qsXHVmVcN0EEepKOpAX5VoZIoTjryq0yh6W4RqJddwmPUEAdvQm/1m7qbprLl6
eqx6kvRmr7yrFveio58BIW+01MnVdBqTtN86EKC2ktxtoqaIWdSk9plN21YxJw/IV91PLiP5OTEN
H8utc0XDfI/NAkpINK5gbevJaBp4wn1P+vvcV9ejq98ZghT1oSEASWvRHEaS/dWQ0w24iDx2SJoC
LJvlWS/r9ks6O1f6YobvcK2PTGVVfl/aRJqkQ9UyoQCLKPN2uDH6UOzUKuIYEzZH0l6uEuVir5dY
VmOSoXdkBKNh1vgpgxSoAIJIVSNdXN5VIe0dEtrrpW4uuzELwUHHZNRh1NmrsGx2qa3pl9Te47Xd
MqdIYBzDDVb7MjHcbRLO4Q6BCBbY0CJ42QDPs1QsivJhIAsbl9F5ztHq9k70fkU3byKDZVDmIFCF
1FoRR1E1b4B8jAe9iLpHsJkdN8ao7aNm+to3dr6fUcFuuwZt22CY4XuRWZDPWPnIo53KIkXDaerH
3oaKzI5XWucSI9DO8xjXgCFD+F73mTy5IXqPSdOc276OPQbrPJrSok0oaSUF4WAvztXcKmCPSKGS
dOuqpKPkU+GTpyy+slYRsjHtY4AwrvpYVllFNw6+7W2NvnNn9EPjh4np7gp0+vtqGbBvwVB7Q7Gu
YSfDNVaN5XLFtKtiJTE2h0IU7q3gDy6RAGjXDMefHLQremB4CKujFhY2/kZj8mk2MuNkTWl04WWF
65GMZimU5EnvBJlJVoivbKY3cqR/s4B2BAND0StBC+ojN5saX6vR+zggztmsOtmJZgYEek2Dopht
PnW13jKEaku1SXo6cl0066asuiXiUb8SKXg4FwYKoQTcBnLc6ZPZBtMa1WmyQ/SHVmrHhtnHF8Fg
7Av63zW4HOwvu+yQ1V+DtuxUOjyxg3RWkD6txHisYFDexQxLPgPejLa1p9wLFZrvNa//miRl9NY2
ySkAgq0HrbQeS2lpqI3bLDBFNjDoQGO5zCp8jBq5n0T6PrT7T66prP1SyQ6PEoNVkcxv52H2Nl3O
ks1xmg+KxHR/EPoxY16zbQyz/hKFzoC1SKs2yD3Sw2ASxBqYbIS3gLqMmxyF6DZrx+y2NOyrMgLp
TrBbvy06k57KJOCa1VjcjPW2NYrlatVuINdoP/dp/ED4JKUU9QUbHMMfxYBmFofMBp4hHbS3Hq6Z
pdZiRrlBR5aPP/GU28ZlSNZzlj1ops0MEdjH+9h00B8lrvOlMZq7fjC+Avxh250gG9acdyUOBRo5
PDpTpjsnbw4XkEI9Q1EBNyciAQZ77Ql6bcjZWdfbAUbQxo0GcUinuTiKoQaxStOT2sZjMs7ZRc49
T2vF6shoWgKm0o64Bj3dN0Nen6puupdL3O6MJS4Ze67Qo3T5jNReBp3oq3vCGocgoXFC7VCIGQlD
OTCWqTrMBm2xm3ogPY3mfgoj8y06//CdrixxjVcTzaprMS/ouK+sT4VZGEcMXMSrkp59rkuSWHtl
fnGKMaAu+Iy+TMXMm/MaP2I7HtwavEAra7lNFISCwbXjPRWLc2doc7QBpZ7udKrHa7N0whtiy08N
H3qVN5hi9Kt4bmWAWI1blNxWsJQTa1kjNa5EnT5OWW3fhVPc79lYWdALzLK66+O+CtIWH/2Amp6B
LpKQibmMau1Nay9PHSagtdhURnkNgj4K5OidQex/hZLLfqxg0q3p1+HYXi85fu64a4OGbWxaF++b
HHjv0k4PY9vf1EbHWK68pFpj8W4v8GA6dP7zDMI5HBCHwONiHOgSXr+xRGKBpXKkdUGmhnthFwqA
KxpncyZnwEeQvtyYTZm9hHf9s0T7zRJt7d5ot/6zRu2l8ftZo/btB/9cpNl/sC9G4glw0IICty6r
/lqkoVHDJC0Qf0rnxUb9J9cEIZrEHOgK4SH6WqHu33ZpwF2lu5qvbYFScu0k/07fZ64JRt/v0vS1
0UKiC9EEvgq95irH/E6o6+kshsNQaWeyHYZbOHbFdkFMcSzyJds6dd9u8AyadyK3yTWoCJExOHSP
ruFS1WTV+DDTt51FaxYBfjEXwZg+WD5irjLAMQXXCh72FtnxXVQLUD3d4IdyDZWRWLn67GbEjcZ6
P2LWxRzJN/BdQzNdo9KKlWkkMwhYSubmfVfC2a5r0yFQNyqu5Di0D6XwqLGdTm5mVmSfda3HPSUe
SR/9KmpWV07Y387eTJEJJ2yvRkuWvkj74i4hiOOEOArol8PiELNKke0Z2sB/yOGrz6PtHItoKrYp
uTZgoEJv17U9p0dWLfYm4u28amzNnLCVzOFmmOiNfGdSBMvOOjTzBX3/Vq8lZZalrAu9cQ95bt7V
OohB0XnGZZEZ5zKcik06sdaIXBxaWQxbSyk33HUYpwJumGrrlkYDTTYDmc0GjhVAE/BhFeelk9nO
sTTnVKTsFcKKnq6XTr2bzAioy1QCVmR8SmeT5cu9snjyj3P8RNtqPo4kHh4n6QzvSqOC807eCsM6
UYVXdTNDQc+rOGlg1EB6089DGYrlvmyYEPfbZKxc7RM2dgNoBAplbYH00aaU5WXVLgHSIRxiGubC
zmfViqJblO6VF+HaQvPAXommfVDkyZltc4AkDEy/KCnGEmwA11NBFI/mdDpPkUQr4s53l1YMfhcl
1oWTNToHN6XYVssWulikYRyw7I2yK21ORK2hZZ4m5JXVi4ig+qYpyF4kBvxFLYKD+kV+4IRlt4oR
VmFC8yJS8NoqWTULDYVqOt6GsIb3papcJ7pmfzUM445wJL1f9pL6ea0Zafnsx1HvYW9rwzOIG1J7
XniI0lAKmjsdDsLK7M7sZ4T3mKCkVjvUJNC9jRX0jdtwuh2f6d/zMwkctSdU8GwFhCfPrHCtbxFt
I4TWnuJnmrj5TBbvbCDjmQGLlLGiok+J1ELCuxnelUxv64CTBCVMilXqKXxhl6ezaQRFDdJ8GUZ7
2OXPpPNexUwWEYqX4IJAoVcrFJ21HHx05EvzffNMTWeQPL3JnlnqlrLFexUDWM9X1LqKZ3Vtr/h1
SArk3MUrk50L0C8XvV25XyDbpxXenqwYd7ttyickWTRnjlo578xXIQTBfGqO5gqCj1ckvFs70OHh
/rILjjroz/hFO0wL2B35yFeqfGqthHnjmQW3YudhA5c3akXROzDpY2Owrr10iB7CZ2D9M7terRj7
fyah/9UkVFKV/+qB+Nh9iL+H+OL2XH/g24MQ1QY5JUByGTB+G1j+9SBcueaIsRl962iimUL+pSjh
ccezyTHQAv31CBSrykTXxfq0YiTKyvjvPAKfwV3fqUkgoQMO04Vc56+IewWX/P0TsKL0iqvZnS89
cAFLFrhjPc+7wsZVURRSHInRWH3eEfbb1pLMlOaZWjwhvGNWZXNoWHmupR9poJjNts/QjXierRu0
0S120gpcUOgSjcKBMSyHorABvnLYzVgQgx6OuScfY7iCRX1AHEgifDSSyuTreahde4UcihOnEoV6
YLL7cnmyOVgdDiPz5Gk4Rg7wo/AYso5JT2TAqOG+HniT77WyckwwBgBFthFo8OXMeynFtQstIdB5
WTzNtW4DazWjNeBy4TFJ9AcQjTFPrsKiiPfKMRcRjEB6HsrCjB+WrhIHfqlqky+99hH0ePLgprJh
n1rE6e1UWVfdxIJ4oQbexVXYf/AMliZNi2WeSIQmCWwdzaNXDYwiyCFdqLRPKU2WhfBzydjFb8cR
r+zZdJ5p46hCp6s4ymCOo/xc3fKcj/O9Nhs9eHLoG+m6u6kt09mbyVq/Dy9Ic0OPQoPTt8gGlU13
7IiS5rJGs17yKRQkfBfD8Z8T4b86EbAs/dLG8SZpP1WQdMsfjoWXn/p2LLj2HxwIJksO8y+jxrf6
2DP/gBdkI/QCI/SsKfvXscARgEGDwpo/MR1HcBnfFcjowzCzszFhrs4V/o3FyPrl/9fhgIPDY8Mi
dBPfGIKEnw4H09DjjOg+++xFUG2agl2GZfCtX2YEIEHXtBYiu796iJuXv/p/yr64qZKya//3//27
F6QX0FmLcFjaBr/Y96dRxm9dm3VhnYVlogpf4Qb092wLoHceohmezq9fj2P0p1/QkTbvF7ZZuIuv
9j6EFy2thx/r7FSx/SH1eAGyWYyH1hp+5+yk03n9UnzUfNasrICLvw6NIi0vjvrMkOesGHFsOWkD
MnRhb2ODt77qUIU8ORldORqA6e5v/5YvPRhPHwO6+KszflTZMOtaI8+tmcJ6cmuMdkB7ydJFglb8
xsJm/KhPfL5puAPpp1jNYXx5fuJ811NNOEUKpsoS3Y/NC7GcRl4ypjouwqFzINKUAvrAiaIVlcnc
wCZ+C9ENZg6xeVqgr8ibv/vr25SELB5d+JrOT6ZeKrwQMkQoz+4o+XU9nC57Xcv4x//fa63CUWFw
C3PjvLqh0DDoOc8/SVMIbaWXWvvZ6Qo8han5O1vs+l348ctJA4z+lBQASmrdemWvSrq60eyql2di
xr62JgVzbxbabz7Nn78gvIjNyt3j35xSr76QAPMkGYO5PBOEWJ1Td0Dy5rJNC4xlhdr8+oNaV8s/
/Uqr8dqkGOEtfC1txZNhDAuboXNqEj29oXWpzkaowYPJcSC8c1VmfWDiypc08fCDY/g4Rti2Xh5o
/zkM+Oc72NYlx56+flXXpBgu87s7ODSZw4d2Js8TzelJZKUBxSUEXlZrLXcoTPhim2XmqndawNmg
gODLC0YbNI5Hf/frN+XffQJr6A2UKj5pku5+vJgMexskNtxHLQyMOyrDEVpaD2cJBMT277+UbYOo
M6grhfn6jkJD1lSNo8Q5sXh7PW8loaFl46h3bT6JX7/Yj0c9x7eUjF/IW+DJ4vx8+9ZxV7GLq7VT
OK+UGA1V8rtSwD9bVozaUK6MnV+/4jrA+u72Wl8ST72jk6DM3Uy82KtzELsuAm2sRic9JKqd7BbW
SS06yjv2MdNd0lL4sQnB6xu7qfnwbBwupo74YK38P/bOZDlu5VrX73LmcKBPYHAGt1BVLPaURHJL
miAokUIPJIBE+/T3S1I+FovbZHjuCDsU3KKqgGxWrlzrb+S0DTKf1o9Oep8jCGUIzUJZbWi6cWrA
Tc4stKDff2TvOf/+1y73OPhpHmiYA4YNDjeKo+knC8zduXLcMzhe1R4C2bpvMh/qhtUXw6Yx8cxJ
orLMuyaOcM9b/B1YdP8TOt+oiC15qSXBKlQNAEIl6hFUj3qcEXgC15qu7Csbdbp0a3Y5TX3oirB4
rASXtjZFlKr0YQKbOf+s4/ZwKhYtDNXntnM6aZE/NQqs7hMXaEHOAG7Aci43SVYa3Q5SaHgPVMdA
9TeMW+tggWlG/RQNv2lbhTDhUe7KYgcQYOb4J7j28B0BI/2MnqAQZMKuHF1qYgAbrKs+hX8Cn9OS
3xbqzcj9xmvon01Si/5gdthtl86CJ11Qan4s8rL9JmRtyzNUPJfPCCTPN4atDKS24D1n3y3kwXEJ
XuFtoP2P9O49UDzWnir8hwIgCHy63PYeFitEHdCS+oQeR+8BQyP7p0Qh7gBXq/3c+UjMehNMNwCi
1H6Iv5T+ptDjhLEWoI6G07JJZ0rViKoakTMjzvWsSrcAhjqJHVQUnzWljMZGwOuZch7iC/2575P1
3h5p379oDj5fxSy8DB+LKrGBb1FE2619jA5wsHSoH0rNfTfiBcRGjIPRpspR2FoV4+YOJnjP51Ou
5qQGPo9N62ap0i4/JFDDkEgSgpXtopi3bKp6WcVZqhMThHMAcGqquZnbaJCBEZl3yDcjAujRkblq
s5ZVU3BHfRC+Fg1b8lxCRmyCBUC4GQv/TOp4aYyi7U96d0R63aaz1kYwmTXQEQTvo9+k7L/GTOCl
VyisXKVGBTN/edYEiRvIvVuxuJw3qogBlVq1w1rG2ADNAoTNtK3zACvOAGoqLW3woSidIKdVci5v
VA1oKJJOsl6ucIWSCGku7wGshvfga4jGpq87dIu9xeogzK/2YV2nRGztxHe/1+NY3wZrtlwCfUEJ
vp+xi8iN0gr2VmZ2Z1nZcPXE8pdPKWfAO/XaDEgcxv4taobQo/DJwQFKUAa8wrzHPK/ctEEduQgh
XMIgimbPAJxdr8ttESJMjzO3xEnYBOWpuUT0NalKf1LAXGqcJ4fqqfE69StwV4gdthiuQt+j37rM
OXdZ7K3kFK2oRO8mhBQYBGORX33UWvp97y3+T+6Z1ran0nXR9GaX7E08XDAZGWS2peYGgLwZmivK
RgjxIGuQfk8cGL+iUfJy8VP/pK2X+NzCLrc9CfrJ/yazSqGwKNfvXNSbM7hNyQIC2V2/12Vb7LCv
X6PeGpnGIPbosRdT/T3HrEtt6zHtt4XZiROdjCK6MyO/tu26ygCSm9L2JHnZV4GtdGCiQ4cG8ueh
6I3Tumjlad7RlFu8YXnCfWXaoR1pUNxuqq9ZMSL2uMBopA0MxKft0Ycrugfq4uyPbDVQPKrgh46d
ta9kwwcFxpU7pybh34mRaio6J7W2viidBs3nFkclurq+CJJGz7ycLsh0gwM8IegYdTZOWFLEfBGs
8xgQTpKeBg0E7xKyzXZFVmpnV81wJwu/ldFY9/vBg61bp+bPUvTNV4SQ7E0WWtiiG/BPh5LnQKGn
+sSphFjUSni/8N0WH4fEZEZFYucXeKrUNyjWSRq2ikVtINCiHpYYJUbDztkSvdYx2TVS2fn5i1yn
7UBri4i26jHpTAISym1gr59FDk3qx/edGKiPB8PsmTtNn4EsBCNm3FQwI1bYzdB5Ysudb55VM8VS
dhBnQs7jYPDw4wHJjhRkV7IBMFqV/UmRKUIQ0Vj3FCkFGTP3qL4H0rz1xxVcg3TZ+gNWbwd3BnmF
gmkBgECybNHjAuiBPmxdfkOmLSGfS6HfWE5jN+z5tKdniCRaIH8tcnQ3PX5o8a4Uqt/VuTs9VQHc
6MgrDO8vAOiI3aVhf0AdEJxTPSfZgMBdnv7oR/WQS8/ZeS7izhGIjrb/Wq7gA76AAKOuE9hpcAVH
nyINnk87mKF4MBn+ul+CWt6B168geAt3uhsx5vnsJ/KXXa5fZ9u1rnHiUAfiKh1eO6R77g7SfkxU
mjyuWTZ9SQbBzLHjQZ7DkUWcPQEHuBnTTHc8yl6cARlAUGCeShofvU8cj4qhT1CmQyX03G2b5bLt
lfPZB41hbDpscq2NzywADUb44d6oKezvZkuVl5jruNdA2sprqszD5yoLUF/ETe6nOxrlrlGr86MJ
fSxhfAmJ2IvtzN/0gQNYBdWlzTSsU7ip2pJwgY454JHAPVum8UcsjenLpJLikzUM4GRw/PteTD4q
9V2ZhpyV0PU3LY65V6G7ZJcdplJnRjihI5COSf9gZ6AuKpRysN3BkJWmnhFvXDg13YlFyNvDCh3g
v1q2Dboe4O68T8vauUUrRx7GmgaMzFLoGMuwflLg9JFpSKZvQ6naYWf2vZudzdk8e0gYmgYotxhg
+JU/m5M8CdOhP3DLNS5ysTZ3lMEgvBtQyXGLwnOtoN4YTFcTJ/wva2z7ywFJhJOZg/C8zvuq3EqU
irEdsbhepAS3E8gtVhZJMgsjSkYxfkrsETeTOo8B2OPr0n0rZuXQ5ym9izmzCaOOuYQ4LyGbjPBy
1Q14oNaNfanEsnroJLSgi4JSuAREa3pqbB8Z2tCAbp5IJD9dt7V39B3XQz+I7HNfWe0doPr+PigB
cIwzpdo1nzGtF8gUuGaaAn5ac7F15CQQwcE46NGsFOeQMhcIUzgglxgrzGTWK/cUmhOiizzcta7h
1c93ZjcZl16mHGyInNbZB7ACBbTU2qNxI7wpauws7E8G1u6vuEznvyQ6sj8nLxaPk68ApJvSR+Ko
x7Ad2ZmmxJI5DjAkAQvXZtsuBRp2EEr+8tI5uelx5+KUy3qFqvqMlGvT0KRL56xdNi6yr0AO6+7a
ANWws00/VtswIWdP1mWeUZ9uICl7g6uC82IAp2LQzfuaIjk8RCJZ82tTxMLcxPjcXtco6SpIuLPx
KUWOKeLM7i2XIi4kp+F+TtGxcl9usP+FC3wEF8C9hLbF/5X63tig/LVgg1Anryuhz//m/xokdEFw
3BM+9VDd9KCc8U+kgGVpj/c/4QD/AgqYWJKgCwZ0m6qh1lv/ZyHU/Ac1PaGbgcC5dZ/kPymEvq61
UIqkd2NxCfcs24Vt5+hL+p8VgQGyoRe309VQPSZ9CeTmxx+jcfO28KmBBn9c8958wdHVtJudskK6
d7oKcgIn/PghfMjGqyyM0t+yS/+2vPF8jX/1XRRWqK6Aqgel7HrHFYXF6q0SwXbrMvdK7t6kpgbI
CX/B0tAuWu97/+yRTA8jUOaJKdFGWaOm9BYslWlLIbv8SNdI94eTAZZZKE4QtTFPOCqHp4yEN6su
hs7tDffc5KQ5LTHoizt6JeZy7rtGE98urdpT4PHOepVbCCk3aKeC9GlrFdk1rqeB03nIVoy+AZ1t
Gp1Q4TRTtWnxpQ2BpXWR79bcPbc8BNYRGR4WvQbxnnVc1u6WuRzOy7gFPrjSaplgH2dwec8Fbfkt
XvLrVWCBSP6OnRm620ZSoUKu7A7GkG4QuYaQ63muwtT4MqG46tY7Z0xw8gAdX+Rqjk9w6c36k+fJ
/2/U+CBq0IqjnPHvg8b/Kx/6gg7C03M75vTxf//n5V/8M2TY4T9CKI5+GAhHy12x+19CBtED3BGh
gSI0rjWhjzTV75AhrH84pPbPXA/PofHCTvsdMjz+yqP1AOzIoXILq+Q/CRnOURWRx7FsC9ILVXDe
MzjurAY4hVXVYLpPqbnK/Beq9bFjbqfJNloEkFRuL/e59hTd9wubH4U9WGo/Z7r39YWFKB/ittLA
2m9TtIEBGrcOMQxKgecD8LzrzMrIl6hzpb8iNooe42hECPK2LtjQckD1ApD40NvXFhd8DuPEJItD
BWBAo7vMcauELUoZBKzmCkA8OHFQmWy9zZzlXthF5aSd+vb1mPcyg0aM+MlHdeXjUi/lrNChpRTw
fzaWfTw6KCRZjepX70n20xjSr0R8BFRlhwtVcRkmXshXzlZWV79aHy2oWyBkYJ4jOx063qe2EEi9
+2Nt/U0Ito+qz9g9wEFFSc0LPIqg4MteB3kQ+HPV9F3yCErFKy4ll4XibHUH7pSgO/wMiatKZJBr
NNQ0wFk7n2UBrNGUTfHQzP0Ci0UMpPpnpTniuLdb4wTf7LWcmYqdoh623qedHxvzzl+L1r9aofzy
axX0Yq/FfJFML/ygpP764HIpduo1iD0ucAE8yp+JT38eXGnBtYHb1ZM5GYv/xaszo/mMW1Wz3rw/
euyoPw4w/UX4j3E0+p4VMHjBUZ1yIUCHK9fPR0QoQWjvZBkXiCjZJjt8dkTuXk89ouKAxLBTNVQk
rUSMnwtIMvmv95/kqGCun0RTxkD2Ueyl0nvUsrCcBMbInPuPYx90/pUnl1wpbk4GTilnCTBTBL7e
/8Y3g0zZlqK5R9fLpD5w3PQxLOiO5LzOz3LA6XHZtos0RtDYOGst0wffpRfhvw5vPc6Cno8VIjMC
apvw93qRQjwrCwkR6BEprD5zn2zgBGl6ihwV6y6hwMUQlxhbAcb4T1+SNeTr/9kgMCkXvv5ip0N5
IMyL/udshkOwbnBgD0YE0Y2M0X3/q6y3UxjSf6BnR8OJ4H2coeQNdrDTaFePPeS3ShwyKpt3JYzd
FqIuvhGJvJ7DNTariybrat/ceWNarPd5LyAqbfBZj2ccJvO4Cj+BEaR/HqVjbZcXULO7YDkMk+tW
H/Vp3kyMF4BN49LN7NAyOw5ouOwElDjN+me9qI6ngFVV5L9GTN29rw1K8Y2zjauxUR+Kzb5dfVQJ
6QzQ20VgBijr64mJDcucJTJ6P1bPsKi/hQJT+z4SgUyBDlpOafflgW1SiIclLfGe3bZd1+GDXBmz
Pd5m1Tp1OFChV6d+IMOtJaFr317OUfB3+2D7/tSyL44WMA8okJ1km5BO4k90FCg8qGAdEinNjzTI
aCFv8mBR6w0skY5FtcIwW0aIzJSqrwwnzthNfQ1e1ohqJMkIlmHhJstPFmCV//J7k5Hh+HOLFVUq
C9X6Xy8B2I0l0cWbh8T/2ichNTbUxkTBSh0p1TE7dYdJIVVJGo7MSApIhxCNvjJYqK1NDhl8ilOp
5m9IxpNCbNp5jRkL4HoOQR7/C7/N0RVs8bHYtCn2OTfSd/PqyZ9AJFngXON+vWH7h95XaNwszW6l
hUFdS+Zhjcp4PVhfaajiS7cbsE1b71fliPF27Fp//Ez+XfK7aZ0TQTTfu2HO7BRuVLvh5kzlKMrB
fbLR44DPAGSFx3Ka7Je0hlWJEn+OouXGBxrFr2S+6Cv/xBvnVH1Sk9CcoKWdc0Jw37l5suzyJOSr
jQwqPrdyfM74NqBG0r9y8KNpv7VB5o2HmCJ+dlm6NaSryUJ75Dxt8RI/QzFgZi3NQawjXwa1fjkP
xj7lsDRjpc9MYL1UPw4AjhVea41by6I4/H4BD/oFr4qlQ+jnW9TLDQbUM2uWHwheHcTKSiDVswM+
6vMHErVLlUcoYtKl+P0ZrWxpOcHq9LI0Ysk107xxkD5iDAZ4Mnz1LOlEnYHz5Z0Qftaj6lKaZuS8
QMLpOUyTSouzuuwGWFRWCmqXRiBXgZyqY+wzLHIRVOLwwzD0cmmQEwVlXTQ1iyaPkUL8jOFFI8Q+
d7St+0Z6OVyEzViHVE2BTHclc+bMJh9I/d2KxV4lCrDLmeHO2fKzreaRMYSrS5sh8giMVvwlgN3P
mKxiQHPjNMb1FnHjZIWng/OLNTv8HVLzyKZtvDyU/nzZOvFYJ5hOapc8iBwjUWCHRvvIywD41eu3
c1qXn5KAGs94Fvajy6c0S+OyFYacazbU4EQh5rfpEGPikRbenv84Dbl+FjdMQT1GPkaDy8+Fbjwr
xVl9JLlHP9Day9DhaKpGc4yuSnbVgxXxvmaDyw9R6CyCx4I4q8e4HStGEL8LbO82ayD0mitJARH3
VjNVwH2CzAxLVKfW460MsEq4pV5WsoFFrogNpI4rWYY7ZezzpVtWHTxSWGsPeet0eku7of5QNCMs
ZgLW7sAfNMWc8VZkBaJMOIEK2WN1MpsUpC5HLsR8YNshHlRGK7mYXtUOQnZqK4twtbzDHJTejBWN
eRsizoz6FSLOQkemtIQltKeyufew65HOXhVL4pqQaFfaZMloyvXGW5aZ5R/0ga0lRauJpgWJAhiZ
K9/zRnyoU1OVWC7ATnOy6wYWIeVHcnU9wzQeFhOhWvYyeMCsB0tD26VrFWzHuex7Yzov4h5F8gNg
CeamdYOs8R7q3qLFDXExX5LmC13r2K1RxWpC7bGCPdJU7gjEhJsdhT/4a1EihyYMNwN5+wxXwfZV
ekDjc9D25GAnEZj5uU50r9BgsEAxr/swBx0A+7tLcY9JLgqob5YACAkDjMWT5TqkCDUtcOgL9AD5
CZOTnjUUO1lbJOfN2qz8XWuPQ2ddrZ5DqISlyChtoQlYCGjNpmEN7RXNJ5uQC1wc4vOuRrqfs6BZ
qonPCltTR0FaLSEr18xkrEb4UHLiN7nCtPyd6mIdlwpzrOZPocp1RpjSviE8SXem0HAO4ZnoMDKK
7AXLVj0Lamw7B7kUZr9dvPNgoTt4CMp+5cHxKRv4ateiRSL3hEuOo3GRglO+oiDMzgvcUh+ySg0t
y3GmzN8YHMrdQnxYgtRwr2dzgaioNcawYZKtQkR1FyB0hiV5ZesUyzSmYvmJESi3kd/3EKK+Hpyp
aZ0mPCkQ9WjDXZLmOHacDvm6dsBz8FrAv3qq451rDnH7JcYuYznHfbYk2o8LPWu5F/lkMEpNlQo2
dg6mlMUTZEBji83vZV1lk/67xW0guERrNuvE2W8MHe57xO3Xe9hnJmPsiC5ECpdMNIHCIAxUg1Xk
0gAUUANTS8grOyPsbnusExSkstVa/O9GPZXdF7Oay9vQtkNkn7qOtvKZX8sRcblmHORPkLVQc7qk
MtzLmCfFS76WWfs9I+au+0KgnfTo5uXafa4av+oephXxq2s00ZDDnQyYt+fS8VDBQVwNWV8Zta7j
9sN+mrxgvEJzPp4bhHXMyrpwSo7VHQUvlB1b7V1DkJ+DdkVyqh47d46SuRh1Sr9201JSpV6Qz90A
wFrUtxApJ/eLX6rFTVCQdIvZwGLJXjB+lSHvH7NO40SdqpSTrIzEWk7rug2zEqbMPrZXANQzmwNF
HYUoEWQlRAVCkThbjwRtvU1yO204+Hzt9AM1DlFjV9lWtGAi0SACkyiEkwERiJwalqCShatJchC2
oyiQmdN6Hoe1aZ5YE/aK+1jOiP9sFD3xLEpjxzNuJHJs7t3QI4zUUO0TkDV2YWPO8+2sZkddIgNc
G59dw+0h/tWs6o3X+X53twrAg5rf7ItOngSzl6yU50d0Mbegm8viBGlVbOrgrAYVbZuicew0Et3a
t8EPq8qD+hFtQFQxtyhFLO1TCL1hGKJByEZsbKf3qD2quG69AEU10yv9kxjRJv8qtIRRwFfyqUuW
6VMa1JpUFDU4sNjN1vLUsuKj7ijHSGAY8zI5Do3P2be5lLFvfZ4SXD2oK6LiybEkISpL725aPCnd
rYynLsaazwRfXRzQ4ffIxmJzYsN06BCw/mujw7DypHPmUR8rKBzozd2i3sdZywHOdkCCUEe4CskT
QklmLLEV73NKkUmpX0xOwfnaImOFV3Hajhw9XlrlnDJgFhJ7PQGSwWfSOG50nuKjBUtMQQhi5WkX
APFleDK0VeZ/9WA18ygWemZFiLyqotYgh9YjTHp9T2YfIAIo7ROUVciCJ5PczUCAYpLEsjzA1Gw6
jw3E0zjDEeI1d+gE+qtzCF27JCWqbe7ZxikCPSYvSl4SUG/yvKrTAbEqbc5oHDdcUhOUJRQDJGuh
T05gGzNP2iWp4LsHsSKx/mV08Z8ooyZGbKLmYtbE7KXea3AQO6E8rONk4QpsJCMErEOeCOmw3uoe
wi7U+WoYj0QbWw2d/4PWbN3sfTsX9UXS5CPHopJS51K1FDplSUOlx0g1ta+sX4PRL8ixYwY0DoC9
AJGYFpDUeGZsQ7PzGH5i+KJTpOdyjw9en1Pq9wkGLpVxxKtGVyx8BPN4esuJDQaSHl0eNigjVFw6
4IMxsIQZKscyGnoDD6/DP0dibdlCm0E6KxmpqFM+samgMrmobNcL+pMkRHopZsARubNUc+x9LTuL
2tPLNHJgWtY9179B3QZtjAvE3qHpyhwNtMOtDup2MaLFtYKxjdHZLECeFAckMZJqOgVn7Y+3kA10
FmutUhefkC8eUVyTsPX4LBM2Lyn4ZC/6Ih/4LYulol5noYU4gddAawTxQhJnO9bZ/AjNrPMOJl6X
Y3CzYizYZBc+PTeeZ1ldvQ8cB4efFqEBkszbsnf1FmmrVhe80BvnF+IRk5qHHDtD0sPW0gvMiYes
tU9aW9C93yYvp2s6IoBpREMzkahGjiPJAn2n0/mm8vV6jMs8J7M2GYH8V7wKrOkj/rv+bbKSbr3B
JFVwXFopz2WjEyF0alj4Q6KTefjPPMzL9iiUx7yUw9QwqUACHVVdODO1/+9jMCUZWG1L0GqNKtTh
WKbZQk6A+Uzn6rVb1ghhXmK7loxqm5R9YA1nfEDlkNQit8/cDsjP81312vEKphwzXaywdGqNczhX
PhqcWfcwdsDhqg3APolfAXdL17lwJ0sVKEJ6NuusMm19CQTLwI0N7IWeEPiipJdcPJlntXjrcu5M
NvcncIXLTEfbdtriYUytmUGJXzKfPjFHco2+CTreNpvDgsTg9404WOuQxGBOEngyuzppHX5Cp47C
8WIYxvwTUYd2vTGN0TQjJwXGGWzHtEuQ6QIX7Ay3/lo6gxEZE/ItN9hT6Uu38AOdhXWzpS/5Iux0
Ip+AvBhv4z7WgvaqoqALDCIwVlBS3ejV5Cih16z3jLqOuKvVcuc9bem/T72+P7CcfI+vp7SHIgIf
K4nJ/kFCrlTprhYzS/8A+C/lqlIE5FEvW68eS51alUYVIoeEpwSCAMjYohHIwqgnXT8CmrPoJSnM
YKqvTaQA65YBWfWN2wuxrfCjyRJ6i3NbTuSlD1SY5HWZcgzO0noePuF6sfan4Gus8hD0NncKDjbD
JT8AmYNm5x6EVsPHhC5K9+FJ3tY6E9XNL+LM9HJrnIsEaM5pCzaLIEXCP/hRT+XKLndhMupb4MvF
ooxX/dDNOk9LErHLFhCLKkCH+swdg5yFziXJZPVPaV0zpZmFiCvoh3rmJMQaYIiV2hlz7RaXQlIc
4RfXhRUF2lMHLMU0Gmk0Fz3SFfgGIX5AZyB16uLBaWZ9Q4cPqiNHiJsRY4hbp16V71eN/qZmhGs2
FA0aOsKzjguswdwA00SR6cccK33PHEEOpt7WcNEtDjf90PG+H3zlcVWNMlXA9dTV5Tw7eGN5tci6
Dkzlqx+eP+nuzcvSKAMUdj96u7dfBcOPHNfRDSNaU0eVVTtNJK1Kp/kB/kXHp8Z3HQQhZoI1sev9
kXyuBv5ZP7YoHQtkNeEmODAijsuUvWkhbl4Wzo/ZqTBPPh/SymYlIq0CBztK4fhwFq5+Q9AYUCbp
KaKMZRuUEfgy7t1UIXRnI+TKq2PPS2T+3fuou0RfEWr0GDgThN9O/PT+478ZKpSDaMRDnXO4jtum
/vs/2hlzF1cqmYT3gHjjzHNwQOlrIYcrV6j3v+rNmnMoDIe0gugEQbU6rneTRmV2TQL1EKaBMyyH
eAny6d5ahd4iKDRNHy654xaKxcQgwQ1DiKqp/YZ20LW9EyTU7x8gLuoYpWY22w26q/qAsKFgLWiT
ke+TTCz8/FTawuyuiXaV9wED4niY6Zp6sFF1V5XthlvD62GeMKIdpzBxvlOT4Oq4pClVqqAGqZ5+
MKHHo4xTisnbOjCiBB2k4+J1QWIYOIiRfIdHL4pLJUt9Nc9ybmoHmM46a3x/Wl8DLWiaYDVG2Zkm
r0eHj/LR61dTebASTJbue1fTJ0p3nRPrMEdQXJjXuGuh+G/SLFnAtonCSzkZ33+AZ6LXnzuQVAv4
uwnSWSBCBuTl9RNwS0xLS4oaQrm5JPWOXhZiE1Q90jA/eUlbxi7VqbGPVyqT/rsobkAX43qBEGzN
uTC9DE6FkBZjROl/YRc3QFe4LaBPXHMk9AWiBf02cJQRoKJgFYpoLSZPH5YItTfID6axycbfOEQn
chElBopH1tTNExbIBSW6XUAyb6vTjNZyANe+MHRu1Y9gO5fI6PABpowMGJw582VGbiN6Rx/xUnaS
xxIvBfqe1J6oCWVGJ005sBJ9vNqWTpbjvMqJJCaQR8Y/SPKOyqQ9zoAlz9MaYYiz94f/zYKDAAbZ
GeZ0CGj3zdIeuFkgTrMu35q0dchZE4mQU7MNV6UzgN8l6/e/Uu+WVxNOqA2fezQwGqFyHzVoaJQt
qu2D6VuY+LrGOGShX1zCB7ULbFZ7kyfQeOKBS9QM3JCJgLuhn+b9xzh+c+gjMG4svL94bRrvR42X
2m/riblMvxUN5c8zhM5VdWcXk91d2L36gFh5HEHQg/SEQ6XIh6IKR+1okfvQkLNU9v33sZX5eu/l
Qi8LWAI6s3r/vTTQ7M/x5dMDQI6QKwWdNwe01+sNlUyzWZb1aN/hTW0G+G9ZPvYAUPEybrpZjka4
s6HhXfGHoGDDupw9J7znsuZh0iIp61KC4cqj+/dywpObOsLq6kQ9S7ih4AjMroCCkuqy1mzoMkCg
fHjzpwgx6TJxUdEduR0hrvFyRuFxFiUJ/A/CyojoG7cqayjm9tQwiKPlHmx74r6YffxbUNfReDMG
IXHFZJ+6wnnbMfUg94SVP8x3Q5XrkzluaFUUeLXimnj//nhrUN3r8SaAefCSiAkci29oVFMjqala
bnwbuM3zdw2YPV0V8M310USoJwS99N5LQDqMQo3ZDIv790/dOOgKgQG+yvvquULXM7kLSiKdXaG9
PJ0aRY7AykXPVvXpYEnUjE8WZ+DCtCvqmOtxhj4p15LfjT+6RbqJZJS5zd5ZAxQYR3Q5Kz3hOG3x
LcZzd1y8lCZA2+oar+GleiZzi6wFryEoKsy76jJdWP7dQmNHsnZzeh6ce3FMlQP2jFVNlEDeH9Lg
9fQJIVCgtbETgbfNWfgGktfyBmNgyvhnOTria95BX9nbtEcPfhFIlxp/qvYwdsLzBRn9eIu6Tn3A
rrm8HxMt3l4HQ03TNMFiylhQQfVT1d7F3F97IPz9mEZpMNqHDJvwilbbT43Hh9XUGekS0cvxr0cv
bs5TjO4vOZHSldt6OhZbo8+dv1b6yOMZpkm5t5FliEMaVcPi3lgNNIZUOadT1IfdjcuphMJ3aTiX
YukwBpEIONMTL+/RZnTPUACiS5BLRTmvQU8+j5RVfgc14Z3DX4O8M6wt0quO7MStzfn8IFO0sPFB
8FNKGEnfn9h5Xd9OwhnuM8dBrTIwUVXdGtTtvhUDTK3SkN0X3+170qJ4QP1tyPe0CRYZQUT352ie
QvDzg1uNWAg1OzWFcDmCNM//GqAOUzXHtm+rpq65XXHi2JJ+oppfG4Ybod3xyVWL+cPGjeg7RA0U
KwZviNIZ7adC9NnOxX/zI+Lfqz3GgqCtTDDzSBU0w/8YToMEfCFaL6kfma/5JrRhdu38slEoZHSm
f/fB8vubLxMA5fQxTw53nJHEq0tq14X1I8T1CozQbN5aNfXVTVUVl6PrDNz/kqb6RItQFB/kY29W
/vNrgtWhZUMQP76PDF4fIoLbVY9oU3JxhQAKiatyLIBv77/k8yf96xh+HlK4vAAPsM7RfNqjY2K2
q8Iewco8WlPDnnFsjosNTl9Wtp3TUnyubYyuIIHinmCWXiihH8usPEGhw4earoB9Adbzrzu/C89q
oxV3nLewjagrKqRSSF5sVVdyYyvL/QRvuv5VDU5wUVOe/TTai/1XqLU/8YK3TFzEi+TagQiZbgxR
+VRvCnpxFuzBg9mFy2PeYO2Xt0O3txLPfDAhFkQr8/dBLnQEwmNIdBpAGsS4QLi2j1MCyxD97OKR
9egOevDTzElPHASkDvM6P9RWWH5zjHDeDnZC06OFbn5w68Wrt+/PjKdH/tXMCA3W1HgQuFQc40cJ
klXEFe2DVDwmA40DymldsZkDEOHbni6J2o5uhcVcpVBQygxZ0e1pKjQj5/BylD4KZqVIjOvVStyD
sy4UzpAs+15l1NOjrjAuEWESF4uznOD07NxSAy2vG4NJ2/g0xpZoVTNtl7zB7UzIUHwmbRyb/eRm
vxY/z64cIbMTeGvIWCeNvK48VaptE/fDj6VMhzto+cUnow44IPzZmvaOraZh48CSuZ3KMIX/2pq8
QDpb4WbEe7qkf93mNEI4E78g/BlcIGfr/mVR1Y43NB3wi3l/cPXYHY8thuZc931us+KYwD9QEmbe
RfzYZq53ZbROfi8zZ0FPpq3NK2viLvHBN1qvga+sKsE1C9QteCQHCN6xhzGA/bKrODqfYP65Z5TN
0LONsfc7p1CZ72lEKCK9l3SPErGE+yyZ1UWWheYnYwyd/Qdv/3ZpkWoSPu0AWQHfOgYDdii+oT1b
10/JTIOBe3sTf2+6FUFJDEE8vD5AvG+GqoFgqjxqhds89b0D9iLZljpJGEY0PPHa6xpffM0wydOl
X0rotdGnl4Wf9YfWceYrf0hhrqHk426g69nTpocd+qwxhPZuZwVNFFSrJ08MhmWfF8q4DH2EvJDF
FsbFM+d5gURZb3MPad9k4vRGaDgrLvCpogVuOOh0bMq21Oq9E2LBI03Pe2/kakou0n9R9oz1U1U6
3aYTwGVYibSLIp+q340TZlhaCBB1Mx1N+krKLzGc6cE+XE4y7GE4ZRK5dsavsU41ORT3Hj+x/1Jd
k30d6kn9cnF3p9Qz5vFHha+38YeVEgKaA7rmMz/HIdmx6YQW81Q8BT71AVy/w/wHKI+FriFTxp1K
PK79EJ/6tfEDJ9wJe1l/RG7w/UXydwsWYRnSZgfkqkttgD30R1UJpFRf9fCEn+LKX4bt84T465CW
F1npI9e8juFt29XDHk4sGrhhPH9Lg26UrBPYjR88zN9sWK15qRkhsP3fIHZXDMfGZi7yp0SY/pfW
t/rPdompiKCwe865OFwNZavOJFImp+XsWJeqFhxk2CjPN5lIAwDJ9TReZMbg/AI533obtJ6LLx88
5es7gN7jyJg5kGJsMNNcKo+GbKzipQpbd3ii6t0md2QWiGNTSVw2Q2+OV7Y/Itw4IfMcbIPOa36l
K5YsaBfbcjpxRNPfe2GZXJhiKu7szh3okHAK7JH6KhnuBFtWt6Xd+zLR/+VZ3C7y6X//5+ERitUW
2lyX/VSvWBMOjoR/TPD/5+7ctttUli78KnkBNDgKuNkXkmXLju0kXjleaci2IpAQZyTB0/9fA0oM
dg4rnfFvxibrIlmyW9BUV1dXzTnrGTtrvjwsff+FXzkxLSwTnSqBPSYiJTId6yemBT1w1REJYlYN
h32UaAQNoqVa6PqI2IKtALiniRqeQ8KzpVpozggCAKo14LSReyHF+m+oFlbXGgkc0CyByyTkMcjX
oxDbXcCkPIJqQ/X8nyyL42ISVzvasVHPphV1hTLldWyu6ZrmB+kDEuH6e8/bKne6mxASmPDlp4FP
AyAazY2pTXP+PFPG2jSH8zOzjvv4Czksxhkra6hJtOzw325ScP/ojlvGZYTY9nlBeDWLAc5e05kY
8RAXvqdPguwi0ku6Gm+Mag6DETFsTSlWQmUPrJd5MN8ooqUFOpGotXlZflgCHaM9n+GV/tnaY9qm
HqwOJOS2aXVuB2pyZZVKfF/o3mZJErx8q2zRntGpd34paRAwdWPODFOD3kOrfbrWJnocmJdr0unv
1t74nZYrPj1Mg0z/UBiwR38Rw9VnhO9xRv0KUDajdTxobRcBXBEUPPGhOxImG1pzjf+pUsO9BMth
zWL9CC0cGB4L2dCT3J74+s59y9ajX4fQYNCvHzuRNfWBZdE9g42NY1F06VbF/qZaWN6tXpjRI/ug
8gkcSHbniZ3X8jebm8LKNY6AXh58DAKU39e00DovMiN64zjpB1o30WREUPfXB/297ukXtuc+bpJx
cv9kkbxtnu6pWpnbyzyhriZy5FRvECQxTYpF3YeOSY+sF2pMJBftFl808fbXYNc/U1CABU92HkyW
kV6S4cxprh3udKh2eXWeGZvqBtyseh/Ts8KfuNbh+GZNBe7qEBm0RC75W4JLXQGQ0V6vFf3wxivG
oJTWCQJszuIjqQD9wvX94CMly/10vA3UuR8eQmgqqQKf2Bif0Rssn9FyBZs2cnX/Wq2Mx3BcXB9S
XZvDA7LmpZOyb5gLqELHcjs7Wgd9psJ6Prf8L0HsUj40o8MD6pAGIB/j8EB3QyECgxhAmqMWs/Bo
ohDvi3NAvsc7FuX21t7DkwuyrT/fGrCPfeRxRVc4dB82Ffg5k7YniEHSYsz3qStF9sa9UKuUg5OP
kocdhsc7Kq1j0gqhv7nZeUZyDTxC/1TmYbxygmQH7+eQIlpjWW7CEcXWKERm2dw9xv5rUtDqDX3p
jm8RDt7fWFtY88BtClRwEq/azBEa27jTylzrdzAWjm+yXGNCAabRtcOp5qAaWZso7L6jWynNZ5AG
vnc5pV2bVPhpYH08/iJB2vNZpHgc8mciX6kZ9cHb6NoORMbFAh65cuflKtx2lwyOQm3uI5EgQF27
gFrvCttJo+rhoDvoauRZXCK1XnqPG1QWbkUD4qskV5NP6L/GZ4EXqBfIwX4+uia9z4rx7sMuYZTt
PrXQC94b4UXAu7+OROsENV9Xs8xaH2flLtLvjmq6NSckbtxpWSjljUl7wSnuqjwHuaMLhxptr1KL
zoEzK1f0ma/SC22yOe6Ptymq0O9qs403CaV76Jg3aWJp11ocLb5GgaN+dpRdxulXyz6FSpXc+nR7
20x2sUdcbdDC5j5UtxcJLVqQ30QRmmpEUYwvzLLa2rOt4zlvHBXs9eznS7dH9hLTDwPWIcwaC0k+
Crzd6T8kWoY4brq401M61dO3DbBimSbKP5vK5Qm0jQ4UN8mU95vSJ1K3jrEbI7EQescLh0RZCQrv
yMzoQbK4crb7eLndj2mE4iaHeA25KV18Sc2Sh+EwpF0mfqH84mTz0gOYYnslcmZfpo7WfYAQQbZU
89Y2Mk1VPiPiP94mdBA9TwCF01IxxM9AWMZf6BTtJ6FnKTN0aeKlulCt19phvPjK2jNwzGW0pP+o
dk1zye0VmDxkCJLAWbwPbBo+gX9c0xPl55Pf44DUkw9h26aCS/iom/17P+xSP63Mg3UXFZYVEidm
i69Y88KZA5UIKLL61c3mmB3fBPY+vMh3Qt5HD8MxKsn+/opWkf704OrpZWAd0svITpT34KncC/dg
5kDPkiJ8UzkZJWid5z/sAGNO8uyQfQWnQm8N1zfvs8WhuFSrykGjJkHwqzAP2/DC3iOKEG+sanLU
U9xQUSw+6fD95oqjOFfUuXQgovb4PMgMehEjg/AlHYfVRXrYL+ji5KUz+qiG9LvQ9eOKpCX+St+Z
yn6axbo2q4wYZk20BfyYzjMAFMnEQOTiMjD3iy+hzVInJji+rZcehOP1Y7pQvP0MbAm3R3+Lq+qY
6neQeTih7DbGfurqCRoPcVadb1Rv8QXL26/MYCc8iJiajb2gkWhY3ZhqxfSh1KPfxX6qTkoSYWCQ
9Io+i/RW+WzvNg9GtIsuk7V3vKQeRLeGVN9PFZTnr2GdZGeWHRxvOVKyl/zcEAgSsdLvYQOWAJGN
mEFz8NkiHOyFDfhqcFGUDu6oieb2FAV5mjnXvhkSanKBUgu5Em/BA3gVFBdCsXg51vPqXaXhk2br
XXbpkYuDkL8JrhKfpszoW6n+drpXNv5usl6H53myFctVs9X7kuTDB0FYu9cP5n5V+LapnEFp3NGJ
13PopUNWJrjZQ+aYcY4usQMTSbpJYASL4JzGYjQVczmgzZ01/R/LKqYxmLn7gD4vYly2l5XBVEHb
y03GyjuyrOXhLCvU4hH4Ni5yG4o0QhLNj1qVXZhC2cMOfBFyivdK9438U3bczi0FfaSzI6pyM9co
P2kxzRWNyKF0pZYe2LANC8JdmxjrRqevByAW+4EczO4sBZ98RdMBdV65ABonY/CGF1UCePiGft0m
EvDF1vvIPuB/zJRNEEyQfzccjv+7zafMMV0wUXBS13OPuOU43Rl4g0kGvutRQWXhjuZeIsBJj9GV
6tB4WIFUdJZWVGnh2hT5LD96O5XH3eLyAigGKjSklL8vcvg1k9Kjq7YQETRN5JO18P0a1PLlQjXZ
dSptY9x7UL3K6Vobx9vXSp6L8Mct361zMPMzVN7V+x0SbetpnuycM7ocaOpUCSvtem0dtlclhuCQ
SkF8D0CQF00t+k991qLKR14U4fp3gL9BV2v25ojmfbGf03LERYwOBslXnfoKOK1KoSHubktdj8Y4
64maVoeZud+70DXGkIrGdACaHFIFK/QBadAobp2e5TQzUyZWvFDPaAkYfLXtwx0qSijtoU4SLSYH
8Okwqbe7W9veeW/1nX2Yshm4zIxbVu/qhfQ/c7JtH0QcPGc1mf9dsUrLu1VGnjU7CRSLT2th4PfR
n/3QzwdqZQR+dVZGkxYn1BElqG+qvuOfjREAOsqLRw7ihkOXEpEDFXKd4mLAIAopD9QfK64zMkh5
AWmjFiEugg++8Mkk/Wgafv6EzXz+/Gc6T/AQFWEu3sPajzoq1bpArfzOHPRGeDIH7sgSGBeRyqov
4pPOHKCHD9iNpDTsdHE1X/j/Pwc/zpoQnJPn+J1Z6I3xfRZ02p5S0iURTu7j6eM7CFQ4EI/hcH+b
nv+KCfRu/bvUBjQh6XXAO1YJiPSTnfcmwbZGqHaAZtRQGhcXeZthTQJRCfcsZQKGPdItcwzqhsyI
uHrOAEDmCHk/kf5GZVlcQ5sEpKybF9OgUb656X/jEc1RXV6myts8Ix7v6XLQkHiCJwo2D32BdpKG
ZQkQ1fFgcpagj2wekiRlawk9lyiaAZgkBCjJNpM0OEvgvCntEg1zhEoBUFcEu+qrNwtg00bUEwwX
lvPwVoIl7RPJpAs5FnjgzUsmZ/h0JdD2AXACGs2chuprcD5Rx1HJ7ovmGBWmGobRPmXPKbrmCCiA
wQbcfNOAwgJaz/VrKX8QH2ICFg3H9eYd955eUy26paNVPm5czpCeHhk+STdoaiNLwJsAEb749Gh3
2YaQBtGHZ/rQ3qQdAO+WjK8Nzu/FrdB2R2RD0FqgYUV9NdY2IBtgZYpKvdReaFo4ALHjn0LDXkAw
dkcog4EIABlZX4M7HqBQJDsJnBMBTKJNKRr4PN0EbBr8kNelHVcbGA/u6Vm7rWv+86DQRPET2CF/
eiEAHoCsPNJdRAH1NTxHIAI52SVAyAushrRn85DCsXaMAD8pKosiLK6vwW0GELAEf0bKERi8a/Bp
JBiJsMXV2wsdAyVHkggoKDafD28WKGQ0NyW1FFjqKvC89gzYswWNHoFji10DVFA94UPaDoBvSccE
6oiauGYSEzW23nt+h00RDh7Cfu1aGNzRCN5JG6/8uRUYFgdAzn6AWBpbJ/h96hE4IAr1RNA2349O
Azslw5eVPRsYqLqyCgSUpL2ezQLBIX4RXFF9DW5zFFDmJqX757YgWn+C2SWBan7ze09twTXIr6o0
E0Vbtr4GFyZCXHBl/SIrAhVPwGPtq+7vDq7NLIgUKtKtzTU078gsSMeJpjpCrMDixPxyLp1kMgJ5
OEfw88OcBYDXgsIiFynwrqFv4P76m4M1Egx9opH26QcXItBJzpRdCjgEssQEQiDO6qsXKCFsjTor
6cPW9QwpQnApc8i+ffT8hVroePzdxjv+UCOvJmQUnNYKBrcr0HZO8P6k1gBHJipmLnrDJ1vv7Y0u
uROOFISKjZEMcClQ95KcBXFuFq7AIgp8agP2GD+oseucaorDe3qqPbLZQ2zAEbwJ8gaNv3vuDnER
xE8iihLXACMDWsNK2oBpjBBMoXoIbaO5urbAbjAihw6fvvmmAblDFNlV6SCZLR8dWPQj2qfvLQUO
TJTSEEiB3FVfgzMCmllKHxtxBNTT0HJg0ddXL4voqJRWIS1ARRuqO4TmK20LwEnQ1EbLpH3K3rFR
lJRoEi5Oz80sDc4WRAfY5kQvcWAiZ0pJgf7WLx+Y4NZjLMw2vYVr3zMkj6DTxETWIZIuBERgwMxq
bL1vBe6I+AlQEsXH+hpcIomDkmisJBUgkTxAkAIuxqm60tsckfXCMVJeQae/noXh7Q5i75acBTZH
RJWIlE8lNgKhTqAkSnDgcmq2jpiGxgUNaEXAM5NOsIO8Ybk7Ls6x8Xs9W7DZPVgMJrprzecDXBE0
QpO1BVKrbICcGV7eHWyOFIQR8MCaSRgeEA/UiXy4qBMuQjUQ6Jr66q8Ii2KM6BZxAigNb48kYJI+
PtoUU5AJouLYvuyuX8BCQOQJOtLJGGrjG5BfoCOI3pzqJCIFlVQBgLx2H3xWcqL6CqHUEejdb35j
WGl2FDsEl15up+QAhaYmWKzvsfHTPYLYGTI8psKRtb4GtyLELODSpWaBwzQ6mBSeTgnk3glCrAji
EqqT7XY0oLUAdVAemKmx4IVE28kKellFl3gKn8laaE9YzYQPaRZgljem+eceQUSNpFaJiNo6Qy92
ruGpNslFfTy8VWChUCu7CtgXyJRwkG4jpf4qqJMpIoffHjEHFzWTBXrWgPbfwvLIsOPosKYfQDM5
PZFS0jhcQFurr9/fHX9jwXzjwUxRInisGTD+KnuJKPOjHzgxP55/3rI+RAtNQe3o/KAgxDTf3YD/
xb//06EF1MyUJx+emCr197S/3j7g86/ufNfpqU7/c+6v0mX64CEvDnmmbG/zdrmDRUP3z/vlbtlR
pahB2N/v5Jnmxbe94BcDv9xWtL6HF/lBvzdu6qNL073hGjovfcPpll49y6wzFfQiPv37z295ugz8
r1Ea+p27blgPsndNT+AoXT5Gp7sUxteAZ+VHRv3nIfcfirwzeI1NlR38bBWghpKuno7ccGGkR26l
WV5FX18xOcXuvjvtDaJQ9lvOmXX/sfM+2dsFbF925ItVlK67t9wiwGRH/rH+jOSSvHxceh0D1Bqw
luwNXwaBH0Z+d0U2OCjpocNHf9nzIg2qRnrk6NA1iwamIjvs6+e+qeFQSg/MAMXDtjxZbt0AugES
yA59HRXITPSnuSlTy459s/TDjvdo8dLy46ZlsAwfn04HBR5RTZUfOsuWD16RrfK8Y9MtcEF6fP8B
yfRll2LalELlh2YvyKK8Y9ktRUV+7Czz+S+O/dMc1xFUU7/7G6NHRdofWpSDpIeOwrxn3G2JRXbk
29V92m/KDuZCVC/kh94vu/tWWxCQH/jwar7cxZnnd7d1xhep9r8x/tUqzVYdT0XWUuRu/8bgN6uj
/9DZxloi3t8Y/EuUbk+3WVt3k22VHhp9Ke/VdJlG7JTdxdmQaP7OF5wtt/213+RJZYd/4/ndGW9w
fNLDbgMiku6ppgVKSg+drtZ9Fn+Ns5Ad+O0qDNEu2S97x4Q2Fys7/J0XPa5eXWbP9raGYyE7/D9R
8QNDbLOof+cLnhtim56UHf49s79CtrwTUrRoc/mxj91TZZtSlB33Q770nvoUqF4iRyc77MdVumNn
Ow0kvFXLQ5Ie2edk0zPvtgQpO/SnJfsOXZm7SxMshsjaSQ++yvJXH1+6+QZdIz2+nz1EdJHsRG4t
kFF67DJCr3R9moT6bTZZvJ+P/FKm6Zt4yvP800kU5aVf6ybXxE88BKtl+p//AwAA//8=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434340</xdr:colOff>
      <xdr:row>1</xdr:row>
      <xdr:rowOff>34290</xdr:rowOff>
    </xdr:from>
    <xdr:to>
      <xdr:col>12</xdr:col>
      <xdr:colOff>342900</xdr:colOff>
      <xdr:row>16</xdr:row>
      <xdr:rowOff>34290</xdr:rowOff>
    </xdr:to>
    <xdr:graphicFrame macro="">
      <xdr:nvGraphicFramePr>
        <xdr:cNvPr id="2" name="Chart 1">
          <a:extLst>
            <a:ext uri="{FF2B5EF4-FFF2-40B4-BE49-F238E27FC236}">
              <a16:creationId xmlns:a16="http://schemas.microsoft.com/office/drawing/2014/main" id="{4CDE6A68-A51F-435D-A76B-F14E7D1E4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601980</xdr:colOff>
      <xdr:row>4</xdr:row>
      <xdr:rowOff>87630</xdr:rowOff>
    </xdr:from>
    <xdr:to>
      <xdr:col>14</xdr:col>
      <xdr:colOff>297180</xdr:colOff>
      <xdr:row>19</xdr:row>
      <xdr:rowOff>87630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6154914-B1AD-4C63-BE72-4CD60E16B7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65420" y="819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594360</xdr:colOff>
      <xdr:row>2</xdr:row>
      <xdr:rowOff>171450</xdr:rowOff>
    </xdr:from>
    <xdr:to>
      <xdr:col>13</xdr:col>
      <xdr:colOff>601980</xdr:colOff>
      <xdr:row>17</xdr:row>
      <xdr:rowOff>171450</xdr:rowOff>
    </xdr:to>
    <xdr:graphicFrame macro="">
      <xdr:nvGraphicFramePr>
        <xdr:cNvPr id="2" name="Chart 1">
          <a:extLst>
            <a:ext uri="{FF2B5EF4-FFF2-40B4-BE49-F238E27FC236}">
              <a16:creationId xmlns:a16="http://schemas.microsoft.com/office/drawing/2014/main" id="{9490ACA6-C531-4A9F-937C-83607506C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388620</xdr:colOff>
      <xdr:row>9</xdr:row>
      <xdr:rowOff>80010</xdr:rowOff>
    </xdr:from>
    <xdr:to>
      <xdr:col>14</xdr:col>
      <xdr:colOff>83820</xdr:colOff>
      <xdr:row>24</xdr:row>
      <xdr:rowOff>80010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6BA597C-0223-40AB-9ABE-3E2351FB0B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1180" y="1725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1043940</xdr:colOff>
      <xdr:row>6</xdr:row>
      <xdr:rowOff>7620</xdr:rowOff>
    </xdr:from>
    <xdr:to>
      <xdr:col>7</xdr:col>
      <xdr:colOff>251460</xdr:colOff>
      <xdr:row>19</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2528821-E60B-45EE-877C-C045D59CD0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74820" y="1104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335280</xdr:colOff>
      <xdr:row>8</xdr:row>
      <xdr:rowOff>121920</xdr:rowOff>
    </xdr:from>
    <xdr:to>
      <xdr:col>8</xdr:col>
      <xdr:colOff>121920</xdr:colOff>
      <xdr:row>22</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64D838A8-0BCA-4950-B1A6-A2A9D338E23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54880" y="1584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99060</xdr:colOff>
      <xdr:row>21</xdr:row>
      <xdr:rowOff>22860</xdr:rowOff>
    </xdr:from>
    <xdr:to>
      <xdr:col>11</xdr:col>
      <xdr:colOff>99060</xdr:colOff>
      <xdr:row>34</xdr:row>
      <xdr:rowOff>112395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F85CC3A-3DBF-4E1E-91B6-9815B49DF61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60820" y="38633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xdr:colOff>
      <xdr:row>2</xdr:row>
      <xdr:rowOff>179070</xdr:rowOff>
    </xdr:from>
    <xdr:to>
      <xdr:col>11</xdr:col>
      <xdr:colOff>327660</xdr:colOff>
      <xdr:row>17</xdr:row>
      <xdr:rowOff>179070</xdr:rowOff>
    </xdr:to>
    <xdr:graphicFrame macro="">
      <xdr:nvGraphicFramePr>
        <xdr:cNvPr id="2" name="Chart 1">
          <a:extLst>
            <a:ext uri="{FF2B5EF4-FFF2-40B4-BE49-F238E27FC236}">
              <a16:creationId xmlns:a16="http://schemas.microsoft.com/office/drawing/2014/main" id="{41B591E7-6562-4A09-B03B-BEE9E37E1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60960</xdr:colOff>
      <xdr:row>19</xdr:row>
      <xdr:rowOff>3810</xdr:rowOff>
    </xdr:from>
    <xdr:to>
      <xdr:col>1</xdr:col>
      <xdr:colOff>579120</xdr:colOff>
      <xdr:row>21</xdr:row>
      <xdr:rowOff>45720</xdr:rowOff>
    </xdr:to>
    <xdr:graphicFrame macro="">
      <xdr:nvGraphicFramePr>
        <xdr:cNvPr id="2" name="Chart 1">
          <a:extLst>
            <a:ext uri="{FF2B5EF4-FFF2-40B4-BE49-F238E27FC236}">
              <a16:creationId xmlns:a16="http://schemas.microsoft.com/office/drawing/2014/main" id="{A723FB09-F8A4-4DE6-AF34-EFBDF7384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190500</xdr:colOff>
      <xdr:row>19</xdr:row>
      <xdr:rowOff>19050</xdr:rowOff>
    </xdr:from>
    <xdr:to>
      <xdr:col>5</xdr:col>
      <xdr:colOff>601980</xdr:colOff>
      <xdr:row>21</xdr:row>
      <xdr:rowOff>45720</xdr:rowOff>
    </xdr:to>
    <xdr:graphicFrame macro="">
      <xdr:nvGraphicFramePr>
        <xdr:cNvPr id="3" name="Chart 2">
          <a:extLst>
            <a:ext uri="{FF2B5EF4-FFF2-40B4-BE49-F238E27FC236}">
              <a16:creationId xmlns:a16="http://schemas.microsoft.com/office/drawing/2014/main" id="{5177F3C6-71B1-440F-ADB9-6F472287C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167640</xdr:colOff>
      <xdr:row>18</xdr:row>
      <xdr:rowOff>140970</xdr:rowOff>
    </xdr:from>
    <xdr:to>
      <xdr:col>9</xdr:col>
      <xdr:colOff>822960</xdr:colOff>
      <xdr:row>21</xdr:row>
      <xdr:rowOff>68580</xdr:rowOff>
    </xdr:to>
    <xdr:graphicFrame macro="">
      <xdr:nvGraphicFramePr>
        <xdr:cNvPr id="4" name="Chart 3">
          <a:extLst>
            <a:ext uri="{FF2B5EF4-FFF2-40B4-BE49-F238E27FC236}">
              <a16:creationId xmlns:a16="http://schemas.microsoft.com/office/drawing/2014/main" id="{349DE1C3-4791-412B-994F-D66726D5E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243840</xdr:colOff>
      <xdr:row>18</xdr:row>
      <xdr:rowOff>148590</xdr:rowOff>
    </xdr:from>
    <xdr:to>
      <xdr:col>13</xdr:col>
      <xdr:colOff>967740</xdr:colOff>
      <xdr:row>21</xdr:row>
      <xdr:rowOff>22860</xdr:rowOff>
    </xdr:to>
    <xdr:graphicFrame macro="">
      <xdr:nvGraphicFramePr>
        <xdr:cNvPr id="5" name="Chart 4">
          <a:extLst>
            <a:ext uri="{FF2B5EF4-FFF2-40B4-BE49-F238E27FC236}">
              <a16:creationId xmlns:a16="http://schemas.microsoft.com/office/drawing/2014/main" id="{0F2515A1-FAAC-491C-96E5-83DCB9180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281940</xdr:colOff>
      <xdr:row>19</xdr:row>
      <xdr:rowOff>34290</xdr:rowOff>
    </xdr:from>
    <xdr:to>
      <xdr:col>16</xdr:col>
      <xdr:colOff>998220</xdr:colOff>
      <xdr:row>21</xdr:row>
      <xdr:rowOff>76200</xdr:rowOff>
    </xdr:to>
    <xdr:graphicFrame macro="">
      <xdr:nvGraphicFramePr>
        <xdr:cNvPr id="6" name="Chart 5">
          <a:extLst>
            <a:ext uri="{FF2B5EF4-FFF2-40B4-BE49-F238E27FC236}">
              <a16:creationId xmlns:a16="http://schemas.microsoft.com/office/drawing/2014/main" id="{402A05EA-54A8-45FB-BA4C-0BB7D15A4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83820</xdr:colOff>
      <xdr:row>3</xdr:row>
      <xdr:rowOff>76200</xdr:rowOff>
    </xdr:from>
    <xdr:to>
      <xdr:col>23</xdr:col>
      <xdr:colOff>198120</xdr:colOff>
      <xdr:row>11</xdr:row>
      <xdr:rowOff>60960</xdr:rowOff>
    </xdr:to>
    <xdr:grpSp>
      <xdr:nvGrpSpPr>
        <xdr:cNvPr id="47" name="Group 46">
          <a:extLst>
            <a:ext uri="{FF2B5EF4-FFF2-40B4-BE49-F238E27FC236}">
              <a16:creationId xmlns:a16="http://schemas.microsoft.com/office/drawing/2014/main" id="{2869CB38-044C-4DE6-91EE-89CC89EB4763}"/>
            </a:ext>
          </a:extLst>
        </xdr:cNvPr>
        <xdr:cNvGrpSpPr/>
      </xdr:nvGrpSpPr>
      <xdr:grpSpPr>
        <a:xfrm>
          <a:off x="691799" y="635540"/>
          <a:ext cx="13489832" cy="1476335"/>
          <a:chOff x="716280" y="708660"/>
          <a:chExt cx="13525500" cy="1516380"/>
        </a:xfrm>
      </xdr:grpSpPr>
      <xdr:grpSp>
        <xdr:nvGrpSpPr>
          <xdr:cNvPr id="17" name="Group 16">
            <a:extLst>
              <a:ext uri="{FF2B5EF4-FFF2-40B4-BE49-F238E27FC236}">
                <a16:creationId xmlns:a16="http://schemas.microsoft.com/office/drawing/2014/main" id="{BA8861E0-CE2C-463E-AA9A-6DBF50D7C1EF}"/>
              </a:ext>
            </a:extLst>
          </xdr:cNvPr>
          <xdr:cNvGrpSpPr/>
        </xdr:nvGrpSpPr>
        <xdr:grpSpPr>
          <a:xfrm>
            <a:off x="716280" y="746760"/>
            <a:ext cx="2065020" cy="1478280"/>
            <a:chOff x="106680" y="579120"/>
            <a:chExt cx="2065020" cy="1478280"/>
          </a:xfrm>
        </xdr:grpSpPr>
        <xdr:sp macro="" textlink="">
          <xdr:nvSpPr>
            <xdr:cNvPr id="5" name="Rectangle 4">
              <a:extLst>
                <a:ext uri="{FF2B5EF4-FFF2-40B4-BE49-F238E27FC236}">
                  <a16:creationId xmlns:a16="http://schemas.microsoft.com/office/drawing/2014/main" id="{D95AF2A0-EE1B-4917-AA81-D9066BDAD1EA}"/>
                </a:ext>
              </a:extLst>
            </xdr:cNvPr>
            <xdr:cNvSpPr/>
          </xdr:nvSpPr>
          <xdr:spPr>
            <a:xfrm>
              <a:off x="121920" y="899160"/>
              <a:ext cx="2049780" cy="115824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06EC6A7D-5C5F-47FD-A6F7-81ED56A929F1}"/>
                </a:ext>
              </a:extLst>
            </xdr:cNvPr>
            <xdr:cNvSpPr/>
          </xdr:nvSpPr>
          <xdr:spPr>
            <a:xfrm>
              <a:off x="106680" y="579120"/>
              <a:ext cx="2065020" cy="28194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Bahnschrift" panose="020B0502040204020203" pitchFamily="34" charset="0"/>
                </a:rPr>
                <a:t>SALES</a:t>
              </a:r>
            </a:p>
          </xdr:txBody>
        </xdr:sp>
        <xdr:sp macro="" textlink="kpi!B17">
          <xdr:nvSpPr>
            <xdr:cNvPr id="6" name="Rectangle: Rounded Corners 5">
              <a:extLst>
                <a:ext uri="{FF2B5EF4-FFF2-40B4-BE49-F238E27FC236}">
                  <a16:creationId xmlns:a16="http://schemas.microsoft.com/office/drawing/2014/main" id="{28A532A0-B052-47A9-B879-073801D2A068}"/>
                </a:ext>
              </a:extLst>
            </xdr:cNvPr>
            <xdr:cNvSpPr/>
          </xdr:nvSpPr>
          <xdr:spPr>
            <a:xfrm>
              <a:off x="167640" y="96012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6B713F5-6035-487D-961E-80C3CCE85D89}" type="TxLink">
                <a:rPr lang="en-US" sz="1600" b="1" i="0" u="none" strike="noStrike">
                  <a:solidFill>
                    <a:schemeClr val="bg1"/>
                  </a:solidFill>
                  <a:latin typeface="Bahnschrift" panose="020B0502040204020203" pitchFamily="34" charset="0"/>
                  <a:ea typeface="Calibri"/>
                  <a:cs typeface="Calibri"/>
                </a:rPr>
                <a:pPr algn="ctr"/>
                <a:t> $2,297,200.86 </a:t>
              </a:fld>
              <a:endParaRPr lang="en-US" sz="1100" b="1">
                <a:solidFill>
                  <a:schemeClr val="bg1"/>
                </a:solidFill>
                <a:latin typeface="Bahnschrift" panose="020B0502040204020203" pitchFamily="34" charset="0"/>
              </a:endParaRPr>
            </a:p>
          </xdr:txBody>
        </xdr:sp>
        <xdr:sp macro="" textlink="">
          <xdr:nvSpPr>
            <xdr:cNvPr id="8" name="Rectangle: Rounded Corners 7">
              <a:extLst>
                <a:ext uri="{FF2B5EF4-FFF2-40B4-BE49-F238E27FC236}">
                  <a16:creationId xmlns:a16="http://schemas.microsoft.com/office/drawing/2014/main" id="{58F27C81-803F-40EE-8872-29EC12BFD037}"/>
                </a:ext>
              </a:extLst>
            </xdr:cNvPr>
            <xdr:cNvSpPr/>
          </xdr:nvSpPr>
          <xdr:spPr>
            <a:xfrm>
              <a:off x="175260" y="173736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Bahnschrift" panose="020B0502040204020203" pitchFamily="34" charset="0"/>
                  <a:ea typeface="Calibri"/>
                  <a:cs typeface="Calibri"/>
                </a:rPr>
                <a:t> YOY</a:t>
              </a:r>
              <a:r>
                <a:rPr lang="en-US" sz="1050" b="1" i="0" u="none" strike="noStrike" baseline="0">
                  <a:solidFill>
                    <a:schemeClr val="bg1"/>
                  </a:solidFill>
                  <a:latin typeface="Bahnschrift" panose="020B0502040204020203" pitchFamily="34" charset="0"/>
                  <a:ea typeface="Calibri"/>
                  <a:cs typeface="Calibri"/>
                </a:rPr>
                <a:t> GROWTH</a:t>
              </a:r>
              <a:endParaRPr lang="en-US" sz="1050" b="1" i="0" u="none" strike="noStrike">
                <a:solidFill>
                  <a:schemeClr val="bg1"/>
                </a:solidFill>
                <a:latin typeface="Bahnschrift" panose="020B0502040204020203" pitchFamily="34" charset="0"/>
                <a:ea typeface="Calibri"/>
                <a:cs typeface="Calibri"/>
              </a:endParaRPr>
            </a:p>
          </xdr:txBody>
        </xdr:sp>
      </xdr:grpSp>
      <xdr:grpSp>
        <xdr:nvGrpSpPr>
          <xdr:cNvPr id="23" name="Group 22">
            <a:extLst>
              <a:ext uri="{FF2B5EF4-FFF2-40B4-BE49-F238E27FC236}">
                <a16:creationId xmlns:a16="http://schemas.microsoft.com/office/drawing/2014/main" id="{CD52258C-A2BF-4E6B-944B-21BCE39E4008}"/>
              </a:ext>
            </a:extLst>
          </xdr:cNvPr>
          <xdr:cNvGrpSpPr/>
        </xdr:nvGrpSpPr>
        <xdr:grpSpPr>
          <a:xfrm>
            <a:off x="3535680" y="731520"/>
            <a:ext cx="2065020" cy="1478280"/>
            <a:chOff x="106680" y="579120"/>
            <a:chExt cx="2065020" cy="1478280"/>
          </a:xfrm>
        </xdr:grpSpPr>
        <xdr:sp macro="" textlink="">
          <xdr:nvSpPr>
            <xdr:cNvPr id="24" name="Rectangle: Rounded Corners 23">
              <a:extLst>
                <a:ext uri="{FF2B5EF4-FFF2-40B4-BE49-F238E27FC236}">
                  <a16:creationId xmlns:a16="http://schemas.microsoft.com/office/drawing/2014/main" id="{44171595-1938-488D-A7A9-13F96DEC20A2}"/>
                </a:ext>
              </a:extLst>
            </xdr:cNvPr>
            <xdr:cNvSpPr/>
          </xdr:nvSpPr>
          <xdr:spPr>
            <a:xfrm>
              <a:off x="106680" y="579120"/>
              <a:ext cx="2065020" cy="28194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Bahnschrift" panose="020B0502040204020203" pitchFamily="34" charset="0"/>
                </a:rPr>
                <a:t>PROFIT</a:t>
              </a:r>
            </a:p>
          </xdr:txBody>
        </xdr:sp>
        <xdr:sp macro="" textlink="">
          <xdr:nvSpPr>
            <xdr:cNvPr id="25" name="Rectangle 24">
              <a:extLst>
                <a:ext uri="{FF2B5EF4-FFF2-40B4-BE49-F238E27FC236}">
                  <a16:creationId xmlns:a16="http://schemas.microsoft.com/office/drawing/2014/main" id="{28C851B0-BE65-4B2F-B5E9-7ED9EE3F66E1}"/>
                </a:ext>
              </a:extLst>
            </xdr:cNvPr>
            <xdr:cNvSpPr/>
          </xdr:nvSpPr>
          <xdr:spPr>
            <a:xfrm>
              <a:off x="121920" y="899160"/>
              <a:ext cx="2049780" cy="115824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F17">
          <xdr:nvSpPr>
            <xdr:cNvPr id="26" name="Rectangle: Rounded Corners 25">
              <a:extLst>
                <a:ext uri="{FF2B5EF4-FFF2-40B4-BE49-F238E27FC236}">
                  <a16:creationId xmlns:a16="http://schemas.microsoft.com/office/drawing/2014/main" id="{FEFA8147-AF3C-4CB6-92F3-AA459883A8B1}"/>
                </a:ext>
              </a:extLst>
            </xdr:cNvPr>
            <xdr:cNvSpPr/>
          </xdr:nvSpPr>
          <xdr:spPr>
            <a:xfrm>
              <a:off x="167640" y="960120"/>
              <a:ext cx="1943101"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4F85D8A-A63E-4F84-9A41-1AF89FFB0216}" type="TxLink">
                <a:rPr lang="en-US" sz="1600" b="1" i="0" u="none" strike="noStrike">
                  <a:solidFill>
                    <a:schemeClr val="bg1"/>
                  </a:solidFill>
                  <a:latin typeface="Bahnschrift" panose="020B0502040204020203" pitchFamily="34" charset="0"/>
                  <a:ea typeface="Calibri"/>
                  <a:cs typeface="Calibri"/>
                </a:rPr>
                <a:pPr algn="ctr"/>
                <a:t> $286,397.02 </a:t>
              </a:fld>
              <a:endParaRPr lang="en-US" sz="1100" b="1">
                <a:solidFill>
                  <a:schemeClr val="bg1"/>
                </a:solidFill>
                <a:latin typeface="Bahnschrift" panose="020B0502040204020203" pitchFamily="34" charset="0"/>
              </a:endParaRPr>
            </a:p>
          </xdr:txBody>
        </xdr:sp>
        <xdr:sp macro="" textlink="">
          <xdr:nvSpPr>
            <xdr:cNvPr id="27" name="Rectangle: Rounded Corners 26">
              <a:extLst>
                <a:ext uri="{FF2B5EF4-FFF2-40B4-BE49-F238E27FC236}">
                  <a16:creationId xmlns:a16="http://schemas.microsoft.com/office/drawing/2014/main" id="{F7A8751D-E6C3-4512-A378-706F68368614}"/>
                </a:ext>
              </a:extLst>
            </xdr:cNvPr>
            <xdr:cNvSpPr/>
          </xdr:nvSpPr>
          <xdr:spPr>
            <a:xfrm>
              <a:off x="182880" y="172974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Bahnschrift" panose="020B0502040204020203" pitchFamily="34" charset="0"/>
                  <a:ea typeface="Calibri"/>
                  <a:cs typeface="Calibri"/>
                </a:rPr>
                <a:t> YOY</a:t>
              </a:r>
              <a:r>
                <a:rPr lang="en-US" sz="1050" b="1" i="0" u="none" strike="noStrike" baseline="0">
                  <a:solidFill>
                    <a:schemeClr val="bg1"/>
                  </a:solidFill>
                  <a:latin typeface="Bahnschrift" panose="020B0502040204020203" pitchFamily="34" charset="0"/>
                  <a:ea typeface="Calibri"/>
                  <a:cs typeface="Calibri"/>
                </a:rPr>
                <a:t> GROWTH</a:t>
              </a:r>
              <a:endParaRPr lang="en-US" sz="1050" b="1" i="0" u="none" strike="noStrike">
                <a:solidFill>
                  <a:schemeClr val="bg1"/>
                </a:solidFill>
                <a:latin typeface="Bahnschrift" panose="020B0502040204020203" pitchFamily="34" charset="0"/>
                <a:ea typeface="Calibri"/>
                <a:cs typeface="Calibri"/>
              </a:endParaRPr>
            </a:p>
          </xdr:txBody>
        </xdr:sp>
      </xdr:grpSp>
      <xdr:grpSp>
        <xdr:nvGrpSpPr>
          <xdr:cNvPr id="28" name="Group 27">
            <a:extLst>
              <a:ext uri="{FF2B5EF4-FFF2-40B4-BE49-F238E27FC236}">
                <a16:creationId xmlns:a16="http://schemas.microsoft.com/office/drawing/2014/main" id="{9B0B393D-BFDF-4879-A462-EC4AB0617650}"/>
              </a:ext>
            </a:extLst>
          </xdr:cNvPr>
          <xdr:cNvGrpSpPr/>
        </xdr:nvGrpSpPr>
        <xdr:grpSpPr>
          <a:xfrm>
            <a:off x="6370320" y="708660"/>
            <a:ext cx="2065020" cy="1478280"/>
            <a:chOff x="106680" y="579120"/>
            <a:chExt cx="2065020" cy="1478280"/>
          </a:xfrm>
        </xdr:grpSpPr>
        <xdr:sp macro="" textlink="">
          <xdr:nvSpPr>
            <xdr:cNvPr id="29" name="Rectangle: Rounded Corners 28">
              <a:extLst>
                <a:ext uri="{FF2B5EF4-FFF2-40B4-BE49-F238E27FC236}">
                  <a16:creationId xmlns:a16="http://schemas.microsoft.com/office/drawing/2014/main" id="{A60D087A-82E0-4902-8D00-C13559A248A0}"/>
                </a:ext>
              </a:extLst>
            </xdr:cNvPr>
            <xdr:cNvSpPr/>
          </xdr:nvSpPr>
          <xdr:spPr>
            <a:xfrm>
              <a:off x="106680" y="579120"/>
              <a:ext cx="2065020" cy="28194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Bahnschrift" panose="020B0502040204020203" pitchFamily="34" charset="0"/>
                </a:rPr>
                <a:t>QUANTITY</a:t>
              </a:r>
            </a:p>
          </xdr:txBody>
        </xdr:sp>
        <xdr:sp macro="" textlink="">
          <xdr:nvSpPr>
            <xdr:cNvPr id="30" name="Rectangle 29">
              <a:extLst>
                <a:ext uri="{FF2B5EF4-FFF2-40B4-BE49-F238E27FC236}">
                  <a16:creationId xmlns:a16="http://schemas.microsoft.com/office/drawing/2014/main" id="{CBC92B1C-A7E5-417A-8C73-084E4FF61E28}"/>
                </a:ext>
              </a:extLst>
            </xdr:cNvPr>
            <xdr:cNvSpPr/>
          </xdr:nvSpPr>
          <xdr:spPr>
            <a:xfrm>
              <a:off x="121920" y="899160"/>
              <a:ext cx="2049780" cy="115824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J17">
          <xdr:nvSpPr>
            <xdr:cNvPr id="31" name="Rectangle: Rounded Corners 30">
              <a:extLst>
                <a:ext uri="{FF2B5EF4-FFF2-40B4-BE49-F238E27FC236}">
                  <a16:creationId xmlns:a16="http://schemas.microsoft.com/office/drawing/2014/main" id="{4A0EAF62-7F0B-44BB-ADD0-88B4718524D1}"/>
                </a:ext>
              </a:extLst>
            </xdr:cNvPr>
            <xdr:cNvSpPr/>
          </xdr:nvSpPr>
          <xdr:spPr>
            <a:xfrm>
              <a:off x="160020" y="96012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5238FC8-88E7-407B-B239-46BC9379A76B}" type="TxLink">
                <a:rPr lang="en-US" sz="1600" b="1" i="0" u="none" strike="noStrike">
                  <a:solidFill>
                    <a:schemeClr val="bg1"/>
                  </a:solidFill>
                  <a:latin typeface="Bahnschrift" panose="020B0502040204020203" pitchFamily="34" charset="0"/>
                  <a:ea typeface="Calibri"/>
                  <a:cs typeface="Calibri"/>
                </a:rPr>
                <a:pPr algn="ctr"/>
                <a:t># 37873</a:t>
              </a:fld>
              <a:endParaRPr lang="en-US" sz="1100" b="1">
                <a:solidFill>
                  <a:schemeClr val="bg1"/>
                </a:solidFill>
                <a:latin typeface="Bahnschrift" panose="020B0502040204020203" pitchFamily="34" charset="0"/>
              </a:endParaRPr>
            </a:p>
          </xdr:txBody>
        </xdr:sp>
        <xdr:sp macro="" textlink="">
          <xdr:nvSpPr>
            <xdr:cNvPr id="32" name="Rectangle: Rounded Corners 31">
              <a:extLst>
                <a:ext uri="{FF2B5EF4-FFF2-40B4-BE49-F238E27FC236}">
                  <a16:creationId xmlns:a16="http://schemas.microsoft.com/office/drawing/2014/main" id="{6F28B426-42C8-434D-B872-43297B0CE109}"/>
                </a:ext>
              </a:extLst>
            </xdr:cNvPr>
            <xdr:cNvSpPr/>
          </xdr:nvSpPr>
          <xdr:spPr>
            <a:xfrm>
              <a:off x="182880" y="172974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Bahnschrift" panose="020B0502040204020203" pitchFamily="34" charset="0"/>
                  <a:ea typeface="Calibri"/>
                  <a:cs typeface="Calibri"/>
                </a:rPr>
                <a:t> YOY</a:t>
              </a:r>
              <a:r>
                <a:rPr lang="en-US" sz="1050" b="1" i="0" u="none" strike="noStrike" baseline="0">
                  <a:solidFill>
                    <a:schemeClr val="bg1"/>
                  </a:solidFill>
                  <a:latin typeface="Bahnschrift" panose="020B0502040204020203" pitchFamily="34" charset="0"/>
                  <a:ea typeface="Calibri"/>
                  <a:cs typeface="Calibri"/>
                </a:rPr>
                <a:t> GROWTH</a:t>
              </a:r>
              <a:endParaRPr lang="en-US" sz="1050" b="1" i="0" u="none" strike="noStrike">
                <a:solidFill>
                  <a:schemeClr val="bg1"/>
                </a:solidFill>
                <a:latin typeface="Bahnschrift" panose="020B0502040204020203" pitchFamily="34" charset="0"/>
                <a:ea typeface="Calibri"/>
                <a:cs typeface="Calibri"/>
              </a:endParaRPr>
            </a:p>
          </xdr:txBody>
        </xdr:sp>
      </xdr:grpSp>
      <xdr:grpSp>
        <xdr:nvGrpSpPr>
          <xdr:cNvPr id="33" name="Group 32">
            <a:extLst>
              <a:ext uri="{FF2B5EF4-FFF2-40B4-BE49-F238E27FC236}">
                <a16:creationId xmlns:a16="http://schemas.microsoft.com/office/drawing/2014/main" id="{386A6160-8C47-4796-901F-5EF20FB3A1E9}"/>
              </a:ext>
            </a:extLst>
          </xdr:cNvPr>
          <xdr:cNvGrpSpPr/>
        </xdr:nvGrpSpPr>
        <xdr:grpSpPr>
          <a:xfrm>
            <a:off x="9265920" y="716280"/>
            <a:ext cx="2065020" cy="1478280"/>
            <a:chOff x="106680" y="579120"/>
            <a:chExt cx="2065020" cy="1478280"/>
          </a:xfrm>
        </xdr:grpSpPr>
        <xdr:sp macro="" textlink="">
          <xdr:nvSpPr>
            <xdr:cNvPr id="34" name="Rectangle: Rounded Corners 33">
              <a:extLst>
                <a:ext uri="{FF2B5EF4-FFF2-40B4-BE49-F238E27FC236}">
                  <a16:creationId xmlns:a16="http://schemas.microsoft.com/office/drawing/2014/main" id="{7C0071A2-CBD9-4722-AB3C-50918AD35EBC}"/>
                </a:ext>
              </a:extLst>
            </xdr:cNvPr>
            <xdr:cNvSpPr/>
          </xdr:nvSpPr>
          <xdr:spPr>
            <a:xfrm>
              <a:off x="106680" y="579120"/>
              <a:ext cx="2065020" cy="28194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Bahnschrift" panose="020B0502040204020203" pitchFamily="34" charset="0"/>
                </a:rPr>
                <a:t>NO</a:t>
              </a:r>
              <a:r>
                <a:rPr lang="en-US" sz="1200" baseline="0">
                  <a:latin typeface="Bahnschrift" panose="020B0502040204020203" pitchFamily="34" charset="0"/>
                </a:rPr>
                <a:t> OF ORDERS</a:t>
              </a:r>
              <a:endParaRPr lang="en-US" sz="1200">
                <a:latin typeface="Bahnschrift" panose="020B0502040204020203" pitchFamily="34" charset="0"/>
              </a:endParaRPr>
            </a:p>
          </xdr:txBody>
        </xdr:sp>
        <xdr:sp macro="" textlink="">
          <xdr:nvSpPr>
            <xdr:cNvPr id="35" name="Rectangle 34">
              <a:extLst>
                <a:ext uri="{FF2B5EF4-FFF2-40B4-BE49-F238E27FC236}">
                  <a16:creationId xmlns:a16="http://schemas.microsoft.com/office/drawing/2014/main" id="{635EDC29-2EA7-44AF-BD30-066794E0CE14}"/>
                </a:ext>
              </a:extLst>
            </xdr:cNvPr>
            <xdr:cNvSpPr/>
          </xdr:nvSpPr>
          <xdr:spPr>
            <a:xfrm>
              <a:off x="121920" y="899160"/>
              <a:ext cx="2049780" cy="115824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6" name="Rectangle: Rounded Corners 35">
              <a:extLst>
                <a:ext uri="{FF2B5EF4-FFF2-40B4-BE49-F238E27FC236}">
                  <a16:creationId xmlns:a16="http://schemas.microsoft.com/office/drawing/2014/main" id="{AFA9C70D-E3DE-466D-BE18-C81D261E9236}"/>
                </a:ext>
              </a:extLst>
            </xdr:cNvPr>
            <xdr:cNvSpPr/>
          </xdr:nvSpPr>
          <xdr:spPr>
            <a:xfrm>
              <a:off x="167640" y="96012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CA14242-5C98-4B99-84CE-D803EAFB98D5}" type="TxLink">
                <a:rPr lang="en-US" sz="1600" b="1" i="0" u="none" strike="noStrike">
                  <a:solidFill>
                    <a:schemeClr val="bg1"/>
                  </a:solidFill>
                  <a:latin typeface="Bahnschrift" panose="020B0502040204020203" pitchFamily="34" charset="0"/>
                  <a:ea typeface="Calibri"/>
                  <a:cs typeface="Calibri"/>
                </a:rPr>
                <a:pPr algn="ctr"/>
                <a:t># 9994</a:t>
              </a:fld>
              <a:endParaRPr lang="en-US" sz="1100" b="1">
                <a:solidFill>
                  <a:schemeClr val="bg1"/>
                </a:solidFill>
                <a:latin typeface="Bahnschrift" panose="020B0502040204020203" pitchFamily="34" charset="0"/>
              </a:endParaRPr>
            </a:p>
          </xdr:txBody>
        </xdr:sp>
        <xdr:sp macro="" textlink="">
          <xdr:nvSpPr>
            <xdr:cNvPr id="37" name="Rectangle: Rounded Corners 36">
              <a:extLst>
                <a:ext uri="{FF2B5EF4-FFF2-40B4-BE49-F238E27FC236}">
                  <a16:creationId xmlns:a16="http://schemas.microsoft.com/office/drawing/2014/main" id="{24F31945-3EBB-41DF-9C1A-E88F2D9B91A8}"/>
                </a:ext>
              </a:extLst>
            </xdr:cNvPr>
            <xdr:cNvSpPr/>
          </xdr:nvSpPr>
          <xdr:spPr>
            <a:xfrm>
              <a:off x="182880" y="172974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Bahnschrift" panose="020B0502040204020203" pitchFamily="34" charset="0"/>
                  <a:ea typeface="Calibri"/>
                  <a:cs typeface="Calibri"/>
                </a:rPr>
                <a:t> YOY</a:t>
              </a:r>
              <a:r>
                <a:rPr lang="en-US" sz="1050" b="1" i="0" u="none" strike="noStrike" baseline="0">
                  <a:solidFill>
                    <a:schemeClr val="bg1"/>
                  </a:solidFill>
                  <a:latin typeface="Bahnschrift" panose="020B0502040204020203" pitchFamily="34" charset="0"/>
                  <a:ea typeface="Calibri"/>
                  <a:cs typeface="Calibri"/>
                </a:rPr>
                <a:t> GROWTH</a:t>
              </a:r>
              <a:endParaRPr lang="en-US" sz="1050" b="1" i="0" u="none" strike="noStrike">
                <a:solidFill>
                  <a:schemeClr val="bg1"/>
                </a:solidFill>
                <a:latin typeface="Bahnschrift" panose="020B0502040204020203" pitchFamily="34" charset="0"/>
                <a:ea typeface="Calibri"/>
                <a:cs typeface="Calibri"/>
              </a:endParaRPr>
            </a:p>
          </xdr:txBody>
        </xdr:sp>
      </xdr:grpSp>
      <xdr:grpSp>
        <xdr:nvGrpSpPr>
          <xdr:cNvPr id="38" name="Group 37">
            <a:extLst>
              <a:ext uri="{FF2B5EF4-FFF2-40B4-BE49-F238E27FC236}">
                <a16:creationId xmlns:a16="http://schemas.microsoft.com/office/drawing/2014/main" id="{FD8A0127-06E5-466C-94EA-B795A5FCF404}"/>
              </a:ext>
            </a:extLst>
          </xdr:cNvPr>
          <xdr:cNvGrpSpPr/>
        </xdr:nvGrpSpPr>
        <xdr:grpSpPr>
          <a:xfrm>
            <a:off x="12176760" y="716280"/>
            <a:ext cx="2065020" cy="1478280"/>
            <a:chOff x="106680" y="579120"/>
            <a:chExt cx="2065020" cy="1478280"/>
          </a:xfrm>
        </xdr:grpSpPr>
        <xdr:sp macro="" textlink="">
          <xdr:nvSpPr>
            <xdr:cNvPr id="39" name="Rectangle: Rounded Corners 38">
              <a:extLst>
                <a:ext uri="{FF2B5EF4-FFF2-40B4-BE49-F238E27FC236}">
                  <a16:creationId xmlns:a16="http://schemas.microsoft.com/office/drawing/2014/main" id="{92A7C1D0-7B31-4321-AC8A-D9D701D3CBC7}"/>
                </a:ext>
              </a:extLst>
            </xdr:cNvPr>
            <xdr:cNvSpPr/>
          </xdr:nvSpPr>
          <xdr:spPr>
            <a:xfrm>
              <a:off x="106680" y="579120"/>
              <a:ext cx="2065020" cy="28194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Bahnschrift" panose="020B0502040204020203" pitchFamily="34" charset="0"/>
                </a:rPr>
                <a:t>PROFIT</a:t>
              </a:r>
              <a:r>
                <a:rPr lang="en-US" sz="1200" baseline="0">
                  <a:latin typeface="Bahnschrift" panose="020B0502040204020203" pitchFamily="34" charset="0"/>
                </a:rPr>
                <a:t> MARGIN</a:t>
              </a:r>
              <a:endParaRPr lang="en-US" sz="1200">
                <a:latin typeface="Bahnschrift" panose="020B0502040204020203" pitchFamily="34" charset="0"/>
              </a:endParaRPr>
            </a:p>
          </xdr:txBody>
        </xdr:sp>
        <xdr:sp macro="" textlink="">
          <xdr:nvSpPr>
            <xdr:cNvPr id="40" name="Rectangle 39">
              <a:extLst>
                <a:ext uri="{FF2B5EF4-FFF2-40B4-BE49-F238E27FC236}">
                  <a16:creationId xmlns:a16="http://schemas.microsoft.com/office/drawing/2014/main" id="{F4F66079-058D-4BDE-B6D4-6D7283B91804}"/>
                </a:ext>
              </a:extLst>
            </xdr:cNvPr>
            <xdr:cNvSpPr/>
          </xdr:nvSpPr>
          <xdr:spPr>
            <a:xfrm>
              <a:off x="121920" y="899160"/>
              <a:ext cx="2049780" cy="115824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Q17">
          <xdr:nvSpPr>
            <xdr:cNvPr id="41" name="Rectangle: Rounded Corners 40">
              <a:extLst>
                <a:ext uri="{FF2B5EF4-FFF2-40B4-BE49-F238E27FC236}">
                  <a16:creationId xmlns:a16="http://schemas.microsoft.com/office/drawing/2014/main" id="{5484EF86-4B8A-4263-A4BE-76F7777B2378}"/>
                </a:ext>
              </a:extLst>
            </xdr:cNvPr>
            <xdr:cNvSpPr/>
          </xdr:nvSpPr>
          <xdr:spPr>
            <a:xfrm>
              <a:off x="167640" y="96012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C6FC055-60DF-444F-98D4-7AC1A2ED73E4}" type="TxLink">
                <a:rPr lang="en-US" sz="1600" b="1" i="0" u="none" strike="noStrike">
                  <a:solidFill>
                    <a:schemeClr val="bg1"/>
                  </a:solidFill>
                  <a:latin typeface="Bahnschrift" panose="020B0502040204020203" pitchFamily="34" charset="0"/>
                  <a:ea typeface="Calibri"/>
                  <a:cs typeface="Calibri"/>
                </a:rPr>
                <a:pPr algn="ctr"/>
                <a:t>12.47%</a:t>
              </a:fld>
              <a:endParaRPr lang="en-US" sz="1100" b="1">
                <a:solidFill>
                  <a:schemeClr val="bg1"/>
                </a:solidFill>
                <a:latin typeface="Bahnschrift" panose="020B0502040204020203" pitchFamily="34" charset="0"/>
              </a:endParaRPr>
            </a:p>
          </xdr:txBody>
        </xdr:sp>
        <xdr:sp macro="" textlink="">
          <xdr:nvSpPr>
            <xdr:cNvPr id="42" name="Rectangle: Rounded Corners 41">
              <a:extLst>
                <a:ext uri="{FF2B5EF4-FFF2-40B4-BE49-F238E27FC236}">
                  <a16:creationId xmlns:a16="http://schemas.microsoft.com/office/drawing/2014/main" id="{E9A248EC-C7BE-43C3-8093-69EF1B1ACB80}"/>
                </a:ext>
              </a:extLst>
            </xdr:cNvPr>
            <xdr:cNvSpPr/>
          </xdr:nvSpPr>
          <xdr:spPr>
            <a:xfrm>
              <a:off x="182880" y="1729740"/>
              <a:ext cx="1943100" cy="2743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b="1" i="0" u="none" strike="noStrike">
                  <a:solidFill>
                    <a:schemeClr val="bg1"/>
                  </a:solidFill>
                  <a:latin typeface="Bahnschrift" panose="020B0502040204020203" pitchFamily="34" charset="0"/>
                  <a:ea typeface="Calibri"/>
                  <a:cs typeface="Calibri"/>
                </a:rPr>
                <a:t> YOY</a:t>
              </a:r>
              <a:r>
                <a:rPr lang="en-US" sz="1050" b="1" i="0" u="none" strike="noStrike" baseline="0">
                  <a:solidFill>
                    <a:schemeClr val="bg1"/>
                  </a:solidFill>
                  <a:latin typeface="Bahnschrift" panose="020B0502040204020203" pitchFamily="34" charset="0"/>
                  <a:ea typeface="Calibri"/>
                  <a:cs typeface="Calibri"/>
                </a:rPr>
                <a:t> GROWTH</a:t>
              </a:r>
              <a:endParaRPr lang="en-US" sz="1050" b="1" i="0" u="none" strike="noStrike">
                <a:solidFill>
                  <a:schemeClr val="bg1"/>
                </a:solidFill>
                <a:latin typeface="Bahnschrift" panose="020B0502040204020203" pitchFamily="34" charset="0"/>
                <a:ea typeface="Calibri"/>
                <a:cs typeface="Calibri"/>
              </a:endParaRPr>
            </a:p>
          </xdr:txBody>
        </xdr:sp>
      </xdr:grpSp>
    </xdr:grpSp>
    <xdr:clientData/>
  </xdr:twoCellAnchor>
  <xdr:twoCellAnchor>
    <xdr:from>
      <xdr:col>0</xdr:col>
      <xdr:colOff>441960</xdr:colOff>
      <xdr:row>0</xdr:row>
      <xdr:rowOff>60960</xdr:rowOff>
    </xdr:from>
    <xdr:to>
      <xdr:col>23</xdr:col>
      <xdr:colOff>281940</xdr:colOff>
      <xdr:row>2</xdr:row>
      <xdr:rowOff>160020</xdr:rowOff>
    </xdr:to>
    <xdr:sp macro="" textlink="">
      <xdr:nvSpPr>
        <xdr:cNvPr id="2" name="Rectangle: Rounded Corners 1">
          <a:extLst>
            <a:ext uri="{FF2B5EF4-FFF2-40B4-BE49-F238E27FC236}">
              <a16:creationId xmlns:a16="http://schemas.microsoft.com/office/drawing/2014/main" id="{EAD1AADC-5E6C-4427-ACD7-0D29E9AB6974}"/>
            </a:ext>
          </a:extLst>
        </xdr:cNvPr>
        <xdr:cNvSpPr/>
      </xdr:nvSpPr>
      <xdr:spPr>
        <a:xfrm>
          <a:off x="441960" y="60960"/>
          <a:ext cx="13860780" cy="464820"/>
        </a:xfrm>
        <a:prstGeom prst="round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Bahnschrift" panose="020B0502040204020203" pitchFamily="34" charset="0"/>
            </a:rPr>
            <a:t>ECOMMERCE</a:t>
          </a:r>
          <a:r>
            <a:rPr lang="en-US" sz="2000" baseline="0">
              <a:latin typeface="Bahnschrift" panose="020B0502040204020203" pitchFamily="34" charset="0"/>
            </a:rPr>
            <a:t> SALES ANALYSIS DASHBOARD</a:t>
          </a:r>
          <a:endParaRPr lang="en-US" sz="2000">
            <a:latin typeface="Bahnschrift" panose="020B0502040204020203" pitchFamily="34" charset="0"/>
          </a:endParaRPr>
        </a:p>
      </xdr:txBody>
    </xdr:sp>
    <xdr:clientData/>
  </xdr:twoCellAnchor>
  <xdr:twoCellAnchor>
    <xdr:from>
      <xdr:col>1</xdr:col>
      <xdr:colOff>259080</xdr:colOff>
      <xdr:row>7</xdr:row>
      <xdr:rowOff>121920</xdr:rowOff>
    </xdr:from>
    <xdr:to>
      <xdr:col>4</xdr:col>
      <xdr:colOff>190500</xdr:colOff>
      <xdr:row>9</xdr:row>
      <xdr:rowOff>163830</xdr:rowOff>
    </xdr:to>
    <xdr:graphicFrame macro="">
      <xdr:nvGraphicFramePr>
        <xdr:cNvPr id="7" name="Chart 6">
          <a:extLst>
            <a:ext uri="{FF2B5EF4-FFF2-40B4-BE49-F238E27FC236}">
              <a16:creationId xmlns:a16="http://schemas.microsoft.com/office/drawing/2014/main" id="{8C8B6AA0-94F5-4EF7-BA4A-F0C41FCF8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0</xdr:colOff>
          <xdr:row>10</xdr:row>
          <xdr:rowOff>0</xdr:rowOff>
        </xdr:from>
        <xdr:to>
          <xdr:col>4</xdr:col>
          <xdr:colOff>83820</xdr:colOff>
          <xdr:row>11</xdr:row>
          <xdr:rowOff>7620</xdr:rowOff>
        </xdr:to>
        <xdr:pic>
          <xdr:nvPicPr>
            <xdr:cNvPr id="10" name="Picture 9">
              <a:extLst>
                <a:ext uri="{FF2B5EF4-FFF2-40B4-BE49-F238E27FC236}">
                  <a16:creationId xmlns:a16="http://schemas.microsoft.com/office/drawing/2014/main" id="{5E711185-1F88-4A74-8ED3-A81497121BB9}"/>
                </a:ext>
              </a:extLst>
            </xdr:cNvPr>
            <xdr:cNvPicPr>
              <a:picLocks noChangeAspect="1" noChangeArrowheads="1"/>
              <a:extLst>
                <a:ext uri="{84589F7E-364E-4C9E-8A38-B11213B215E9}">
                  <a14:cameraTool cellRange="'kpi  yoy'!$H$8" spid="_x0000_s8239"/>
                </a:ext>
              </a:extLst>
            </xdr:cNvPicPr>
          </xdr:nvPicPr>
          <xdr:blipFill>
            <a:blip xmlns:r="http://schemas.openxmlformats.org/officeDocument/2006/relationships" r:embed="rId2"/>
            <a:srcRect/>
            <a:stretch>
              <a:fillRect/>
            </a:stretch>
          </xdr:blipFill>
          <xdr:spPr bwMode="auto">
            <a:xfrm>
              <a:off x="1828800" y="1828800"/>
              <a:ext cx="6934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0</xdr:colOff>
      <xdr:row>7</xdr:row>
      <xdr:rowOff>68580</xdr:rowOff>
    </xdr:from>
    <xdr:to>
      <xdr:col>8</xdr:col>
      <xdr:colOff>594360</xdr:colOff>
      <xdr:row>9</xdr:row>
      <xdr:rowOff>95250</xdr:rowOff>
    </xdr:to>
    <xdr:graphicFrame macro="">
      <xdr:nvGraphicFramePr>
        <xdr:cNvPr id="43" name="Chart 42">
          <a:extLst>
            <a:ext uri="{FF2B5EF4-FFF2-40B4-BE49-F238E27FC236}">
              <a16:creationId xmlns:a16="http://schemas.microsoft.com/office/drawing/2014/main" id="{939EC593-C1DC-4FD2-A824-F537307AD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365760</xdr:colOff>
      <xdr:row>6</xdr:row>
      <xdr:rowOff>160020</xdr:rowOff>
    </xdr:from>
    <xdr:to>
      <xdr:col>13</xdr:col>
      <xdr:colOff>388620</xdr:colOff>
      <xdr:row>9</xdr:row>
      <xdr:rowOff>87630</xdr:rowOff>
    </xdr:to>
    <xdr:graphicFrame macro="">
      <xdr:nvGraphicFramePr>
        <xdr:cNvPr id="44" name="Chart 43">
          <a:extLst>
            <a:ext uri="{FF2B5EF4-FFF2-40B4-BE49-F238E27FC236}">
              <a16:creationId xmlns:a16="http://schemas.microsoft.com/office/drawing/2014/main" id="{BBE1EE02-0B03-431A-8877-993D7CA9E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205740</xdr:colOff>
      <xdr:row>7</xdr:row>
      <xdr:rowOff>22860</xdr:rowOff>
    </xdr:from>
    <xdr:to>
      <xdr:col>18</xdr:col>
      <xdr:colOff>236220</xdr:colOff>
      <xdr:row>9</xdr:row>
      <xdr:rowOff>80010</xdr:rowOff>
    </xdr:to>
    <xdr:graphicFrame macro="">
      <xdr:nvGraphicFramePr>
        <xdr:cNvPr id="45" name="Chart 44">
          <a:extLst>
            <a:ext uri="{FF2B5EF4-FFF2-40B4-BE49-F238E27FC236}">
              <a16:creationId xmlns:a16="http://schemas.microsoft.com/office/drawing/2014/main" id="{32A0D6D4-6257-42A0-BB88-77C00952B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83820</xdr:colOff>
      <xdr:row>7</xdr:row>
      <xdr:rowOff>53340</xdr:rowOff>
    </xdr:from>
    <xdr:to>
      <xdr:col>23</xdr:col>
      <xdr:colOff>99060</xdr:colOff>
      <xdr:row>9</xdr:row>
      <xdr:rowOff>95250</xdr:rowOff>
    </xdr:to>
    <xdr:graphicFrame macro="">
      <xdr:nvGraphicFramePr>
        <xdr:cNvPr id="46" name="Chart 45">
          <a:extLst>
            <a:ext uri="{FF2B5EF4-FFF2-40B4-BE49-F238E27FC236}">
              <a16:creationId xmlns:a16="http://schemas.microsoft.com/office/drawing/2014/main" id="{A98CA87E-17E4-41DC-B0A6-724611479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411480</xdr:colOff>
          <xdr:row>9</xdr:row>
          <xdr:rowOff>152400</xdr:rowOff>
        </xdr:from>
        <xdr:to>
          <xdr:col>8</xdr:col>
          <xdr:colOff>495300</xdr:colOff>
          <xdr:row>10</xdr:row>
          <xdr:rowOff>160020</xdr:rowOff>
        </xdr:to>
        <xdr:pic>
          <xdr:nvPicPr>
            <xdr:cNvPr id="49" name="Picture 48">
              <a:extLst>
                <a:ext uri="{FF2B5EF4-FFF2-40B4-BE49-F238E27FC236}">
                  <a16:creationId xmlns:a16="http://schemas.microsoft.com/office/drawing/2014/main" id="{DEDF1A7E-1AB5-49B9-BCB1-7AF2541EF869}"/>
                </a:ext>
              </a:extLst>
            </xdr:cNvPr>
            <xdr:cNvPicPr>
              <a:picLocks noChangeAspect="1" noChangeArrowheads="1"/>
              <a:extLst>
                <a:ext uri="{84589F7E-364E-4C9E-8A38-B11213B215E9}">
                  <a14:cameraTool cellRange="'kpi  yoy'!$I$8" spid="_x0000_s8240"/>
                </a:ext>
              </a:extLst>
            </xdr:cNvPicPr>
          </xdr:nvPicPr>
          <xdr:blipFill>
            <a:blip xmlns:r="http://schemas.openxmlformats.org/officeDocument/2006/relationships" r:embed="rId7"/>
            <a:srcRect/>
            <a:stretch>
              <a:fillRect/>
            </a:stretch>
          </xdr:blipFill>
          <xdr:spPr bwMode="auto">
            <a:xfrm>
              <a:off x="4678680" y="1798320"/>
              <a:ext cx="6934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182880</xdr:colOff>
          <xdr:row>9</xdr:row>
          <xdr:rowOff>137160</xdr:rowOff>
        </xdr:from>
        <xdr:to>
          <xdr:col>13</xdr:col>
          <xdr:colOff>266700</xdr:colOff>
          <xdr:row>10</xdr:row>
          <xdr:rowOff>144780</xdr:rowOff>
        </xdr:to>
        <xdr:pic>
          <xdr:nvPicPr>
            <xdr:cNvPr id="51" name="Picture 50">
              <a:extLst>
                <a:ext uri="{FF2B5EF4-FFF2-40B4-BE49-F238E27FC236}">
                  <a16:creationId xmlns:a16="http://schemas.microsoft.com/office/drawing/2014/main" id="{B2DFCD0A-85C8-4582-94D8-2994911B0BD6}"/>
                </a:ext>
              </a:extLst>
            </xdr:cNvPr>
            <xdr:cNvPicPr>
              <a:picLocks noChangeAspect="1" noChangeArrowheads="1"/>
              <a:extLst>
                <a:ext uri="{84589F7E-364E-4C9E-8A38-B11213B215E9}">
                  <a14:cameraTool cellRange="'kpi  yoy'!$J$8" spid="_x0000_s8241"/>
                </a:ext>
              </a:extLst>
            </xdr:cNvPicPr>
          </xdr:nvPicPr>
          <xdr:blipFill>
            <a:blip xmlns:r="http://schemas.openxmlformats.org/officeDocument/2006/relationships" r:embed="rId8"/>
            <a:srcRect/>
            <a:stretch>
              <a:fillRect/>
            </a:stretch>
          </xdr:blipFill>
          <xdr:spPr bwMode="auto">
            <a:xfrm>
              <a:off x="7498080" y="1783080"/>
              <a:ext cx="6934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9</xdr:row>
          <xdr:rowOff>106680</xdr:rowOff>
        </xdr:from>
        <xdr:to>
          <xdr:col>18</xdr:col>
          <xdr:colOff>121920</xdr:colOff>
          <xdr:row>10</xdr:row>
          <xdr:rowOff>114300</xdr:rowOff>
        </xdr:to>
        <xdr:pic>
          <xdr:nvPicPr>
            <xdr:cNvPr id="53" name="Picture 52">
              <a:extLst>
                <a:ext uri="{FF2B5EF4-FFF2-40B4-BE49-F238E27FC236}">
                  <a16:creationId xmlns:a16="http://schemas.microsoft.com/office/drawing/2014/main" id="{2AD30D1C-345B-4D41-9455-FBEE14B63845}"/>
                </a:ext>
              </a:extLst>
            </xdr:cNvPr>
            <xdr:cNvPicPr>
              <a:picLocks noChangeAspect="1" noChangeArrowheads="1"/>
              <a:extLst>
                <a:ext uri="{84589F7E-364E-4C9E-8A38-B11213B215E9}">
                  <a14:cameraTool cellRange="'kpi  yoy'!$K$8" spid="_x0000_s8242"/>
                </a:ext>
              </a:extLst>
            </xdr:cNvPicPr>
          </xdr:nvPicPr>
          <xdr:blipFill>
            <a:blip xmlns:r="http://schemas.openxmlformats.org/officeDocument/2006/relationships" r:embed="rId9"/>
            <a:srcRect/>
            <a:stretch>
              <a:fillRect/>
            </a:stretch>
          </xdr:blipFill>
          <xdr:spPr bwMode="auto">
            <a:xfrm>
              <a:off x="10401300" y="1752600"/>
              <a:ext cx="6934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533400</xdr:colOff>
          <xdr:row>9</xdr:row>
          <xdr:rowOff>129540</xdr:rowOff>
        </xdr:from>
        <xdr:to>
          <xdr:col>22</xdr:col>
          <xdr:colOff>586740</xdr:colOff>
          <xdr:row>10</xdr:row>
          <xdr:rowOff>137160</xdr:rowOff>
        </xdr:to>
        <xdr:pic>
          <xdr:nvPicPr>
            <xdr:cNvPr id="55" name="Picture 54">
              <a:extLst>
                <a:ext uri="{FF2B5EF4-FFF2-40B4-BE49-F238E27FC236}">
                  <a16:creationId xmlns:a16="http://schemas.microsoft.com/office/drawing/2014/main" id="{D8DE8965-F479-4999-B2B9-65CEE2BE8BA3}"/>
                </a:ext>
              </a:extLst>
            </xdr:cNvPr>
            <xdr:cNvPicPr>
              <a:picLocks noChangeAspect="1" noChangeArrowheads="1"/>
              <a:extLst>
                <a:ext uri="{84589F7E-364E-4C9E-8A38-B11213B215E9}">
                  <a14:cameraTool cellRange="'kpi  yoy'!$L$8" spid="_x0000_s8243"/>
                </a:ext>
              </a:extLst>
            </xdr:cNvPicPr>
          </xdr:nvPicPr>
          <xdr:blipFill>
            <a:blip xmlns:r="http://schemas.openxmlformats.org/officeDocument/2006/relationships" r:embed="rId10"/>
            <a:srcRect/>
            <a:stretch>
              <a:fillRect/>
            </a:stretch>
          </xdr:blipFill>
          <xdr:spPr bwMode="auto">
            <a:xfrm>
              <a:off x="13335000" y="1775460"/>
              <a:ext cx="66294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10</xdr:col>
      <xdr:colOff>38100</xdr:colOff>
      <xdr:row>12</xdr:row>
      <xdr:rowOff>0</xdr:rowOff>
    </xdr:from>
    <xdr:to>
      <xdr:col>14</xdr:col>
      <xdr:colOff>457200</xdr:colOff>
      <xdr:row>13</xdr:row>
      <xdr:rowOff>45720</xdr:rowOff>
    </xdr:to>
    <xdr:sp macro="" textlink="">
      <xdr:nvSpPr>
        <xdr:cNvPr id="64" name="Rectangle 63">
          <a:extLst>
            <a:ext uri="{FF2B5EF4-FFF2-40B4-BE49-F238E27FC236}">
              <a16:creationId xmlns:a16="http://schemas.microsoft.com/office/drawing/2014/main" id="{6C5504D7-5BE8-4E60-B8CD-6197B2CFDA0F}"/>
            </a:ext>
          </a:extLst>
        </xdr:cNvPr>
        <xdr:cNvSpPr/>
      </xdr:nvSpPr>
      <xdr:spPr>
        <a:xfrm>
          <a:off x="6134100" y="2194560"/>
          <a:ext cx="285750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60960</xdr:colOff>
      <xdr:row>24</xdr:row>
      <xdr:rowOff>175260</xdr:rowOff>
    </xdr:from>
    <xdr:to>
      <xdr:col>14</xdr:col>
      <xdr:colOff>480060</xdr:colOff>
      <xdr:row>26</xdr:row>
      <xdr:rowOff>38100</xdr:rowOff>
    </xdr:to>
    <xdr:sp macro="" textlink="">
      <xdr:nvSpPr>
        <xdr:cNvPr id="69" name="Rectangle 68">
          <a:extLst>
            <a:ext uri="{FF2B5EF4-FFF2-40B4-BE49-F238E27FC236}">
              <a16:creationId xmlns:a16="http://schemas.microsoft.com/office/drawing/2014/main" id="{A6F36884-F52B-453C-B263-978B24C4D405}"/>
            </a:ext>
          </a:extLst>
        </xdr:cNvPr>
        <xdr:cNvSpPr/>
      </xdr:nvSpPr>
      <xdr:spPr>
        <a:xfrm>
          <a:off x="6156960" y="4564380"/>
          <a:ext cx="285750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137160</xdr:colOff>
      <xdr:row>11</xdr:row>
      <xdr:rowOff>76200</xdr:rowOff>
    </xdr:from>
    <xdr:to>
      <xdr:col>23</xdr:col>
      <xdr:colOff>289560</xdr:colOff>
      <xdr:row>23</xdr:row>
      <xdr:rowOff>114300</xdr:rowOff>
    </xdr:to>
    <xdr:grpSp>
      <xdr:nvGrpSpPr>
        <xdr:cNvPr id="73" name="Group 72">
          <a:extLst>
            <a:ext uri="{FF2B5EF4-FFF2-40B4-BE49-F238E27FC236}">
              <a16:creationId xmlns:a16="http://schemas.microsoft.com/office/drawing/2014/main" id="{A6BCFEE2-01A0-4E05-82CE-908C709D8C19}"/>
            </a:ext>
          </a:extLst>
        </xdr:cNvPr>
        <xdr:cNvGrpSpPr/>
      </xdr:nvGrpSpPr>
      <xdr:grpSpPr>
        <a:xfrm>
          <a:off x="745139" y="2127115"/>
          <a:ext cx="13527932" cy="2275462"/>
          <a:chOff x="746760" y="2087880"/>
          <a:chExt cx="13563600" cy="2286000"/>
        </a:xfrm>
      </xdr:grpSpPr>
      <xdr:sp macro="" textlink="">
        <xdr:nvSpPr>
          <xdr:cNvPr id="56" name="Rectangle: Rounded Corners 55">
            <a:extLst>
              <a:ext uri="{FF2B5EF4-FFF2-40B4-BE49-F238E27FC236}">
                <a16:creationId xmlns:a16="http://schemas.microsoft.com/office/drawing/2014/main" id="{080D99B2-5B7F-44C5-A335-9545E997458D}"/>
              </a:ext>
            </a:extLst>
          </xdr:cNvPr>
          <xdr:cNvSpPr/>
        </xdr:nvSpPr>
        <xdr:spPr>
          <a:xfrm>
            <a:off x="746760" y="2141220"/>
            <a:ext cx="4861560" cy="2232660"/>
          </a:xfrm>
          <a:prstGeom prst="roundRect">
            <a:avLst>
              <a:gd name="adj" fmla="val 7793"/>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DA548776-FB6A-4FDD-BD20-20725915283A}"/>
              </a:ext>
            </a:extLst>
          </xdr:cNvPr>
          <xdr:cNvSpPr/>
        </xdr:nvSpPr>
        <xdr:spPr>
          <a:xfrm>
            <a:off x="6042660" y="2087880"/>
            <a:ext cx="4861560" cy="2232660"/>
          </a:xfrm>
          <a:prstGeom prst="roundRect">
            <a:avLst>
              <a:gd name="adj" fmla="val 7793"/>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EB3D8E84-A600-40D1-8BB4-8B122C535D15}"/>
              </a:ext>
            </a:extLst>
          </xdr:cNvPr>
          <xdr:cNvSpPr/>
        </xdr:nvSpPr>
        <xdr:spPr>
          <a:xfrm>
            <a:off x="11445240" y="2103120"/>
            <a:ext cx="2865120" cy="2232660"/>
          </a:xfrm>
          <a:prstGeom prst="roundRect">
            <a:avLst>
              <a:gd name="adj" fmla="val 7793"/>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62AE5B94-C645-4203-82F7-BC83E63CC5B0}"/>
              </a:ext>
            </a:extLst>
          </xdr:cNvPr>
          <xdr:cNvSpPr/>
        </xdr:nvSpPr>
        <xdr:spPr>
          <a:xfrm>
            <a:off x="883920" y="2247900"/>
            <a:ext cx="285750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SALES AND PROFIT ANALYSIS</a:t>
            </a:r>
          </a:p>
        </xdr:txBody>
      </xdr:sp>
      <xdr:sp macro="" textlink="">
        <xdr:nvSpPr>
          <xdr:cNvPr id="65" name="Rectangle 64">
            <a:extLst>
              <a:ext uri="{FF2B5EF4-FFF2-40B4-BE49-F238E27FC236}">
                <a16:creationId xmlns:a16="http://schemas.microsoft.com/office/drawing/2014/main" id="{B06B4D4F-15D0-4E79-8E80-F7D8A8270C57}"/>
              </a:ext>
            </a:extLst>
          </xdr:cNvPr>
          <xdr:cNvSpPr/>
        </xdr:nvSpPr>
        <xdr:spPr>
          <a:xfrm>
            <a:off x="11506200" y="2186940"/>
            <a:ext cx="231648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CATEGORY WISE</a:t>
            </a:r>
            <a:r>
              <a:rPr lang="en-US" sz="1100" b="1" baseline="0"/>
              <a:t> SALES SHARE %</a:t>
            </a:r>
            <a:endParaRPr lang="en-US" sz="1100" b="1"/>
          </a:p>
        </xdr:txBody>
      </xdr:sp>
      <xdr:sp macro="" textlink="">
        <xdr:nvSpPr>
          <xdr:cNvPr id="70" name="Rectangle 69">
            <a:extLst>
              <a:ext uri="{FF2B5EF4-FFF2-40B4-BE49-F238E27FC236}">
                <a16:creationId xmlns:a16="http://schemas.microsoft.com/office/drawing/2014/main" id="{FDD698EA-1D86-4CA7-B346-66DC6C489BC2}"/>
              </a:ext>
            </a:extLst>
          </xdr:cNvPr>
          <xdr:cNvSpPr/>
        </xdr:nvSpPr>
        <xdr:spPr>
          <a:xfrm>
            <a:off x="6111240" y="2179320"/>
            <a:ext cx="285750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t>CATEGORY WISE PROFIT</a:t>
            </a:r>
          </a:p>
        </xdr:txBody>
      </xdr:sp>
    </xdr:grpSp>
    <xdr:clientData/>
  </xdr:twoCellAnchor>
  <xdr:twoCellAnchor>
    <xdr:from>
      <xdr:col>1</xdr:col>
      <xdr:colOff>175260</xdr:colOff>
      <xdr:row>24</xdr:row>
      <xdr:rowOff>38100</xdr:rowOff>
    </xdr:from>
    <xdr:to>
      <xdr:col>23</xdr:col>
      <xdr:colOff>327660</xdr:colOff>
      <xdr:row>36</xdr:row>
      <xdr:rowOff>114300</xdr:rowOff>
    </xdr:to>
    <xdr:grpSp>
      <xdr:nvGrpSpPr>
        <xdr:cNvPr id="75" name="Group 74">
          <a:extLst>
            <a:ext uri="{FF2B5EF4-FFF2-40B4-BE49-F238E27FC236}">
              <a16:creationId xmlns:a16="http://schemas.microsoft.com/office/drawing/2014/main" id="{894C35EB-689E-48C7-989A-428D9557B7BF}"/>
            </a:ext>
          </a:extLst>
        </xdr:cNvPr>
        <xdr:cNvGrpSpPr/>
      </xdr:nvGrpSpPr>
      <xdr:grpSpPr>
        <a:xfrm>
          <a:off x="783239" y="4512823"/>
          <a:ext cx="13527932" cy="2313562"/>
          <a:chOff x="784860" y="4427220"/>
          <a:chExt cx="13563600" cy="2270760"/>
        </a:xfrm>
      </xdr:grpSpPr>
      <xdr:sp macro="" textlink="">
        <xdr:nvSpPr>
          <xdr:cNvPr id="60" name="Rectangle: Rounded Corners 59">
            <a:extLst>
              <a:ext uri="{FF2B5EF4-FFF2-40B4-BE49-F238E27FC236}">
                <a16:creationId xmlns:a16="http://schemas.microsoft.com/office/drawing/2014/main" id="{D47D4F11-DCFE-47D9-AD46-75E147CDA287}"/>
              </a:ext>
            </a:extLst>
          </xdr:cNvPr>
          <xdr:cNvSpPr/>
        </xdr:nvSpPr>
        <xdr:spPr>
          <a:xfrm>
            <a:off x="784860" y="4465320"/>
            <a:ext cx="4861560" cy="2232660"/>
          </a:xfrm>
          <a:prstGeom prst="roundRect">
            <a:avLst>
              <a:gd name="adj" fmla="val 7793"/>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Rounded Corners 60">
            <a:extLst>
              <a:ext uri="{FF2B5EF4-FFF2-40B4-BE49-F238E27FC236}">
                <a16:creationId xmlns:a16="http://schemas.microsoft.com/office/drawing/2014/main" id="{769FFEE6-A061-49E8-9DB3-B4658DD4A0DE}"/>
              </a:ext>
            </a:extLst>
          </xdr:cNvPr>
          <xdr:cNvSpPr/>
        </xdr:nvSpPr>
        <xdr:spPr>
          <a:xfrm>
            <a:off x="9768840" y="4427220"/>
            <a:ext cx="4579620" cy="2232660"/>
          </a:xfrm>
          <a:prstGeom prst="roundRect">
            <a:avLst>
              <a:gd name="adj" fmla="val 7793"/>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Rounded Corners 61">
            <a:extLst>
              <a:ext uri="{FF2B5EF4-FFF2-40B4-BE49-F238E27FC236}">
                <a16:creationId xmlns:a16="http://schemas.microsoft.com/office/drawing/2014/main" id="{3C054D62-A659-4A72-9A5B-A0CFB7FFC1B1}"/>
              </a:ext>
            </a:extLst>
          </xdr:cNvPr>
          <xdr:cNvSpPr/>
        </xdr:nvSpPr>
        <xdr:spPr>
          <a:xfrm>
            <a:off x="6065520" y="4465320"/>
            <a:ext cx="3337560" cy="2232660"/>
          </a:xfrm>
          <a:prstGeom prst="roundRect">
            <a:avLst>
              <a:gd name="adj" fmla="val 7793"/>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Rectangle 67">
            <a:extLst>
              <a:ext uri="{FF2B5EF4-FFF2-40B4-BE49-F238E27FC236}">
                <a16:creationId xmlns:a16="http://schemas.microsoft.com/office/drawing/2014/main" id="{1246197E-5DAE-4D7C-90CB-0109E4965DF1}"/>
              </a:ext>
            </a:extLst>
          </xdr:cNvPr>
          <xdr:cNvSpPr/>
        </xdr:nvSpPr>
        <xdr:spPr>
          <a:xfrm>
            <a:off x="845820" y="4533900"/>
            <a:ext cx="285750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SALES BY STATE</a:t>
            </a:r>
          </a:p>
        </xdr:txBody>
      </xdr:sp>
      <xdr:sp macro="" textlink="">
        <xdr:nvSpPr>
          <xdr:cNvPr id="71" name="Rectangle 70">
            <a:extLst>
              <a:ext uri="{FF2B5EF4-FFF2-40B4-BE49-F238E27FC236}">
                <a16:creationId xmlns:a16="http://schemas.microsoft.com/office/drawing/2014/main" id="{FE1E8D22-3335-4685-9C61-CB7947BCAAC1}"/>
              </a:ext>
            </a:extLst>
          </xdr:cNvPr>
          <xdr:cNvSpPr/>
        </xdr:nvSpPr>
        <xdr:spPr>
          <a:xfrm>
            <a:off x="6134100" y="4549140"/>
            <a:ext cx="285750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TOP 5 SUB-CATEGORIES</a:t>
            </a:r>
          </a:p>
        </xdr:txBody>
      </xdr:sp>
      <xdr:sp macro="" textlink="">
        <xdr:nvSpPr>
          <xdr:cNvPr id="74" name="Rectangle 73">
            <a:extLst>
              <a:ext uri="{FF2B5EF4-FFF2-40B4-BE49-F238E27FC236}">
                <a16:creationId xmlns:a16="http://schemas.microsoft.com/office/drawing/2014/main" id="{1A67196D-4930-4E91-A2D9-8D3C63E58A6A}"/>
              </a:ext>
            </a:extLst>
          </xdr:cNvPr>
          <xdr:cNvSpPr/>
        </xdr:nvSpPr>
        <xdr:spPr>
          <a:xfrm>
            <a:off x="9867900" y="4533900"/>
            <a:ext cx="2857500" cy="228600"/>
          </a:xfrm>
          <a:prstGeom prst="rect">
            <a:avLst/>
          </a:prstGeom>
          <a:gradFill>
            <a:gsLst>
              <a:gs pos="0">
                <a:schemeClr val="tx1">
                  <a:lumMod val="50000"/>
                  <a:lumOff val="50000"/>
                  <a:alpha val="80000"/>
                </a:schemeClr>
              </a:gs>
              <a:gs pos="100000">
                <a:schemeClr val="tx1">
                  <a:lumMod val="75000"/>
                  <a:lumOff val="2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FILTERS</a:t>
            </a:r>
          </a:p>
        </xdr:txBody>
      </xdr:sp>
    </xdr:grpSp>
    <xdr:clientData/>
  </xdr:twoCellAnchor>
  <xdr:twoCellAnchor>
    <xdr:from>
      <xdr:col>1</xdr:col>
      <xdr:colOff>220980</xdr:colOff>
      <xdr:row>13</xdr:row>
      <xdr:rowOff>114300</xdr:rowOff>
    </xdr:from>
    <xdr:to>
      <xdr:col>9</xdr:col>
      <xdr:colOff>53340</xdr:colOff>
      <xdr:row>23</xdr:row>
      <xdr:rowOff>45720</xdr:rowOff>
    </xdr:to>
    <xdr:graphicFrame macro="">
      <xdr:nvGraphicFramePr>
        <xdr:cNvPr id="76" name="Chart 75">
          <a:extLst>
            <a:ext uri="{FF2B5EF4-FFF2-40B4-BE49-F238E27FC236}">
              <a16:creationId xmlns:a16="http://schemas.microsoft.com/office/drawing/2014/main" id="{5BB7BF48-3BB1-49CE-B0FC-EB828D453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68580</xdr:colOff>
      <xdr:row>13</xdr:row>
      <xdr:rowOff>68580</xdr:rowOff>
    </xdr:from>
    <xdr:to>
      <xdr:col>17</xdr:col>
      <xdr:colOff>396240</xdr:colOff>
      <xdr:row>22</xdr:row>
      <xdr:rowOff>175260</xdr:rowOff>
    </xdr:to>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CE0C9502-0304-4AFF-BC77-41771D0DF7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64580" y="2446020"/>
              <a:ext cx="4594860" cy="1752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556260</xdr:colOff>
      <xdr:row>13</xdr:row>
      <xdr:rowOff>99060</xdr:rowOff>
    </xdr:from>
    <xdr:to>
      <xdr:col>23</xdr:col>
      <xdr:colOff>190500</xdr:colOff>
      <xdr:row>22</xdr:row>
      <xdr:rowOff>167640</xdr:rowOff>
    </xdr:to>
    <xdr:graphicFrame macro="">
      <xdr:nvGraphicFramePr>
        <xdr:cNvPr id="78" name="Chart 77">
          <a:extLst>
            <a:ext uri="{FF2B5EF4-FFF2-40B4-BE49-F238E27FC236}">
              <a16:creationId xmlns:a16="http://schemas.microsoft.com/office/drawing/2014/main" id="{336F0DA2-808B-472B-975E-3EB1BD89F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220133</xdr:colOff>
      <xdr:row>26</xdr:row>
      <xdr:rowOff>38100</xdr:rowOff>
    </xdr:from>
    <xdr:to>
      <xdr:col>9</xdr:col>
      <xdr:colOff>33867</xdr:colOff>
      <xdr:row>36</xdr:row>
      <xdr:rowOff>76200</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D0E5AD32-77AA-4777-9A7A-F0B27D559F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29733" y="4792980"/>
              <a:ext cx="4690534"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48260</xdr:colOff>
      <xdr:row>26</xdr:row>
      <xdr:rowOff>63500</xdr:rowOff>
    </xdr:from>
    <xdr:to>
      <xdr:col>15</xdr:col>
      <xdr:colOff>177800</xdr:colOff>
      <xdr:row>36</xdr:row>
      <xdr:rowOff>33867</xdr:rowOff>
    </xdr:to>
    <xdr:graphicFrame macro="">
      <xdr:nvGraphicFramePr>
        <xdr:cNvPr id="80" name="Chart 79">
          <a:extLst>
            <a:ext uri="{FF2B5EF4-FFF2-40B4-BE49-F238E27FC236}">
              <a16:creationId xmlns:a16="http://schemas.microsoft.com/office/drawing/2014/main" id="{BEB8F29D-E890-466A-9BE9-A171B3371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386927</xdr:colOff>
      <xdr:row>26</xdr:row>
      <xdr:rowOff>63500</xdr:rowOff>
    </xdr:from>
    <xdr:to>
      <xdr:col>20</xdr:col>
      <xdr:colOff>135467</xdr:colOff>
      <xdr:row>34</xdr:row>
      <xdr:rowOff>95249</xdr:rowOff>
    </xdr:to>
    <mc:AlternateContent xmlns:mc="http://schemas.openxmlformats.org/markup-compatibility/2006" xmlns:a14="http://schemas.microsoft.com/office/drawing/2010/main">
      <mc:Choice Requires="a14">
        <xdr:graphicFrame macro="">
          <xdr:nvGraphicFramePr>
            <xdr:cNvPr id="81" name="Year 1">
              <a:extLst>
                <a:ext uri="{FF2B5EF4-FFF2-40B4-BE49-F238E27FC236}">
                  <a16:creationId xmlns:a16="http://schemas.microsoft.com/office/drawing/2014/main" id="{66D8F480-C296-418C-BF56-3F05EDDA087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59727" y="4768850"/>
              <a:ext cx="967740" cy="1479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71120</xdr:colOff>
      <xdr:row>26</xdr:row>
      <xdr:rowOff>60961</xdr:rowOff>
    </xdr:from>
    <xdr:to>
      <xdr:col>18</xdr:col>
      <xdr:colOff>330200</xdr:colOff>
      <xdr:row>34</xdr:row>
      <xdr:rowOff>85725</xdr:rowOff>
    </xdr:to>
    <mc:AlternateContent xmlns:mc="http://schemas.openxmlformats.org/markup-compatibility/2006" xmlns:a14="http://schemas.microsoft.com/office/drawing/2010/main">
      <mc:Choice Requires="a14">
        <xdr:graphicFrame macro="">
          <xdr:nvGraphicFramePr>
            <xdr:cNvPr id="82" name="Segment 1">
              <a:extLst>
                <a:ext uri="{FF2B5EF4-FFF2-40B4-BE49-F238E27FC236}">
                  <a16:creationId xmlns:a16="http://schemas.microsoft.com/office/drawing/2014/main" id="{34ED2E13-B74D-4FE0-90C3-54DF425164C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24720" y="4766311"/>
              <a:ext cx="1478280" cy="14725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268392</xdr:colOff>
      <xdr:row>26</xdr:row>
      <xdr:rowOff>78740</xdr:rowOff>
    </xdr:from>
    <xdr:to>
      <xdr:col>23</xdr:col>
      <xdr:colOff>160867</xdr:colOff>
      <xdr:row>34</xdr:row>
      <xdr:rowOff>97970</xdr:rowOff>
    </xdr:to>
    <mc:AlternateContent xmlns:mc="http://schemas.openxmlformats.org/markup-compatibility/2006" xmlns:a14="http://schemas.microsoft.com/office/drawing/2010/main">
      <mc:Choice Requires="a14">
        <xdr:graphicFrame macro="">
          <xdr:nvGraphicFramePr>
            <xdr:cNvPr id="83" name="Region 1">
              <a:extLst>
                <a:ext uri="{FF2B5EF4-FFF2-40B4-BE49-F238E27FC236}">
                  <a16:creationId xmlns:a16="http://schemas.microsoft.com/office/drawing/2014/main" id="{08F39B05-77C7-42A0-B14C-5C8A715957E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460392" y="4784090"/>
              <a:ext cx="1721275" cy="1467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pul Rale" refreshedDate="45767.648847685188" createdVersion="7" refreshedVersion="7" minRefreshableVersion="3" recordCount="9994" xr:uid="{FFCB8B66-7EA8-4312-A8D4-65C94F0C028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902856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6D9D25-8C8E-4603-B652-0756392EBE6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691BB9-C8A0-473A-8875-CA4E5FABAC5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60E7FA-8BA7-4281-B93F-5AB9B39D4B3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341F66-BDDB-4283-820D-3BEE14AC388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772B4F-CF3B-4E05-9C7B-CD166F0A426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5"/>
  </dataFields>
  <formats count="2">
    <format dxfId="1">
      <pivotArea collapsedLevelsAreSubtotals="1" fieldPosition="0">
        <references count="1">
          <reference field="16" count="1">
            <x v="3"/>
          </reference>
        </references>
      </pivotArea>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D2C178-FED8-4800-93DD-A74B8F0D11C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P3:Q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5E618A-D16C-488E-8C80-C8F909DC7F4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M3:N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B83801-2C70-4E5A-8444-AB6AE4A6688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F800AB-F2EA-4FFF-BDA8-9E367A75F21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7CC98B-03AE-4F28-870F-2597261CF22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A57D80-9CE1-47C6-B388-4A6E63018871}"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42B051-0709-45EC-B202-6E0021DB6303}" sourceName="Year">
  <pivotTables>
    <pivotTable tabId="6" name="PivotTable2"/>
    <pivotTable tabId="3" name="PivotTable1"/>
    <pivotTable tabId="8" name="PivotTable1"/>
    <pivotTable tabId="8" name="PivotTable2"/>
    <pivotTable tabId="8" name="PivotTable3"/>
    <pivotTable tabId="8" name="PivotTable4"/>
    <pivotTable tabId="8" name="PivotTable5"/>
    <pivotTable tabId="9" name="PivotTable4"/>
    <pivotTable tabId="5" name="PivotTable1"/>
    <pivotTable tabId="7" name="PivotTable3"/>
    <pivotTable tabId="4" name="PivotTable2"/>
  </pivotTables>
  <data>
    <tabular pivotCacheId="19028563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39AF062-F2EE-4A8E-A881-DD6E6FD4CA5B}" sourceName="Segment">
  <pivotTables>
    <pivotTable tabId="6" name="PivotTable2"/>
    <pivotTable tabId="3" name="PivotTable1"/>
    <pivotTable tabId="8" name="PivotTable1"/>
    <pivotTable tabId="8" name="PivotTable2"/>
    <pivotTable tabId="8" name="PivotTable4"/>
    <pivotTable tabId="8" name="PivotTable5"/>
    <pivotTable tabId="7" name="PivotTable3"/>
    <pivotTable tabId="4" name="PivotTable2"/>
  </pivotTables>
  <data>
    <tabular pivotCacheId="19028563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B90813-9DFC-4AB1-8562-F6278C59F0E9}" sourceName="Region">
  <pivotTables>
    <pivotTable tabId="6" name="PivotTable2"/>
    <pivotTable tabId="3" name="PivotTable1"/>
    <pivotTable tabId="8" name="PivotTable1"/>
    <pivotTable tabId="8" name="PivotTable2"/>
    <pivotTable tabId="8" name="PivotTable3"/>
    <pivotTable tabId="8" name="PivotTable4"/>
    <pivotTable tabId="8" name="PivotTable5"/>
    <pivotTable tabId="9" name="PivotTable4"/>
    <pivotTable tabId="5" name="PivotTable1"/>
    <pivotTable tabId="7" name="PivotTable3"/>
    <pivotTable tabId="4" name="PivotTable2"/>
  </pivotTables>
  <data>
    <tabular pivotCacheId="19028563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49B3E7-735B-4F58-9A72-DD49D9FD9583}" cache="Slicer_Year" caption="Year" rowHeight="234950"/>
  <slicer name="Segment" xr10:uid="{3DCFFB0E-0CAB-4E56-A43A-28CB5097ECE2}" cache="Slicer_Segment" caption="Segment" rowHeight="234950"/>
  <slicer name="Region" xr10:uid="{C60BF4DF-4B2A-459C-8A76-D72D200E5DC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0009ACF-56D0-4BBA-A47B-5A8FA244456A}" cache="Slicer_Year" caption="Year" style="SlicerStyleLight3" rowHeight="234950"/>
  <slicer name="Segment 1" xr10:uid="{8C2BFF1C-D6A4-409C-B645-945BB93919BA}" cache="Slicer_Segment" caption="Segment" style="SlicerStyleLight3" rowHeight="234950"/>
  <slicer name="Region 1" xr10:uid="{8BE3870D-B143-4CBD-9F70-779FD3BB8DBB}" cache="Slicer_Region" caption="Region"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2.xml"/><Relationship Id="rId4" Type="http://schemas.openxmlformats.org/officeDocument/2006/relationships/image" Target="../media/image1.pn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BD114-D56D-424B-96FC-D1A5B164BCAB}">
  <dimension ref="A3:C16"/>
  <sheetViews>
    <sheetView workbookViewId="0">
      <selection activeCell="C24" sqref="C24"/>
    </sheetView>
  </sheetViews>
  <sheetFormatPr defaultRowHeight="14.4" x14ac:dyDescent="0.3"/>
  <cols>
    <col min="1" max="1" width="12.44140625" bestFit="1" customWidth="1"/>
    <col min="2" max="2" width="11.21875" bestFit="1" customWidth="1"/>
    <col min="3" max="3" width="12" bestFit="1" customWidth="1"/>
  </cols>
  <sheetData>
    <row r="3" spans="1:3" x14ac:dyDescent="0.3">
      <c r="A3" s="7" t="s">
        <v>10933</v>
      </c>
      <c r="B3" s="6" t="s">
        <v>10947</v>
      </c>
      <c r="C3" s="15" t="s">
        <v>10948</v>
      </c>
    </row>
    <row r="4" spans="1:3" x14ac:dyDescent="0.3">
      <c r="A4" s="9" t="s">
        <v>10935</v>
      </c>
      <c r="B4" s="18">
        <v>95365.937600000019</v>
      </c>
      <c r="C4" s="19">
        <v>9199.2699999999986</v>
      </c>
    </row>
    <row r="5" spans="1:3" x14ac:dyDescent="0.3">
      <c r="A5" s="11" t="s">
        <v>10936</v>
      </c>
      <c r="B5" s="20">
        <v>60172.649400000024</v>
      </c>
      <c r="C5" s="21">
        <v>10288.898699999991</v>
      </c>
    </row>
    <row r="6" spans="1:3" x14ac:dyDescent="0.3">
      <c r="A6" s="11" t="s">
        <v>10937</v>
      </c>
      <c r="B6" s="20">
        <v>199252.98399999991</v>
      </c>
      <c r="C6" s="21">
        <v>26806.573700000015</v>
      </c>
    </row>
    <row r="7" spans="1:3" x14ac:dyDescent="0.3">
      <c r="A7" s="11" t="s">
        <v>10938</v>
      </c>
      <c r="B7" s="20">
        <v>141851.5674</v>
      </c>
      <c r="C7" s="21">
        <v>13437.806799999998</v>
      </c>
    </row>
    <row r="8" spans="1:3" x14ac:dyDescent="0.3">
      <c r="A8" s="11" t="s">
        <v>10939</v>
      </c>
      <c r="B8" s="20">
        <v>156122.28669999994</v>
      </c>
      <c r="C8" s="21">
        <v>22308.51279999999</v>
      </c>
    </row>
    <row r="9" spans="1:3" x14ac:dyDescent="0.3">
      <c r="A9" s="11" t="s">
        <v>10940</v>
      </c>
      <c r="B9" s="20">
        <v>147082.61130000011</v>
      </c>
      <c r="C9" s="21">
        <v>20899.334500000012</v>
      </c>
    </row>
    <row r="10" spans="1:3" x14ac:dyDescent="0.3">
      <c r="A10" s="11" t="s">
        <v>10941</v>
      </c>
      <c r="B10" s="20">
        <v>149580.83800000031</v>
      </c>
      <c r="C10" s="21">
        <v>13535.38299999998</v>
      </c>
    </row>
    <row r="11" spans="1:3" x14ac:dyDescent="0.3">
      <c r="A11" s="11" t="s">
        <v>10942</v>
      </c>
      <c r="B11" s="20">
        <v>159589.45099999988</v>
      </c>
      <c r="C11" s="21">
        <v>21896.715399999972</v>
      </c>
    </row>
    <row r="12" spans="1:3" x14ac:dyDescent="0.3">
      <c r="A12" s="11" t="s">
        <v>10943</v>
      </c>
      <c r="B12" s="20">
        <v>309770.09970000025</v>
      </c>
      <c r="C12" s="21">
        <v>37293.192500000034</v>
      </c>
    </row>
    <row r="13" spans="1:3" x14ac:dyDescent="0.3">
      <c r="A13" s="11" t="s">
        <v>10944</v>
      </c>
      <c r="B13" s="20">
        <v>197115.20170000009</v>
      </c>
      <c r="C13" s="21">
        <v>31469.663800000035</v>
      </c>
    </row>
    <row r="14" spans="1:3" x14ac:dyDescent="0.3">
      <c r="A14" s="11" t="s">
        <v>10945</v>
      </c>
      <c r="B14" s="20">
        <v>349120.07400000008</v>
      </c>
      <c r="C14" s="21">
        <v>35825.536599999927</v>
      </c>
    </row>
    <row r="15" spans="1:3" x14ac:dyDescent="0.3">
      <c r="A15" s="11" t="s">
        <v>10946</v>
      </c>
      <c r="B15" s="20">
        <v>332177.15950000001</v>
      </c>
      <c r="C15" s="21">
        <v>43436.13390000003</v>
      </c>
    </row>
    <row r="16" spans="1:3" x14ac:dyDescent="0.3">
      <c r="A16" s="13" t="s">
        <v>10934</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9519C-4CA9-455F-A9DB-62F78783747D}">
  <dimension ref="A3:F7"/>
  <sheetViews>
    <sheetView workbookViewId="0">
      <selection activeCell="P20" sqref="P20"/>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3" spans="1:6" x14ac:dyDescent="0.3">
      <c r="A3" s="7" t="s">
        <v>10933</v>
      </c>
      <c r="B3" s="8" t="s">
        <v>10948</v>
      </c>
      <c r="E3" s="25" t="s">
        <v>15</v>
      </c>
      <c r="F3" s="26" t="s">
        <v>21</v>
      </c>
    </row>
    <row r="4" spans="1:6" x14ac:dyDescent="0.3">
      <c r="A4" s="22" t="s">
        <v>32</v>
      </c>
      <c r="B4" s="10">
        <v>18451.272799999992</v>
      </c>
      <c r="E4" t="str">
        <f>A4</f>
        <v>Furniture</v>
      </c>
      <c r="F4" s="27">
        <f>GETPIVOTDATA("Profit",$A$3,"Category",A4)</f>
        <v>18451.272799999992</v>
      </c>
    </row>
    <row r="5" spans="1:6" x14ac:dyDescent="0.3">
      <c r="A5" s="23" t="s">
        <v>46</v>
      </c>
      <c r="B5" s="12">
        <v>122490.8008000001</v>
      </c>
      <c r="E5" t="str">
        <f t="shared" ref="E5:E7" si="0">A5</f>
        <v>Office Supplies</v>
      </c>
      <c r="F5" s="27">
        <f t="shared" ref="F5:F6" si="1">GETPIVOTDATA("Profit",$A$3,"Category",A5)</f>
        <v>122490.8008000001</v>
      </c>
    </row>
    <row r="6" spans="1:6" x14ac:dyDescent="0.3">
      <c r="A6" s="23" t="s">
        <v>71</v>
      </c>
      <c r="B6" s="12">
        <v>145454.9480999998</v>
      </c>
      <c r="E6" t="str">
        <f t="shared" si="0"/>
        <v>Technology</v>
      </c>
      <c r="F6" s="27">
        <f t="shared" si="1"/>
        <v>145454.9480999998</v>
      </c>
    </row>
    <row r="7" spans="1:6" x14ac:dyDescent="0.3">
      <c r="A7" s="24" t="s">
        <v>10934</v>
      </c>
      <c r="B7" s="14">
        <v>286397.02169999992</v>
      </c>
      <c r="E7" t="str">
        <f t="shared" si="0"/>
        <v>Grand Total</v>
      </c>
      <c r="F7" s="27">
        <f>SUM(F4:F6)</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7D502-5547-48B5-BF32-99696DC5D322}">
  <dimension ref="A3:B7"/>
  <sheetViews>
    <sheetView workbookViewId="0">
      <selection activeCell="F15" sqref="F15"/>
    </sheetView>
  </sheetViews>
  <sheetFormatPr defaultRowHeight="14.4" x14ac:dyDescent="0.3"/>
  <cols>
    <col min="1" max="1" width="13.109375" bestFit="1" customWidth="1"/>
    <col min="2" max="2" width="11.21875" bestFit="1" customWidth="1"/>
  </cols>
  <sheetData>
    <row r="3" spans="1:2" x14ac:dyDescent="0.3">
      <c r="A3" s="7" t="s">
        <v>10933</v>
      </c>
      <c r="B3" s="8" t="s">
        <v>10947</v>
      </c>
    </row>
    <row r="4" spans="1:2" x14ac:dyDescent="0.3">
      <c r="A4" s="22" t="s">
        <v>32</v>
      </c>
      <c r="B4" s="28">
        <v>0.32300170530281774</v>
      </c>
    </row>
    <row r="5" spans="1:2" x14ac:dyDescent="0.3">
      <c r="A5" s="23" t="s">
        <v>46</v>
      </c>
      <c r="B5" s="29">
        <v>0.31301008302169103</v>
      </c>
    </row>
    <row r="6" spans="1:2" x14ac:dyDescent="0.3">
      <c r="A6" s="23" t="s">
        <v>71</v>
      </c>
      <c r="B6" s="29">
        <v>0.36398821167549117</v>
      </c>
    </row>
    <row r="7" spans="1:2" x14ac:dyDescent="0.3">
      <c r="A7" s="24"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2F0E-6D17-4545-8358-4328E399B164}">
  <dimension ref="A3:F53"/>
  <sheetViews>
    <sheetView topLeftCell="A9" workbookViewId="0">
      <selection activeCell="B16" sqref="B16"/>
    </sheetView>
  </sheetViews>
  <sheetFormatPr defaultRowHeight="14.4" x14ac:dyDescent="0.3"/>
  <cols>
    <col min="1" max="1" width="17.33203125" bestFit="1" customWidth="1"/>
    <col min="2" max="2" width="12" bestFit="1" customWidth="1"/>
    <col min="5" max="5" width="17.33203125" bestFit="1" customWidth="1"/>
    <col min="6" max="6" width="12" bestFit="1" customWidth="1"/>
  </cols>
  <sheetData>
    <row r="3" spans="1:6" x14ac:dyDescent="0.3">
      <c r="A3" s="7" t="s">
        <v>10933</v>
      </c>
      <c r="B3" s="8" t="s">
        <v>10947</v>
      </c>
      <c r="E3" t="s">
        <v>10949</v>
      </c>
      <c r="F3" t="s">
        <v>10950</v>
      </c>
    </row>
    <row r="4" spans="1:6" x14ac:dyDescent="0.3">
      <c r="A4" s="22" t="s">
        <v>358</v>
      </c>
      <c r="B4" s="10">
        <v>19510.639999999992</v>
      </c>
      <c r="E4" t="str">
        <f>A4</f>
        <v>Alabama</v>
      </c>
      <c r="F4" s="27">
        <f>GETPIVOTDATA("Sales",$A$3,"State",A4)</f>
        <v>19510.639999999992</v>
      </c>
    </row>
    <row r="5" spans="1:6" x14ac:dyDescent="0.3">
      <c r="A5" s="23" t="s">
        <v>310</v>
      </c>
      <c r="B5" s="12">
        <v>35282.000999999997</v>
      </c>
      <c r="E5" t="str">
        <f t="shared" ref="E5:E53" si="0">A5</f>
        <v>Arizona</v>
      </c>
      <c r="F5" s="27">
        <f t="shared" ref="F5:F52" si="1">GETPIVOTDATA("Sales",$A$3,"State",A5)</f>
        <v>35282.000999999997</v>
      </c>
    </row>
    <row r="6" spans="1:6" x14ac:dyDescent="0.3">
      <c r="A6" s="23" t="s">
        <v>1707</v>
      </c>
      <c r="B6" s="12">
        <v>11678.129999999997</v>
      </c>
      <c r="E6" t="str">
        <f t="shared" si="0"/>
        <v>Arkansas</v>
      </c>
      <c r="F6" s="27">
        <f t="shared" si="1"/>
        <v>11678.129999999997</v>
      </c>
    </row>
    <row r="7" spans="1:6" x14ac:dyDescent="0.3">
      <c r="A7" s="23" t="s">
        <v>43</v>
      </c>
      <c r="B7" s="12">
        <v>457687.63150000101</v>
      </c>
      <c r="E7" t="str">
        <f t="shared" si="0"/>
        <v>California</v>
      </c>
      <c r="F7" s="27">
        <f t="shared" si="1"/>
        <v>457687.63150000101</v>
      </c>
    </row>
    <row r="8" spans="1:6" x14ac:dyDescent="0.3">
      <c r="A8" s="23" t="s">
        <v>457</v>
      </c>
      <c r="B8" s="12">
        <v>32108.117999999995</v>
      </c>
      <c r="E8" t="str">
        <f t="shared" si="0"/>
        <v>Colorado</v>
      </c>
      <c r="F8" s="27">
        <f t="shared" si="1"/>
        <v>32108.117999999995</v>
      </c>
    </row>
    <row r="9" spans="1:6" x14ac:dyDescent="0.3">
      <c r="A9" s="23" t="s">
        <v>747</v>
      </c>
      <c r="B9" s="12">
        <v>13384.356999999996</v>
      </c>
      <c r="E9" t="str">
        <f t="shared" si="0"/>
        <v>Connecticut</v>
      </c>
      <c r="F9" s="27">
        <f t="shared" si="1"/>
        <v>13384.356999999996</v>
      </c>
    </row>
    <row r="10" spans="1:6" x14ac:dyDescent="0.3">
      <c r="A10" s="23" t="s">
        <v>245</v>
      </c>
      <c r="B10" s="12">
        <v>27451.068999999992</v>
      </c>
      <c r="E10" t="str">
        <f t="shared" si="0"/>
        <v>Delaware</v>
      </c>
      <c r="F10" s="27">
        <f t="shared" si="1"/>
        <v>27451.068999999992</v>
      </c>
    </row>
    <row r="11" spans="1:6" x14ac:dyDescent="0.3">
      <c r="A11" s="23" t="s">
        <v>3034</v>
      </c>
      <c r="B11" s="12">
        <v>2865.0199999999995</v>
      </c>
      <c r="E11" t="str">
        <f t="shared" si="0"/>
        <v>District of Columbia</v>
      </c>
      <c r="F11" s="27">
        <f t="shared" si="1"/>
        <v>2865.0199999999995</v>
      </c>
    </row>
    <row r="12" spans="1:6" x14ac:dyDescent="0.3">
      <c r="A12" s="23" t="s">
        <v>54</v>
      </c>
      <c r="B12" s="12">
        <v>89473.707999999999</v>
      </c>
      <c r="E12" t="str">
        <f t="shared" si="0"/>
        <v>Florida</v>
      </c>
      <c r="F12" s="27">
        <f t="shared" si="1"/>
        <v>89473.707999999999</v>
      </c>
    </row>
    <row r="13" spans="1:6" x14ac:dyDescent="0.3">
      <c r="A13" s="23" t="s">
        <v>1272</v>
      </c>
      <c r="B13" s="12">
        <v>49095.840000000004</v>
      </c>
      <c r="E13" t="str">
        <f t="shared" si="0"/>
        <v>Georgia</v>
      </c>
      <c r="F13" s="27">
        <f t="shared" si="1"/>
        <v>49095.840000000004</v>
      </c>
    </row>
    <row r="14" spans="1:6" x14ac:dyDescent="0.3">
      <c r="A14" s="23" t="s">
        <v>6260</v>
      </c>
      <c r="B14" s="12">
        <v>4382.4860000000017</v>
      </c>
      <c r="E14" t="str">
        <f t="shared" si="0"/>
        <v>Idaho</v>
      </c>
      <c r="F14" s="27">
        <f t="shared" si="1"/>
        <v>4382.4860000000017</v>
      </c>
    </row>
    <row r="15" spans="1:6" x14ac:dyDescent="0.3">
      <c r="A15" s="23" t="s">
        <v>211</v>
      </c>
      <c r="B15" s="12">
        <v>80166.10099999985</v>
      </c>
      <c r="E15" t="str">
        <f t="shared" si="0"/>
        <v>Illinois</v>
      </c>
      <c r="F15" s="27">
        <f t="shared" si="1"/>
        <v>80166.10099999985</v>
      </c>
    </row>
    <row r="16" spans="1:6" x14ac:dyDescent="0.3">
      <c r="A16" s="23" t="s">
        <v>254</v>
      </c>
      <c r="B16" s="12">
        <v>53555.360000000001</v>
      </c>
      <c r="E16" t="str">
        <f t="shared" si="0"/>
        <v>Indiana</v>
      </c>
      <c r="F16" s="27">
        <f t="shared" si="1"/>
        <v>53555.360000000001</v>
      </c>
    </row>
    <row r="17" spans="1:6" x14ac:dyDescent="0.3">
      <c r="A17" s="23" t="s">
        <v>489</v>
      </c>
      <c r="B17" s="12">
        <v>4579.7599999999993</v>
      </c>
      <c r="E17" t="str">
        <f t="shared" si="0"/>
        <v>Iowa</v>
      </c>
      <c r="F17" s="27">
        <f t="shared" si="1"/>
        <v>4579.7599999999993</v>
      </c>
    </row>
    <row r="18" spans="1:6" x14ac:dyDescent="0.3">
      <c r="A18" s="23" t="s">
        <v>4530</v>
      </c>
      <c r="B18" s="12">
        <v>2914.31</v>
      </c>
      <c r="E18" t="str">
        <f t="shared" si="0"/>
        <v>Kansas</v>
      </c>
      <c r="F18" s="27">
        <f t="shared" si="1"/>
        <v>2914.31</v>
      </c>
    </row>
    <row r="19" spans="1:6" x14ac:dyDescent="0.3">
      <c r="A19" s="23" t="s">
        <v>29</v>
      </c>
      <c r="B19" s="12">
        <v>36591.749999999971</v>
      </c>
      <c r="E19" t="str">
        <f t="shared" si="0"/>
        <v>Kentucky</v>
      </c>
      <c r="F19" s="27">
        <f t="shared" si="1"/>
        <v>36591.749999999971</v>
      </c>
    </row>
    <row r="20" spans="1:6" x14ac:dyDescent="0.3">
      <c r="A20" s="23" t="s">
        <v>736</v>
      </c>
      <c r="B20" s="12">
        <v>9217.0299999999988</v>
      </c>
      <c r="E20" t="str">
        <f t="shared" si="0"/>
        <v>Louisiana</v>
      </c>
      <c r="F20" s="27">
        <f t="shared" si="1"/>
        <v>9217.0299999999988</v>
      </c>
    </row>
    <row r="21" spans="1:6" x14ac:dyDescent="0.3">
      <c r="A21" s="23" t="s">
        <v>5235</v>
      </c>
      <c r="B21" s="12">
        <v>1270.53</v>
      </c>
      <c r="E21" t="str">
        <f t="shared" si="0"/>
        <v>Maine</v>
      </c>
      <c r="F21" s="27">
        <f t="shared" si="1"/>
        <v>1270.53</v>
      </c>
    </row>
    <row r="22" spans="1:6" x14ac:dyDescent="0.3">
      <c r="A22" s="23" t="s">
        <v>2735</v>
      </c>
      <c r="B22" s="12">
        <v>23705.523000000005</v>
      </c>
      <c r="E22" t="str">
        <f t="shared" si="0"/>
        <v>Maryland</v>
      </c>
      <c r="F22" s="27">
        <f t="shared" si="1"/>
        <v>23705.523000000005</v>
      </c>
    </row>
    <row r="23" spans="1:6" x14ac:dyDescent="0.3">
      <c r="A23" s="23" t="s">
        <v>1245</v>
      </c>
      <c r="B23" s="12">
        <v>28634.43399999999</v>
      </c>
      <c r="E23" t="str">
        <f t="shared" si="0"/>
        <v>Massachusetts</v>
      </c>
      <c r="F23" s="27">
        <f t="shared" si="1"/>
        <v>28634.43399999999</v>
      </c>
    </row>
    <row r="24" spans="1:6" x14ac:dyDescent="0.3">
      <c r="A24" s="23" t="s">
        <v>238</v>
      </c>
      <c r="B24" s="12">
        <v>76269.614000000016</v>
      </c>
      <c r="E24" t="str">
        <f t="shared" si="0"/>
        <v>Michigan</v>
      </c>
      <c r="F24" s="27">
        <f t="shared" si="1"/>
        <v>76269.614000000016</v>
      </c>
    </row>
    <row r="25" spans="1:6" x14ac:dyDescent="0.3">
      <c r="A25" s="23" t="s">
        <v>229</v>
      </c>
      <c r="B25" s="12">
        <v>29863.149999999994</v>
      </c>
      <c r="E25" t="str">
        <f t="shared" si="0"/>
        <v>Minnesota</v>
      </c>
      <c r="F25" s="27">
        <f t="shared" si="1"/>
        <v>29863.149999999994</v>
      </c>
    </row>
    <row r="26" spans="1:6" x14ac:dyDescent="0.3">
      <c r="A26" s="23" t="s">
        <v>1487</v>
      </c>
      <c r="B26" s="12">
        <v>10771.34</v>
      </c>
      <c r="E26" t="str">
        <f t="shared" si="0"/>
        <v>Mississippi</v>
      </c>
      <c r="F26" s="27">
        <f t="shared" si="1"/>
        <v>10771.34</v>
      </c>
    </row>
    <row r="27" spans="1:6" x14ac:dyDescent="0.3">
      <c r="A27" s="23" t="s">
        <v>596</v>
      </c>
      <c r="B27" s="12">
        <v>22205.149999999998</v>
      </c>
      <c r="E27" t="str">
        <f t="shared" si="0"/>
        <v>Missouri</v>
      </c>
      <c r="F27" s="27">
        <f t="shared" si="1"/>
        <v>22205.149999999998</v>
      </c>
    </row>
    <row r="28" spans="1:6" x14ac:dyDescent="0.3">
      <c r="A28" s="23" t="s">
        <v>1762</v>
      </c>
      <c r="B28" s="12">
        <v>5589.3519999999971</v>
      </c>
      <c r="E28" t="str">
        <f t="shared" si="0"/>
        <v>Montana</v>
      </c>
      <c r="F28" s="27">
        <f t="shared" si="1"/>
        <v>5589.3519999999971</v>
      </c>
    </row>
    <row r="29" spans="1:6" x14ac:dyDescent="0.3">
      <c r="A29" s="23" t="s">
        <v>138</v>
      </c>
      <c r="B29" s="12">
        <v>7464.9299999999985</v>
      </c>
      <c r="E29" t="str">
        <f t="shared" si="0"/>
        <v>Nebraska</v>
      </c>
      <c r="F29" s="27">
        <f t="shared" si="1"/>
        <v>7464.9299999999985</v>
      </c>
    </row>
    <row r="30" spans="1:6" x14ac:dyDescent="0.3">
      <c r="A30" s="23" t="s">
        <v>1392</v>
      </c>
      <c r="B30" s="12">
        <v>16729.101999999999</v>
      </c>
      <c r="E30" t="str">
        <f t="shared" si="0"/>
        <v>Nevada</v>
      </c>
      <c r="F30" s="27">
        <f t="shared" si="1"/>
        <v>16729.101999999999</v>
      </c>
    </row>
    <row r="31" spans="1:6" x14ac:dyDescent="0.3">
      <c r="A31" s="23" t="s">
        <v>2694</v>
      </c>
      <c r="B31" s="12">
        <v>7292.5239999999994</v>
      </c>
      <c r="E31" t="str">
        <f t="shared" si="0"/>
        <v>New Hampshire</v>
      </c>
      <c r="F31" s="27">
        <f t="shared" si="1"/>
        <v>7292.5239999999994</v>
      </c>
    </row>
    <row r="32" spans="1:6" x14ac:dyDescent="0.3">
      <c r="A32" s="23" t="s">
        <v>788</v>
      </c>
      <c r="B32" s="12">
        <v>35764.312000000013</v>
      </c>
      <c r="E32" t="str">
        <f t="shared" si="0"/>
        <v>New Jersey</v>
      </c>
      <c r="F32" s="27">
        <f t="shared" si="1"/>
        <v>35764.312000000013</v>
      </c>
    </row>
    <row r="33" spans="1:6" x14ac:dyDescent="0.3">
      <c r="A33" s="23" t="s">
        <v>668</v>
      </c>
      <c r="B33" s="12">
        <v>4783.5220000000008</v>
      </c>
      <c r="E33" t="str">
        <f t="shared" si="0"/>
        <v>New Mexico</v>
      </c>
      <c r="F33" s="27">
        <f t="shared" si="1"/>
        <v>4783.5220000000008</v>
      </c>
    </row>
    <row r="34" spans="1:6" x14ac:dyDescent="0.3">
      <c r="A34" s="23" t="s">
        <v>267</v>
      </c>
      <c r="B34" s="12">
        <v>310876.27099999978</v>
      </c>
      <c r="E34" t="str">
        <f t="shared" si="0"/>
        <v>New York</v>
      </c>
      <c r="F34" s="27">
        <f t="shared" si="1"/>
        <v>310876.27099999978</v>
      </c>
    </row>
    <row r="35" spans="1:6" x14ac:dyDescent="0.3">
      <c r="A35" s="23" t="s">
        <v>88</v>
      </c>
      <c r="B35" s="12">
        <v>55603.163999999968</v>
      </c>
      <c r="E35" t="str">
        <f t="shared" si="0"/>
        <v>North Carolina</v>
      </c>
      <c r="F35" s="27">
        <f t="shared" si="1"/>
        <v>55603.163999999968</v>
      </c>
    </row>
    <row r="36" spans="1:6" x14ac:dyDescent="0.3">
      <c r="A36" s="23" t="s">
        <v>7449</v>
      </c>
      <c r="B36" s="12">
        <v>919.91</v>
      </c>
      <c r="E36" t="str">
        <f t="shared" si="0"/>
        <v>North Dakota</v>
      </c>
      <c r="F36" s="27">
        <f t="shared" si="1"/>
        <v>919.91</v>
      </c>
    </row>
    <row r="37" spans="1:6" x14ac:dyDescent="0.3">
      <c r="A37" s="23" t="s">
        <v>498</v>
      </c>
      <c r="B37" s="12">
        <v>78258.135999999926</v>
      </c>
      <c r="E37" t="str">
        <f t="shared" si="0"/>
        <v>Ohio</v>
      </c>
      <c r="F37" s="27">
        <f t="shared" si="1"/>
        <v>78258.135999999926</v>
      </c>
    </row>
    <row r="38" spans="1:6" x14ac:dyDescent="0.3">
      <c r="A38" s="23" t="s">
        <v>649</v>
      </c>
      <c r="B38" s="12">
        <v>19683.390000000003</v>
      </c>
      <c r="E38" t="str">
        <f t="shared" si="0"/>
        <v>Oklahoma</v>
      </c>
      <c r="F38" s="27">
        <f t="shared" si="1"/>
        <v>19683.390000000003</v>
      </c>
    </row>
    <row r="39" spans="1:6" x14ac:dyDescent="0.3">
      <c r="A39" s="23" t="s">
        <v>420</v>
      </c>
      <c r="B39" s="12">
        <v>17431.149999999991</v>
      </c>
      <c r="E39" t="str">
        <f t="shared" si="0"/>
        <v>Oregon</v>
      </c>
      <c r="F39" s="27">
        <f t="shared" si="1"/>
        <v>17431.149999999991</v>
      </c>
    </row>
    <row r="40" spans="1:6" x14ac:dyDescent="0.3">
      <c r="A40" s="23" t="s">
        <v>147</v>
      </c>
      <c r="B40" s="12">
        <v>116511.91400000003</v>
      </c>
      <c r="E40" t="str">
        <f t="shared" si="0"/>
        <v>Pennsylvania</v>
      </c>
      <c r="F40" s="27">
        <f t="shared" si="1"/>
        <v>116511.91400000003</v>
      </c>
    </row>
    <row r="41" spans="1:6" x14ac:dyDescent="0.3">
      <c r="A41" s="23" t="s">
        <v>1399</v>
      </c>
      <c r="B41" s="12">
        <v>22627.955999999995</v>
      </c>
      <c r="E41" t="str">
        <f t="shared" si="0"/>
        <v>Rhode Island</v>
      </c>
      <c r="F41" s="27">
        <f t="shared" si="1"/>
        <v>22627.955999999995</v>
      </c>
    </row>
    <row r="42" spans="1:6" x14ac:dyDescent="0.3">
      <c r="A42" s="23" t="s">
        <v>383</v>
      </c>
      <c r="B42" s="12">
        <v>8481.7099999999991</v>
      </c>
      <c r="E42" t="str">
        <f t="shared" si="0"/>
        <v>South Carolina</v>
      </c>
      <c r="F42" s="27">
        <f t="shared" si="1"/>
        <v>8481.7099999999991</v>
      </c>
    </row>
    <row r="43" spans="1:6" x14ac:dyDescent="0.3">
      <c r="A43" s="23" t="s">
        <v>5326</v>
      </c>
      <c r="B43" s="12">
        <v>1315.5600000000002</v>
      </c>
      <c r="E43" t="str">
        <f t="shared" si="0"/>
        <v>South Dakota</v>
      </c>
      <c r="F43" s="27">
        <f t="shared" si="1"/>
        <v>1315.5600000000002</v>
      </c>
    </row>
    <row r="44" spans="1:6" x14ac:dyDescent="0.3">
      <c r="A44" s="23" t="s">
        <v>335</v>
      </c>
      <c r="B44" s="12">
        <v>30661.872999999981</v>
      </c>
      <c r="E44" t="str">
        <f t="shared" si="0"/>
        <v>Tennessee</v>
      </c>
      <c r="F44" s="27">
        <f t="shared" si="1"/>
        <v>30661.872999999981</v>
      </c>
    </row>
    <row r="45" spans="1:6" x14ac:dyDescent="0.3">
      <c r="A45" s="23" t="s">
        <v>104</v>
      </c>
      <c r="B45" s="12">
        <v>170188.04580000002</v>
      </c>
      <c r="E45" t="str">
        <f t="shared" si="0"/>
        <v>Texas</v>
      </c>
      <c r="F45" s="27">
        <f t="shared" si="1"/>
        <v>170188.04580000002</v>
      </c>
    </row>
    <row r="46" spans="1:6" x14ac:dyDescent="0.3">
      <c r="A46" s="23" t="s">
        <v>121</v>
      </c>
      <c r="B46" s="12">
        <v>11220.055999999999</v>
      </c>
      <c r="E46" t="str">
        <f t="shared" si="0"/>
        <v>Utah</v>
      </c>
      <c r="F46" s="27">
        <f t="shared" si="1"/>
        <v>11220.055999999999</v>
      </c>
    </row>
    <row r="47" spans="1:6" x14ac:dyDescent="0.3">
      <c r="A47" s="23" t="s">
        <v>5203</v>
      </c>
      <c r="B47" s="12">
        <v>8929.369999999999</v>
      </c>
      <c r="E47" t="str">
        <f t="shared" si="0"/>
        <v>Vermont</v>
      </c>
      <c r="F47" s="27">
        <f t="shared" si="1"/>
        <v>8929.369999999999</v>
      </c>
    </row>
    <row r="48" spans="1:6" x14ac:dyDescent="0.3">
      <c r="A48" s="23" t="s">
        <v>319</v>
      </c>
      <c r="B48" s="12">
        <v>70636.719999999987</v>
      </c>
      <c r="E48" t="str">
        <f t="shared" si="0"/>
        <v>Virginia</v>
      </c>
      <c r="F48" s="27">
        <f t="shared" si="1"/>
        <v>70636.719999999987</v>
      </c>
    </row>
    <row r="49" spans="1:6" x14ac:dyDescent="0.3">
      <c r="A49" s="23" t="s">
        <v>96</v>
      </c>
      <c r="B49" s="12">
        <v>138641.26999999993</v>
      </c>
      <c r="E49" t="str">
        <f t="shared" si="0"/>
        <v>Washington</v>
      </c>
      <c r="F49" s="27">
        <f t="shared" si="1"/>
        <v>138641.26999999993</v>
      </c>
    </row>
    <row r="50" spans="1:6" x14ac:dyDescent="0.3">
      <c r="A50" s="23" t="s">
        <v>9726</v>
      </c>
      <c r="B50" s="12">
        <v>1209.8240000000001</v>
      </c>
      <c r="E50" t="str">
        <f t="shared" si="0"/>
        <v>West Virginia</v>
      </c>
      <c r="F50" s="27">
        <f t="shared" si="1"/>
        <v>1209.8240000000001</v>
      </c>
    </row>
    <row r="51" spans="1:6" x14ac:dyDescent="0.3">
      <c r="A51" s="23" t="s">
        <v>114</v>
      </c>
      <c r="B51" s="12">
        <v>32114.610000000019</v>
      </c>
      <c r="E51" t="str">
        <f t="shared" si="0"/>
        <v>Wisconsin</v>
      </c>
      <c r="F51" s="27">
        <f t="shared" si="1"/>
        <v>32114.610000000019</v>
      </c>
    </row>
    <row r="52" spans="1:6" x14ac:dyDescent="0.3">
      <c r="A52" s="23" t="s">
        <v>8542</v>
      </c>
      <c r="B52" s="12">
        <v>1603.1360000000002</v>
      </c>
      <c r="E52" t="str">
        <f t="shared" si="0"/>
        <v>Wyoming</v>
      </c>
      <c r="F52" s="27">
        <f t="shared" si="1"/>
        <v>1603.1360000000002</v>
      </c>
    </row>
    <row r="53" spans="1:6" x14ac:dyDescent="0.3">
      <c r="A53" s="24" t="s">
        <v>10934</v>
      </c>
      <c r="B53" s="14">
        <v>2297200.8603000003</v>
      </c>
      <c r="E53" t="str">
        <f t="shared" si="0"/>
        <v>Grand Total</v>
      </c>
      <c r="F53" s="27">
        <f>SUM(F4:F52)</f>
        <v>2297200.8603000003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671FB-892B-4B7F-A076-69988F13F2BF}">
  <dimension ref="A3:B9"/>
  <sheetViews>
    <sheetView workbookViewId="0">
      <selection activeCell="O14" sqref="O14"/>
    </sheetView>
  </sheetViews>
  <sheetFormatPr defaultRowHeight="14.4" x14ac:dyDescent="0.3"/>
  <cols>
    <col min="1" max="1" width="12.44140625" bestFit="1" customWidth="1"/>
    <col min="2" max="2" width="11.21875" bestFit="1" customWidth="1"/>
  </cols>
  <sheetData>
    <row r="3" spans="1:2" x14ac:dyDescent="0.3">
      <c r="A3" s="7" t="s">
        <v>10933</v>
      </c>
      <c r="B3" s="8" t="s">
        <v>10947</v>
      </c>
    </row>
    <row r="4" spans="1:2" x14ac:dyDescent="0.3">
      <c r="A4" s="22" t="s">
        <v>75</v>
      </c>
      <c r="B4" s="31">
        <v>203412.73300000009</v>
      </c>
    </row>
    <row r="5" spans="1:2" x14ac:dyDescent="0.3">
      <c r="A5" s="23" t="s">
        <v>56</v>
      </c>
      <c r="B5" s="32">
        <v>206965.53200000009</v>
      </c>
    </row>
    <row r="6" spans="1:2" x14ac:dyDescent="0.3">
      <c r="A6" s="23" t="s">
        <v>59</v>
      </c>
      <c r="B6" s="32">
        <v>223843.60800000012</v>
      </c>
    </row>
    <row r="7" spans="1:2" x14ac:dyDescent="0.3">
      <c r="A7" s="23" t="s">
        <v>36</v>
      </c>
      <c r="B7" s="32">
        <v>328449.1030000007</v>
      </c>
    </row>
    <row r="8" spans="1:2" x14ac:dyDescent="0.3">
      <c r="A8" s="23" t="s">
        <v>72</v>
      </c>
      <c r="B8" s="32">
        <v>330007.05400000012</v>
      </c>
    </row>
    <row r="9" spans="1:2" x14ac:dyDescent="0.3">
      <c r="A9" s="24" t="s">
        <v>10934</v>
      </c>
      <c r="B9" s="3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76318-3607-4397-985B-AD6B51877CAF}">
  <dimension ref="A3:Q17"/>
  <sheetViews>
    <sheetView topLeftCell="E1" workbookViewId="0">
      <selection activeCell="B24" sqref="B24"/>
    </sheetView>
  </sheetViews>
  <sheetFormatPr defaultRowHeight="14.4" x14ac:dyDescent="0.3"/>
  <cols>
    <col min="1" max="1" width="12.44140625" bestFit="1" customWidth="1"/>
    <col min="2" max="2" width="12" bestFit="1" customWidth="1"/>
    <col min="3" max="3" width="3" customWidth="1"/>
    <col min="4" max="4" width="2.21875" customWidth="1"/>
    <col min="5" max="5" width="12.44140625" bestFit="1" customWidth="1"/>
    <col min="6" max="6" width="12" bestFit="1" customWidth="1"/>
    <col min="7" max="7" width="4.88671875" customWidth="1"/>
    <col min="8" max="8" width="8.88671875" hidden="1" customWidth="1"/>
    <col min="9" max="9" width="12.44140625" bestFit="1" customWidth="1"/>
    <col min="10" max="10" width="14.21875" bestFit="1" customWidth="1"/>
    <col min="11" max="11" width="4.44140625" customWidth="1"/>
    <col min="12" max="12" width="8.88671875" hidden="1" customWidth="1"/>
    <col min="13" max="13" width="12.44140625" bestFit="1" customWidth="1"/>
    <col min="14" max="14" width="15.5546875" bestFit="1" customWidth="1"/>
    <col min="16" max="16" width="12.44140625" bestFit="1" customWidth="1"/>
    <col min="17" max="17" width="18" bestFit="1" customWidth="1"/>
  </cols>
  <sheetData>
    <row r="3" spans="1:17" x14ac:dyDescent="0.3">
      <c r="A3" s="7" t="s">
        <v>10933</v>
      </c>
      <c r="B3" s="8" t="s">
        <v>10947</v>
      </c>
      <c r="E3" s="7" t="s">
        <v>10933</v>
      </c>
      <c r="F3" s="8" t="s">
        <v>10948</v>
      </c>
      <c r="I3" s="7" t="s">
        <v>10933</v>
      </c>
      <c r="J3" s="8" t="s">
        <v>10951</v>
      </c>
      <c r="M3" s="7" t="s">
        <v>10933</v>
      </c>
      <c r="N3" s="8" t="s">
        <v>10952</v>
      </c>
      <c r="P3" s="7" t="s">
        <v>10933</v>
      </c>
      <c r="Q3" s="8" t="s">
        <v>10953</v>
      </c>
    </row>
    <row r="4" spans="1:17" x14ac:dyDescent="0.3">
      <c r="A4" s="9" t="s">
        <v>10935</v>
      </c>
      <c r="B4" s="10">
        <v>95365.937600000019</v>
      </c>
      <c r="E4" s="9" t="s">
        <v>10935</v>
      </c>
      <c r="F4" s="10">
        <v>9199.2699999999986</v>
      </c>
      <c r="I4" s="9" t="s">
        <v>10935</v>
      </c>
      <c r="J4" s="10">
        <v>1500</v>
      </c>
      <c r="M4" s="9" t="s">
        <v>10935</v>
      </c>
      <c r="N4" s="10">
        <v>387</v>
      </c>
      <c r="P4" s="9" t="s">
        <v>10935</v>
      </c>
      <c r="Q4" s="10">
        <v>9.6462848596792869E-2</v>
      </c>
    </row>
    <row r="5" spans="1:17" x14ac:dyDescent="0.3">
      <c r="A5" s="11" t="s">
        <v>10936</v>
      </c>
      <c r="B5" s="12">
        <v>60172.649400000024</v>
      </c>
      <c r="E5" s="11" t="s">
        <v>10936</v>
      </c>
      <c r="F5" s="12">
        <v>10288.898699999991</v>
      </c>
      <c r="I5" s="11" t="s">
        <v>10936</v>
      </c>
      <c r="J5" s="12">
        <v>1068</v>
      </c>
      <c r="M5" s="11" t="s">
        <v>10936</v>
      </c>
      <c r="N5" s="12">
        <v>301</v>
      </c>
      <c r="P5" s="11" t="s">
        <v>10936</v>
      </c>
      <c r="Q5" s="12">
        <v>0.17098962406664425</v>
      </c>
    </row>
    <row r="6" spans="1:17" x14ac:dyDescent="0.3">
      <c r="A6" s="11" t="s">
        <v>10937</v>
      </c>
      <c r="B6" s="12">
        <v>199252.98399999991</v>
      </c>
      <c r="E6" s="11" t="s">
        <v>10937</v>
      </c>
      <c r="F6" s="12">
        <v>26806.573700000015</v>
      </c>
      <c r="I6" s="11" t="s">
        <v>10937</v>
      </c>
      <c r="J6" s="12">
        <v>2491</v>
      </c>
      <c r="M6" s="11" t="s">
        <v>10937</v>
      </c>
      <c r="N6" s="12">
        <v>680</v>
      </c>
      <c r="P6" s="11" t="s">
        <v>10937</v>
      </c>
      <c r="Q6" s="12">
        <v>0.13453536886554246</v>
      </c>
    </row>
    <row r="7" spans="1:17" x14ac:dyDescent="0.3">
      <c r="A7" s="11" t="s">
        <v>10938</v>
      </c>
      <c r="B7" s="12">
        <v>141851.5674</v>
      </c>
      <c r="E7" s="11" t="s">
        <v>10938</v>
      </c>
      <c r="F7" s="12">
        <v>13437.806799999998</v>
      </c>
      <c r="I7" s="11" t="s">
        <v>10938</v>
      </c>
      <c r="J7" s="12">
        <v>2441</v>
      </c>
      <c r="M7" s="11" t="s">
        <v>10938</v>
      </c>
      <c r="N7" s="12">
        <v>663</v>
      </c>
      <c r="P7" s="11" t="s">
        <v>10938</v>
      </c>
      <c r="Q7" s="12">
        <v>9.4731465053942004E-2</v>
      </c>
    </row>
    <row r="8" spans="1:17" x14ac:dyDescent="0.3">
      <c r="A8" s="11" t="s">
        <v>10939</v>
      </c>
      <c r="B8" s="12">
        <v>156122.28669999994</v>
      </c>
      <c r="E8" s="11" t="s">
        <v>10939</v>
      </c>
      <c r="F8" s="12">
        <v>22308.51279999999</v>
      </c>
      <c r="I8" s="11" t="s">
        <v>10939</v>
      </c>
      <c r="J8" s="12">
        <v>2850</v>
      </c>
      <c r="M8" s="11" t="s">
        <v>10939</v>
      </c>
      <c r="N8" s="12">
        <v>750</v>
      </c>
      <c r="P8" s="11" t="s">
        <v>10939</v>
      </c>
      <c r="Q8" s="12">
        <v>0.14289127626517142</v>
      </c>
    </row>
    <row r="9" spans="1:17" x14ac:dyDescent="0.3">
      <c r="A9" s="11" t="s">
        <v>10940</v>
      </c>
      <c r="B9" s="12">
        <v>147082.61130000011</v>
      </c>
      <c r="E9" s="11" t="s">
        <v>10940</v>
      </c>
      <c r="F9" s="12">
        <v>20899.334500000012</v>
      </c>
      <c r="I9" s="11" t="s">
        <v>10940</v>
      </c>
      <c r="J9" s="12">
        <v>2644</v>
      </c>
      <c r="M9" s="11" t="s">
        <v>10940</v>
      </c>
      <c r="N9" s="12">
        <v>709</v>
      </c>
      <c r="P9" s="11" t="s">
        <v>10940</v>
      </c>
      <c r="Q9" s="12">
        <v>0.1420924901678027</v>
      </c>
    </row>
    <row r="10" spans="1:17" x14ac:dyDescent="0.3">
      <c r="A10" s="11" t="s">
        <v>10941</v>
      </c>
      <c r="B10" s="12">
        <v>149580.83800000031</v>
      </c>
      <c r="E10" s="11" t="s">
        <v>10941</v>
      </c>
      <c r="F10" s="12">
        <v>13535.38299999998</v>
      </c>
      <c r="I10" s="11" t="s">
        <v>10941</v>
      </c>
      <c r="J10" s="12">
        <v>2705</v>
      </c>
      <c r="M10" s="11" t="s">
        <v>10941</v>
      </c>
      <c r="N10" s="12">
        <v>708</v>
      </c>
      <c r="P10" s="11" t="s">
        <v>10941</v>
      </c>
      <c r="Q10" s="12">
        <v>9.0488749635163512E-2</v>
      </c>
    </row>
    <row r="11" spans="1:17" x14ac:dyDescent="0.3">
      <c r="A11" s="11" t="s">
        <v>10942</v>
      </c>
      <c r="B11" s="12">
        <v>159589.45099999988</v>
      </c>
      <c r="E11" s="11" t="s">
        <v>10942</v>
      </c>
      <c r="F11" s="12">
        <v>21896.715399999972</v>
      </c>
      <c r="I11" s="11" t="s">
        <v>10942</v>
      </c>
      <c r="J11" s="12">
        <v>2796</v>
      </c>
      <c r="M11" s="11" t="s">
        <v>10942</v>
      </c>
      <c r="N11" s="12">
        <v>710</v>
      </c>
      <c r="P11" s="11" t="s">
        <v>10942</v>
      </c>
      <c r="Q11" s="12">
        <v>0.13720653378273723</v>
      </c>
    </row>
    <row r="12" spans="1:17" x14ac:dyDescent="0.3">
      <c r="A12" s="11" t="s">
        <v>10943</v>
      </c>
      <c r="B12" s="12">
        <v>309770.09970000025</v>
      </c>
      <c r="E12" s="11" t="s">
        <v>10943</v>
      </c>
      <c r="F12" s="12">
        <v>37293.192500000034</v>
      </c>
      <c r="I12" s="11" t="s">
        <v>10943</v>
      </c>
      <c r="J12" s="12">
        <v>5073</v>
      </c>
      <c r="M12" s="11" t="s">
        <v>10943</v>
      </c>
      <c r="N12" s="12">
        <v>1386</v>
      </c>
      <c r="P12" s="11" t="s">
        <v>10943</v>
      </c>
      <c r="Q12" s="12">
        <v>0.12038990379031732</v>
      </c>
    </row>
    <row r="13" spans="1:17" x14ac:dyDescent="0.3">
      <c r="A13" s="11" t="s">
        <v>10944</v>
      </c>
      <c r="B13" s="12">
        <v>197115.20170000009</v>
      </c>
      <c r="E13" s="11" t="s">
        <v>10944</v>
      </c>
      <c r="F13" s="12">
        <v>31469.663800000035</v>
      </c>
      <c r="I13" s="11" t="s">
        <v>10944</v>
      </c>
      <c r="J13" s="12">
        <v>3095</v>
      </c>
      <c r="M13" s="11" t="s">
        <v>10944</v>
      </c>
      <c r="N13" s="12">
        <v>817</v>
      </c>
      <c r="P13" s="11" t="s">
        <v>10944</v>
      </c>
      <c r="Q13" s="12">
        <v>0.15965112547684351</v>
      </c>
    </row>
    <row r="14" spans="1:17" x14ac:dyDescent="0.3">
      <c r="A14" s="11" t="s">
        <v>10945</v>
      </c>
      <c r="B14" s="12">
        <v>349120.07400000008</v>
      </c>
      <c r="E14" s="11" t="s">
        <v>10945</v>
      </c>
      <c r="F14" s="12">
        <v>35825.536599999927</v>
      </c>
      <c r="I14" s="11" t="s">
        <v>10945</v>
      </c>
      <c r="J14" s="12">
        <v>5741</v>
      </c>
      <c r="M14" s="11" t="s">
        <v>10945</v>
      </c>
      <c r="N14" s="12">
        <v>1462</v>
      </c>
      <c r="P14" s="11" t="s">
        <v>10945</v>
      </c>
      <c r="Q14" s="12">
        <v>0.10261666191099604</v>
      </c>
    </row>
    <row r="15" spans="1:17" x14ac:dyDescent="0.3">
      <c r="A15" s="11" t="s">
        <v>10946</v>
      </c>
      <c r="B15" s="12">
        <v>332177.15950000001</v>
      </c>
      <c r="E15" s="11" t="s">
        <v>10946</v>
      </c>
      <c r="F15" s="12">
        <v>43436.13390000003</v>
      </c>
      <c r="I15" s="11" t="s">
        <v>10946</v>
      </c>
      <c r="J15" s="12">
        <v>5469</v>
      </c>
      <c r="M15" s="11" t="s">
        <v>10946</v>
      </c>
      <c r="N15" s="12">
        <v>1421</v>
      </c>
      <c r="P15" s="11" t="s">
        <v>10946</v>
      </c>
      <c r="Q15" s="12">
        <v>0.13076195234308405</v>
      </c>
    </row>
    <row r="16" spans="1:17" x14ac:dyDescent="0.3">
      <c r="A16" s="13" t="s">
        <v>10934</v>
      </c>
      <c r="B16" s="14">
        <v>2297200.8603000008</v>
      </c>
      <c r="E16" s="13" t="s">
        <v>10934</v>
      </c>
      <c r="F16" s="14">
        <v>286397.02169999998</v>
      </c>
      <c r="I16" s="13" t="s">
        <v>10934</v>
      </c>
      <c r="J16" s="14">
        <v>37873</v>
      </c>
      <c r="M16" s="13" t="s">
        <v>10934</v>
      </c>
      <c r="N16" s="14">
        <v>9994</v>
      </c>
      <c r="P16" s="13" t="s">
        <v>10934</v>
      </c>
      <c r="Q16" s="14">
        <v>0.12467217240315856</v>
      </c>
    </row>
    <row r="17" spans="2:17" x14ac:dyDescent="0.3">
      <c r="B17" s="38">
        <f>GETPIVOTDATA("Sales",$A$3)</f>
        <v>2297200.8603000008</v>
      </c>
      <c r="F17" s="38">
        <f>GETPIVOTDATA("Profit",$E$3)</f>
        <v>286397.02169999998</v>
      </c>
      <c r="J17" s="39">
        <f>GETPIVOTDATA("Quantity",$I$3)</f>
        <v>37873</v>
      </c>
      <c r="N17" s="39">
        <f>GETPIVOTDATA("Order ID",$M$3)</f>
        <v>9994</v>
      </c>
      <c r="Q17" s="40">
        <f>GETPIVOTDATA("Profit Margin",$P$3)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6448E-CFE3-48CF-922A-62BC12C49844}">
  <dimension ref="A3:L8"/>
  <sheetViews>
    <sheetView workbookViewId="0">
      <selection activeCell="L15" sqref="L15"/>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10" bestFit="1" customWidth="1"/>
    <col min="12" max="12" width="9.5546875" bestFit="1" customWidth="1"/>
  </cols>
  <sheetData>
    <row r="3" spans="1:12" x14ac:dyDescent="0.3">
      <c r="A3" s="7" t="s">
        <v>10933</v>
      </c>
      <c r="B3" s="6" t="s">
        <v>10947</v>
      </c>
      <c r="C3" s="41" t="s">
        <v>10948</v>
      </c>
      <c r="D3" s="41" t="s">
        <v>10951</v>
      </c>
      <c r="E3" s="41" t="s">
        <v>10952</v>
      </c>
      <c r="F3" s="15" t="s">
        <v>10953</v>
      </c>
    </row>
    <row r="4" spans="1:12" x14ac:dyDescent="0.3">
      <c r="A4" s="22" t="s">
        <v>10954</v>
      </c>
      <c r="B4" s="34">
        <v>484247.49810000096</v>
      </c>
      <c r="C4" s="42">
        <v>49543.974100000007</v>
      </c>
      <c r="D4" s="42">
        <v>7581</v>
      </c>
      <c r="E4" s="42">
        <v>1993</v>
      </c>
      <c r="F4" s="35">
        <v>0.10231126499236715</v>
      </c>
    </row>
    <row r="5" spans="1:12" x14ac:dyDescent="0.3">
      <c r="A5" s="23" t="s">
        <v>10955</v>
      </c>
      <c r="B5" s="36">
        <v>470532.50899999985</v>
      </c>
      <c r="C5" s="43">
        <v>61618.603700000051</v>
      </c>
      <c r="D5" s="43">
        <v>7979</v>
      </c>
      <c r="E5" s="43">
        <v>2102</v>
      </c>
      <c r="F5" s="37">
        <v>0.13095504034557592</v>
      </c>
    </row>
    <row r="6" spans="1:12" x14ac:dyDescent="0.3">
      <c r="A6" s="23" t="s">
        <v>10956</v>
      </c>
      <c r="B6" s="36">
        <v>608473.83000000066</v>
      </c>
      <c r="C6" s="43">
        <v>81726.930800000177</v>
      </c>
      <c r="D6" s="43">
        <v>9810</v>
      </c>
      <c r="E6" s="43">
        <v>2580</v>
      </c>
      <c r="F6" s="37">
        <v>0.13431461924993568</v>
      </c>
    </row>
    <row r="7" spans="1:12" x14ac:dyDescent="0.3">
      <c r="A7" s="44" t="s">
        <v>10957</v>
      </c>
      <c r="B7" s="45">
        <v>733947.0231999997</v>
      </c>
      <c r="C7" s="46">
        <v>93507.513099999967</v>
      </c>
      <c r="D7" s="46">
        <v>12503</v>
      </c>
      <c r="E7" s="46">
        <v>3319</v>
      </c>
      <c r="F7" s="47">
        <v>0.12740362743390987</v>
      </c>
    </row>
    <row r="8" spans="1:12" x14ac:dyDescent="0.3">
      <c r="H8" s="48">
        <f>(GETPIVOTDATA("Sum of Sales",$A$3,"Years",2014)/GETPIVOTDATA("Sum of Sales",$A$3,"Years",2013))-1</f>
        <v>0.20620967905883303</v>
      </c>
      <c r="I8" s="48">
        <f>(GETPIVOTDATA("Sum of Profit",$A$3,"Years",2014)/GETPIVOTDATA("Sum of Profit",$A$3,"Years",2013))-1</f>
        <v>0.14414565902185772</v>
      </c>
      <c r="J8" s="48">
        <f>(GETPIVOTDATA("Sum of Quantity",$A$3,"Years",2014)/GETPIVOTDATA("Sum of Quantity",$A$3,"Years",2013))-1</f>
        <v>0.27451580020387367</v>
      </c>
      <c r="K8" s="48">
        <f>(GETPIVOTDATA("Count of Order ID",$A$3,"Years",2014)/GETPIVOTDATA("Count of Order ID",$A$3,"Years",2013))-1</f>
        <v>0.2864341085271318</v>
      </c>
      <c r="L8" s="48">
        <f>(GETPIVOTDATA("Sum of Profit Margin",$A$3,"Years",2014)/GETPIVOTDATA("Sum of Profit Margin",$A$3,"Years",2013))-1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372AF-7B49-4356-A118-92B8478C16C1}">
  <dimension ref="A1"/>
  <sheetViews>
    <sheetView showGridLines="0" showRowColHeaders="0" tabSelected="1" zoomScale="94" zoomScaleNormal="80" workbookViewId="0">
      <selection activeCell="P38" sqref="P38"/>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F24" sqref="F2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 category</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Vipul Rale</cp:lastModifiedBy>
  <dcterms:created xsi:type="dcterms:W3CDTF">2015-06-05T18:17:20Z</dcterms:created>
  <dcterms:modified xsi:type="dcterms:W3CDTF">2025-04-22T07:31:29Z</dcterms:modified>
</cp:coreProperties>
</file>