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pul\Downloads\"/>
    </mc:Choice>
  </mc:AlternateContent>
  <xr:revisionPtr revIDLastSave="0" documentId="13_ncr:1_{BD26DE54-0CD6-42AC-80C0-94DC4BCF15A1}" xr6:coauthVersionLast="47" xr6:coauthVersionMax="47" xr10:uidLastSave="{00000000-0000-0000-0000-000000000000}"/>
  <bookViews>
    <workbookView xWindow="-108" yWindow="-108" windowWidth="23256" windowHeight="12456" firstSheet="2" activeTab="3" xr2:uid="{41A0F3ED-8CA0-4EE6-839E-07DCE938B232}"/>
  </bookViews>
  <sheets>
    <sheet name="Revision" sheetId="23" r:id="rId1"/>
    <sheet name="Topics to Covered" sheetId="22" r:id="rId2"/>
    <sheet name="Predicting The number of Custom" sheetId="14" r:id="rId3"/>
    <sheet name="Coffee Demand Curve Estimaation" sheetId="15" r:id="rId4"/>
    <sheet name="Range Names" sheetId="16" r:id="rId5"/>
    <sheet name="Vlook up" sheetId="17" r:id="rId6"/>
    <sheet name="EX - 1" sheetId="24" r:id="rId7"/>
    <sheet name="EX - 2" sheetId="25" r:id="rId8"/>
    <sheet name="EX - 3" sheetId="26" r:id="rId9"/>
    <sheet name="EX - 4 Different sheet" sheetId="27" r:id="rId10"/>
    <sheet name="EX - 4 Lookup table" sheetId="28" r:id="rId11"/>
    <sheet name="Hlook up" sheetId="18" r:id="rId12"/>
    <sheet name="H EX - 1" sheetId="29" r:id="rId13"/>
    <sheet name="Xlookup" sheetId="19" r:id="rId14"/>
    <sheet name="Xlookup Return Multiple Value" sheetId="31" r:id="rId15"/>
    <sheet name="Xlookup Wild Card Mode" sheetId="32" r:id="rId16"/>
    <sheet name="Xlookup Search Mode" sheetId="33" r:id="rId17"/>
    <sheet name="index" sheetId="20" r:id="rId18"/>
    <sheet name="Match" sheetId="21" r:id="rId19"/>
    <sheet name="Ex 1 Index and match" sheetId="34" r:id="rId20"/>
    <sheet name="Ex 2 Index and match" sheetId="35" r:id="rId21"/>
    <sheet name="Ex 3 Index and Match" sheetId="3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15" l="1"/>
  <c r="Q47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23" i="15"/>
  <c r="T26" i="14"/>
  <c r="T25" i="14"/>
  <c r="Q25" i="14"/>
  <c r="U24" i="14"/>
  <c r="T24" i="14"/>
  <c r="U25" i="14" l="1"/>
  <c r="Q26" i="14" s="1"/>
  <c r="U26" i="14" l="1"/>
  <c r="Q27" i="14" s="1"/>
  <c r="T27" i="14" l="1"/>
  <c r="U27" i="14" s="1"/>
  <c r="Q28" i="14" s="1"/>
  <c r="T28" i="14" l="1"/>
  <c r="U28" i="14" s="1"/>
  <c r="Q29" i="14" s="1"/>
  <c r="T29" i="14" l="1"/>
  <c r="U29" i="14"/>
  <c r="Q30" i="14" s="1"/>
  <c r="T30" i="14" s="1"/>
  <c r="U30" i="14" l="1"/>
  <c r="Q31" i="14" s="1"/>
  <c r="T31" i="14" s="1"/>
  <c r="U31" i="14"/>
  <c r="Q32" i="14" s="1"/>
  <c r="T32" i="14" s="1"/>
  <c r="U32" i="14" l="1"/>
  <c r="Q33" i="14" s="1"/>
  <c r="T33" i="14" s="1"/>
  <c r="U33" i="14" l="1"/>
  <c r="G7" i="24" l="1"/>
  <c r="H43" i="23"/>
  <c r="H44" i="23"/>
  <c r="H45" i="23"/>
  <c r="H46" i="23"/>
  <c r="H47" i="23"/>
  <c r="H48" i="23"/>
  <c r="H49" i="23"/>
  <c r="H50" i="23"/>
  <c r="H51" i="23"/>
  <c r="H52" i="23"/>
  <c r="H42" i="23"/>
  <c r="G43" i="23"/>
  <c r="G44" i="23"/>
  <c r="G45" i="23"/>
  <c r="G46" i="23"/>
  <c r="G47" i="23"/>
  <c r="G48" i="23"/>
  <c r="G49" i="23"/>
  <c r="G50" i="23"/>
  <c r="G51" i="23"/>
  <c r="G52" i="23"/>
  <c r="G42" i="23"/>
  <c r="C36" i="21"/>
  <c r="C78" i="20"/>
  <c r="C77" i="20"/>
  <c r="C2" i="27"/>
  <c r="C3" i="27"/>
  <c r="C4" i="27"/>
  <c r="C5" i="27"/>
  <c r="C6" i="27"/>
  <c r="C7" i="27"/>
  <c r="C8" i="2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<sst xmlns="http://schemas.openxmlformats.org/spreadsheetml/2006/main" count="1785" uniqueCount="207">
  <si>
    <t>Item</t>
  </si>
  <si>
    <t>Quantity</t>
  </si>
  <si>
    <t>Total</t>
  </si>
  <si>
    <t>Price</t>
  </si>
  <si>
    <t>Sugar</t>
  </si>
  <si>
    <t>Relative Reference</t>
  </si>
  <si>
    <t>Absolute Reference</t>
  </si>
  <si>
    <t>Apple</t>
  </si>
  <si>
    <t>Banana</t>
  </si>
  <si>
    <t>Orange</t>
  </si>
  <si>
    <t>Mango</t>
  </si>
  <si>
    <t>Grapes</t>
  </si>
  <si>
    <r>
      <t xml:space="preserve">A </t>
    </r>
    <r>
      <rPr>
        <b/>
        <sz val="11"/>
        <color theme="1"/>
        <rFont val="Aptos Narrow"/>
        <family val="2"/>
        <scheme val="minor"/>
      </rPr>
      <t>relative reference</t>
    </r>
    <r>
      <rPr>
        <sz val="11"/>
        <color theme="1"/>
        <rFont val="Aptos Narrow"/>
        <family val="2"/>
        <scheme val="minor"/>
      </rPr>
      <t xml:space="preserve"> in Excel means that when a formula is copied to another cell, the cell references automatically adjust based on the new location.</t>
    </r>
  </si>
  <si>
    <r>
      <t xml:space="preserve">An </t>
    </r>
    <r>
      <rPr>
        <b/>
        <sz val="11"/>
        <color theme="1"/>
        <rFont val="Aptos Narrow"/>
        <family val="2"/>
        <scheme val="minor"/>
      </rPr>
      <t>absolute reference</t>
    </r>
    <r>
      <rPr>
        <sz val="11"/>
        <color theme="1"/>
        <rFont val="Aptos Narrow"/>
        <family val="2"/>
        <scheme val="minor"/>
      </rPr>
      <t xml:space="preserve"> in Excel keeps a fixed reference to a specific cell, even when copied to other cells. This is done using the </t>
    </r>
    <r>
      <rPr>
        <b/>
        <sz val="11"/>
        <color theme="1"/>
        <rFont val="Aptos Narrow"/>
        <family val="2"/>
        <scheme val="minor"/>
      </rPr>
      <t>$ symbol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$B$2</t>
    </r>
    <r>
      <rPr>
        <sz val="11"/>
        <color theme="1"/>
        <rFont val="Aptos Narrow"/>
        <family val="2"/>
        <scheme val="minor"/>
      </rPr>
      <t>).</t>
    </r>
  </si>
  <si>
    <t>Country</t>
  </si>
  <si>
    <t>Population</t>
  </si>
  <si>
    <t>Land Area (km2)</t>
  </si>
  <si>
    <t>Growth</t>
  </si>
  <si>
    <t>Density (km2)</t>
  </si>
  <si>
    <t>Density Growth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</si>
  <si>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</si>
  <si>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</si>
  <si>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</si>
  <si>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</si>
  <si>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</si>
  <si>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</si>
  <si>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</si>
  <si>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</si>
  <si>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</si>
  <si>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</si>
  <si>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</si>
  <si>
    <t>Growth Index</t>
  </si>
  <si>
    <t>What is a Demand Curve?</t>
  </si>
  <si>
    <r>
      <t xml:space="preserve">A </t>
    </r>
    <r>
      <rPr>
        <b/>
        <sz val="11"/>
        <color theme="1"/>
        <rFont val="Aptos Narrow"/>
        <family val="2"/>
        <scheme val="minor"/>
      </rPr>
      <t>demand curve</t>
    </r>
    <r>
      <rPr>
        <sz val="11"/>
        <color theme="1"/>
        <rFont val="Aptos Narrow"/>
        <family val="2"/>
        <scheme val="minor"/>
      </rPr>
      <t xml:space="preserve"> is a graphical representation that shows the relationship between the </t>
    </r>
    <r>
      <rPr>
        <b/>
        <sz val="11"/>
        <color theme="1"/>
        <rFont val="Aptos Narrow"/>
        <family val="2"/>
        <scheme val="minor"/>
      </rPr>
      <t>price of a product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quantity demanded</t>
    </r>
    <r>
      <rPr>
        <sz val="11"/>
        <color theme="1"/>
        <rFont val="Aptos Narrow"/>
        <family val="2"/>
        <scheme val="minor"/>
      </rPr>
      <t xml:space="preserve"> by consumers at various prices, assuming all other factors remain constant</t>
    </r>
  </si>
  <si>
    <t>What is VLOOKUP in Excel?</t>
  </si>
  <si>
    <r>
      <t>VLOOKUP</t>
    </r>
    <r>
      <rPr>
        <sz val="11"/>
        <color theme="1"/>
        <rFont val="Aptos Narrow"/>
        <family val="2"/>
        <scheme val="minor"/>
      </rPr>
      <t xml:space="preserve"> (Vertical Lookup) is a function in Excel used to search for a value in the first column of a range or table and return a value in the same row from another column.</t>
    </r>
  </si>
  <si>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</si>
  <si>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</si>
  <si>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</si>
  <si>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</si>
  <si>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</si>
  <si>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</si>
  <si>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</si>
  <si>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</si>
  <si>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</si>
  <si>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</si>
  <si>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</si>
  <si>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</si>
  <si>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</si>
  <si>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Vlookup</t>
  </si>
  <si>
    <t>Exact Match example</t>
  </si>
  <si>
    <t>Table Example</t>
  </si>
  <si>
    <t>Cookies Ordered</t>
  </si>
  <si>
    <t>Order ID</t>
  </si>
  <si>
    <t>Free cookies</t>
  </si>
  <si>
    <t>Free Cookies</t>
  </si>
  <si>
    <r>
      <t xml:space="preserve">The </t>
    </r>
    <r>
      <rPr>
        <b/>
        <sz val="11"/>
        <color theme="1"/>
        <rFont val="Aptos Narrow"/>
        <family val="2"/>
        <scheme val="minor"/>
      </rPr>
      <t>lookup value</t>
    </r>
    <r>
      <rPr>
        <sz val="11"/>
        <color theme="1"/>
        <rFont val="Aptos Narrow"/>
        <family val="2"/>
        <scheme val="minor"/>
      </rPr>
      <t xml:space="preserve"> must be in the </t>
    </r>
    <r>
      <rPr>
        <b/>
        <sz val="11"/>
        <color theme="1"/>
        <rFont val="Aptos Narrow"/>
        <family val="2"/>
        <scheme val="minor"/>
      </rPr>
      <t>first column</t>
    </r>
    <r>
      <rPr>
        <sz val="11"/>
        <color theme="1"/>
        <rFont val="Aptos Narrow"/>
        <family val="2"/>
        <scheme val="minor"/>
      </rPr>
      <t xml:space="preserve"> of the table_array.</t>
    </r>
  </si>
  <si>
    <r>
      <t xml:space="preserve">The table_array should be sorted in ascending order if using </t>
    </r>
    <r>
      <rPr>
        <b/>
        <sz val="11"/>
        <color theme="1"/>
        <rFont val="Aptos Narrow"/>
        <family val="2"/>
        <scheme val="minor"/>
      </rPr>
      <t>TRUE</t>
    </r>
    <r>
      <rPr>
        <sz val="11"/>
        <color theme="1"/>
        <rFont val="Aptos Narrow"/>
        <family val="2"/>
        <scheme val="minor"/>
      </rPr>
      <t xml:space="preserve"> for </t>
    </r>
    <r>
      <rPr>
        <sz val="10"/>
        <color theme="1"/>
        <rFont val="Arial Unicode MS"/>
      </rPr>
      <t>range_lookup</t>
    </r>
    <r>
      <rPr>
        <sz val="11"/>
        <color theme="1"/>
        <rFont val="Aptos Narrow"/>
        <family val="2"/>
        <scheme val="minor"/>
      </rPr>
      <t>.</t>
    </r>
  </si>
  <si>
    <r>
      <t xml:space="preserve">Use </t>
    </r>
    <r>
      <rPr>
        <b/>
        <sz val="11"/>
        <color theme="1"/>
        <rFont val="Aptos Narrow"/>
        <family val="2"/>
        <scheme val="minor"/>
      </rPr>
      <t>absolute references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$A$1:$D$10</t>
    </r>
    <r>
      <rPr>
        <sz val="11"/>
        <color theme="1"/>
        <rFont val="Aptos Narrow"/>
        <family val="2"/>
        <scheme val="minor"/>
      </rPr>
      <t>) for the table_array to avoid errors when copying the formula.</t>
    </r>
  </si>
  <si>
    <t>Vlookup closed Match</t>
  </si>
  <si>
    <t>Total cookies</t>
  </si>
  <si>
    <t>What is HLOOKUP in Excel?</t>
  </si>
  <si>
    <r>
      <t>HLOOKUP</t>
    </r>
    <r>
      <rPr>
        <sz val="11"/>
        <color theme="1"/>
        <rFont val="Aptos Narrow"/>
        <family val="2"/>
        <scheme val="minor"/>
      </rPr>
      <t xml:space="preserve"> (Horizontal Lookup) is a function in Excel that searches for a value in the </t>
    </r>
    <r>
      <rPr>
        <b/>
        <sz val="11"/>
        <color theme="1"/>
        <rFont val="Aptos Narrow"/>
        <family val="2"/>
        <scheme val="minor"/>
      </rPr>
      <t>first row</t>
    </r>
    <r>
      <rPr>
        <sz val="11"/>
        <color theme="1"/>
        <rFont val="Aptos Narrow"/>
        <family val="2"/>
        <scheme val="minor"/>
      </rPr>
      <t xml:space="preserve"> of a table or range and returns a value in the same column from a specified row.</t>
    </r>
  </si>
  <si>
    <t>Hlookup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</si>
  <si>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</si>
  <si>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</si>
  <si>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</si>
  <si>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</si>
  <si>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</si>
  <si>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</si>
  <si>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</si>
  <si>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</si>
  <si>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</si>
  <si>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</si>
  <si>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</si>
  <si>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</si>
  <si>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</si>
  <si>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</si>
  <si>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</si>
  <si>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</si>
  <si>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</si>
  <si>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</si>
  <si>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</si>
  <si>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16-01-2020</t>
  </si>
  <si>
    <t>Sarah</t>
  </si>
  <si>
    <t>29-01-2020</t>
  </si>
  <si>
    <t>Luna</t>
  </si>
  <si>
    <t>Kendra</t>
  </si>
  <si>
    <t>Daisy</t>
  </si>
  <si>
    <t>27-02-2020</t>
  </si>
  <si>
    <t>29-02-2020</t>
  </si>
  <si>
    <t>Bill</t>
  </si>
  <si>
    <t>19-03-2020</t>
  </si>
  <si>
    <t>Rajani</t>
  </si>
  <si>
    <t>23-03-2020</t>
  </si>
  <si>
    <t>14-04-2020</t>
  </si>
  <si>
    <t>26-04-2020</t>
  </si>
  <si>
    <t>Patrick</t>
  </si>
  <si>
    <t>Bob</t>
  </si>
  <si>
    <t>28-05-2020</t>
  </si>
  <si>
    <t>30-05-2020</t>
  </si>
  <si>
    <t>31-05-2020</t>
  </si>
  <si>
    <t>Kevin</t>
  </si>
  <si>
    <t>13-07-2020</t>
  </si>
  <si>
    <t>Lucy</t>
  </si>
  <si>
    <t>22-09-2020</t>
  </si>
  <si>
    <t>29-10-2020</t>
  </si>
  <si>
    <t>19-12-2020</t>
  </si>
  <si>
    <t>23-12-2020</t>
  </si>
  <si>
    <t>28-01-2021</t>
  </si>
  <si>
    <t>25-02-2021</t>
  </si>
  <si>
    <t>When was Lola's last Order?</t>
  </si>
  <si>
    <t>Product ID</t>
  </si>
  <si>
    <t>Product Name</t>
  </si>
  <si>
    <t>Laptop</t>
  </si>
  <si>
    <t>Smartphone</t>
  </si>
  <si>
    <t>Tablet</t>
  </si>
  <si>
    <r>
      <t xml:space="preserve">The </t>
    </r>
    <r>
      <rPr>
        <b/>
        <sz val="11"/>
        <color theme="1"/>
        <rFont val="Aptos Narrow"/>
        <family val="2"/>
        <scheme val="minor"/>
      </rPr>
      <t>INDEX</t>
    </r>
    <r>
      <rPr>
        <sz val="11"/>
        <color theme="1"/>
        <rFont val="Aptos Narrow"/>
        <family val="2"/>
        <scheme val="minor"/>
      </rPr>
      <t xml:space="preserve"> function returns the value of a cell</t>
    </r>
  </si>
  <si>
    <t>Find the Name of the Product</t>
  </si>
  <si>
    <r>
      <t>Find the Price of the Product in Row 3, Column 3</t>
    </r>
    <r>
      <rPr>
        <sz val="11"/>
        <color theme="1"/>
        <rFont val="Aptos Narrow"/>
        <family val="2"/>
        <scheme val="minor"/>
      </rPr>
      <t>: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</si>
  <si>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MATCH</t>
    </r>
    <r>
      <rPr>
        <sz val="11"/>
        <color theme="1"/>
        <rFont val="Aptos Narrow"/>
        <family val="2"/>
        <scheme val="minor"/>
      </rPr>
      <t xml:space="preserve"> function returns the position of a value</t>
    </r>
  </si>
  <si>
    <t>Match Function</t>
  </si>
  <si>
    <t>Fortune Cookie Row:</t>
  </si>
  <si>
    <t>Fortune</t>
  </si>
  <si>
    <t>#</t>
  </si>
  <si>
    <t>Birthday Cake</t>
  </si>
  <si>
    <t>Butterscotch</t>
  </si>
  <si>
    <t>Revenue by Cookie</t>
  </si>
  <si>
    <t>Revenue</t>
  </si>
  <si>
    <t xml:space="preserve">$97,80,540.00 </t>
  </si>
  <si>
    <t xml:space="preserve">$2,84,38,768.00 </t>
  </si>
  <si>
    <t xml:space="preserve">$4,19,53,738.00 </t>
  </si>
  <si>
    <t xml:space="preserve">$3,76,22,195.00 </t>
  </si>
  <si>
    <t xml:space="preserve">$1,78,50,184.00 </t>
  </si>
  <si>
    <t xml:space="preserve">$1,73,99,869.00 </t>
  </si>
  <si>
    <t>Revenue by Cookie Type &amp; Market</t>
  </si>
  <si>
    <t>Revenue:</t>
  </si>
  <si>
    <t xml:space="preserve">$3,23,92,679 </t>
  </si>
  <si>
    <t>Malaysia</t>
  </si>
  <si>
    <t>Philippines</t>
  </si>
  <si>
    <t>United Kingdom</t>
  </si>
  <si>
    <t xml:space="preserve">$43,43,476 </t>
  </si>
  <si>
    <t xml:space="preserve"> $3,79,18,369 </t>
  </si>
  <si>
    <t xml:space="preserve"> $2,60,99,302 </t>
  </si>
  <si>
    <t xml:space="preserve"> $2,56,63,635 </t>
  </si>
  <si>
    <t xml:space="preserve"> $97,80,540 </t>
  </si>
  <si>
    <t xml:space="preserve">$98,42,378 </t>
  </si>
  <si>
    <t xml:space="preserve"> $1,14,06,113 </t>
  </si>
  <si>
    <t xml:space="preserve"> $4,42,57,461 </t>
  </si>
  <si>
    <t xml:space="preserve"> $1,74,72,879 </t>
  </si>
  <si>
    <t xml:space="preserve"> $2,84,38,768 </t>
  </si>
  <si>
    <t xml:space="preserve"> $49,42,671 </t>
  </si>
  <si>
    <t xml:space="preserve"> $1,41,03,608 </t>
  </si>
  <si>
    <t xml:space="preserve"> $1,93,16,966 </t>
  </si>
  <si>
    <t xml:space="preserve"> $4,19,53,738 </t>
  </si>
  <si>
    <t xml:space="preserve">$1,12,64,068 </t>
  </si>
  <si>
    <t xml:space="preserve"> $4,81,37,718 </t>
  </si>
  <si>
    <t xml:space="preserve"> $84,27,749 </t>
  </si>
  <si>
    <t xml:space="preserve"> $2,91,50,583 </t>
  </si>
  <si>
    <t xml:space="preserve"> $3,76,22,195 </t>
  </si>
  <si>
    <t xml:space="preserve">$3,75,93,523 </t>
  </si>
  <si>
    <t xml:space="preserve"> $61,37,662 </t>
  </si>
  <si>
    <t xml:space="preserve"> $73,77,106 </t>
  </si>
  <si>
    <t xml:space="preserve"> $4,79,03,595 </t>
  </si>
  <si>
    <t xml:space="preserve"> $1,78,50,184 </t>
  </si>
  <si>
    <t xml:space="preserve">$2,93,18,090 </t>
  </si>
  <si>
    <t xml:space="preserve"> $1,33,01,658 </t>
  </si>
  <si>
    <t xml:space="preserve"> $1,83,55,309 </t>
  </si>
  <si>
    <t xml:space="preserve"> $4,43,22,840 </t>
  </si>
  <si>
    <t xml:space="preserve"> $1,73,99,869 </t>
  </si>
  <si>
    <t>Market</t>
  </si>
  <si>
    <t xml:space="preserve">$43,43,476.00 </t>
  </si>
  <si>
    <t xml:space="preserve">$3,79,18,369.00 </t>
  </si>
  <si>
    <t xml:space="preserve">$2,60,99,302.00 </t>
  </si>
  <si>
    <t xml:space="preserve">$2,56,63,635.00 </t>
  </si>
  <si>
    <t xml:space="preserve">$98,42,378.00 </t>
  </si>
  <si>
    <t xml:space="preserve">$1,14,06,113.00 </t>
  </si>
  <si>
    <t xml:space="preserve">$4,42,57,461.00 </t>
  </si>
  <si>
    <t xml:space="preserve">$1,74,72,879.00 </t>
  </si>
  <si>
    <t xml:space="preserve">$3,23,92,679.00 </t>
  </si>
  <si>
    <t xml:space="preserve">$49,42,671.00 </t>
  </si>
  <si>
    <t xml:space="preserve">$1,41,03,608.00 </t>
  </si>
  <si>
    <t xml:space="preserve">$1,93,16,966.00 </t>
  </si>
  <si>
    <t xml:space="preserve">$1,12,64,068.00 </t>
  </si>
  <si>
    <t xml:space="preserve">$4,81,37,718.00 </t>
  </si>
  <si>
    <t xml:space="preserve">$84,27,749.00 </t>
  </si>
  <si>
    <t xml:space="preserve">$2,91,50,583.00 </t>
  </si>
  <si>
    <t xml:space="preserve">$3,75,93,523.00 </t>
  </si>
  <si>
    <t xml:space="preserve">$61,37,662.00 </t>
  </si>
  <si>
    <t xml:space="preserve">$73,77,106.00 </t>
  </si>
  <si>
    <t xml:space="preserve">$4,79,03,595.00 </t>
  </si>
  <si>
    <t xml:space="preserve">$2,93,18,090.00 </t>
  </si>
  <si>
    <t xml:space="preserve">$1,33,01,658.00 </t>
  </si>
  <si>
    <t xml:space="preserve">$1,83,55,309.00 </t>
  </si>
  <si>
    <t xml:space="preserve">$4,43,22,840.00 </t>
  </si>
  <si>
    <t>Year</t>
  </si>
  <si>
    <t>Percantage of customers who leave the services in a year</t>
  </si>
  <si>
    <t>Number of customers in beginning of each year</t>
  </si>
  <si>
    <t>Number of customers acquired/joined in a year</t>
  </si>
  <si>
    <t xml:space="preserve">Estimated number of customers  who leave the services in a year </t>
  </si>
  <si>
    <t>Number of customers in end of each year</t>
  </si>
  <si>
    <t>Profit</t>
  </si>
  <si>
    <t>Origional unit cost</t>
  </si>
  <si>
    <t>Price of one coffee cup</t>
  </si>
  <si>
    <t xml:space="preserve">Coffee demand </t>
  </si>
  <si>
    <t>max demad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</si>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</sst>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70C0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ECCE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0" fontId="4" fillId="3" borderId="0" xfId="0" applyFont="1" applyFill="1" applyAlignment="1">
      <alignment wrapText="1"/>
    </xf>
    <xf numFmtId="3" fontId="4" fillId="0" borderId="0" xfId="0" applyNumberFormat="1" applyFont="1" applyAlignment="1">
      <alignment wrapText="1"/>
    </xf>
    <xf numFmtId="10" fontId="4" fillId="3" borderId="0" xfId="0" applyNumberFormat="1" applyFont="1" applyFill="1" applyAlignment="1">
      <alignment wrapText="1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right" wrapText="1"/>
    </xf>
    <xf numFmtId="0" fontId="7" fillId="5" borderId="0" xfId="0" applyFont="1" applyFill="1" applyAlignment="1">
      <alignment wrapText="1"/>
    </xf>
    <xf numFmtId="0" fontId="7" fillId="6" borderId="0" xfId="0" applyFont="1" applyFill="1"/>
    <xf numFmtId="0" fontId="7" fillId="7" borderId="0" xfId="0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5" borderId="2" xfId="0" applyFont="1" applyFill="1" applyBorder="1" applyAlignment="1">
      <alignment horizontal="right" wrapText="1"/>
    </xf>
    <xf numFmtId="0" fontId="7" fillId="5" borderId="2" xfId="0" applyFont="1" applyFill="1" applyBorder="1" applyAlignment="1">
      <alignment wrapText="1"/>
    </xf>
    <xf numFmtId="0" fontId="7" fillId="5" borderId="0" xfId="0" applyFont="1" applyFill="1"/>
    <xf numFmtId="0" fontId="8" fillId="8" borderId="0" xfId="0" applyFont="1" applyFill="1"/>
    <xf numFmtId="0" fontId="1" fillId="2" borderId="0" xfId="0" applyFont="1" applyFill="1"/>
    <xf numFmtId="0" fontId="9" fillId="9" borderId="0" xfId="0" applyFont="1" applyFill="1"/>
    <xf numFmtId="14" fontId="7" fillId="5" borderId="0" xfId="0" applyNumberFormat="1" applyFont="1" applyFill="1"/>
    <xf numFmtId="164" fontId="7" fillId="5" borderId="0" xfId="0" applyNumberFormat="1" applyFont="1" applyFill="1"/>
    <xf numFmtId="0" fontId="7" fillId="5" borderId="3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0" fontId="7" fillId="0" borderId="3" xfId="0" applyFont="1" applyBorder="1"/>
    <xf numFmtId="3" fontId="7" fillId="5" borderId="0" xfId="0" applyNumberFormat="1" applyFont="1" applyFill="1"/>
    <xf numFmtId="3" fontId="7" fillId="0" borderId="0" xfId="0" applyNumberFormat="1" applyFont="1"/>
    <xf numFmtId="0" fontId="6" fillId="10" borderId="0" xfId="0" applyFont="1" applyFill="1"/>
    <xf numFmtId="0" fontId="10" fillId="0" borderId="0" xfId="0" applyFont="1"/>
    <xf numFmtId="0" fontId="1" fillId="0" borderId="0" xfId="0" applyFont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5" borderId="6" xfId="0" applyFont="1" applyFill="1" applyBorder="1" applyAlignment="1">
      <alignment horizontal="right"/>
    </xf>
    <xf numFmtId="0" fontId="8" fillId="8" borderId="0" xfId="0" applyFont="1" applyFill="1" applyAlignment="1">
      <alignment horizontal="right"/>
    </xf>
    <xf numFmtId="0" fontId="6" fillId="5" borderId="0" xfId="0" applyFont="1" applyFill="1"/>
    <xf numFmtId="0" fontId="6" fillId="0" borderId="0" xfId="0" applyFont="1"/>
    <xf numFmtId="0" fontId="8" fillId="8" borderId="7" xfId="0" applyFont="1" applyFill="1" applyBorder="1"/>
    <xf numFmtId="0" fontId="8" fillId="8" borderId="6" xfId="0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5" borderId="7" xfId="0" applyFont="1" applyFill="1" applyBorder="1"/>
    <xf numFmtId="0" fontId="7" fillId="5" borderId="6" xfId="0" applyFont="1" applyFill="1" applyBorder="1"/>
    <xf numFmtId="0" fontId="6" fillId="5" borderId="7" xfId="0" applyFont="1" applyFill="1" applyBorder="1"/>
    <xf numFmtId="0" fontId="7" fillId="11" borderId="0" xfId="0" applyFont="1" applyFill="1"/>
    <xf numFmtId="0" fontId="7" fillId="0" borderId="0" xfId="0" applyFo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7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06/relationships/rdRichValue" Target="richData/rdrichvalue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5</xdr:row>
      <xdr:rowOff>125730</xdr:rowOff>
    </xdr:from>
    <xdr:to>
      <xdr:col>13</xdr:col>
      <xdr:colOff>286429</xdr:colOff>
      <xdr:row>16</xdr:row>
      <xdr:rowOff>152577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349A8B-C14B-8D69-A56A-968C9C49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1040130"/>
          <a:ext cx="7830229" cy="2038527"/>
        </a:xfrm>
        <a:prstGeom prst="rect">
          <a:avLst/>
        </a:prstGeom>
      </xdr:spPr>
    </xdr:pic>
    <xdr:clientData/>
  </xdr:twoCellAnchor>
  <xdr:twoCellAnchor editAs="oneCell">
    <xdr:from>
      <xdr:col>1</xdr:col>
      <xdr:colOff>521970</xdr:colOff>
      <xdr:row>19</xdr:row>
      <xdr:rowOff>144780</xdr:rowOff>
    </xdr:from>
    <xdr:to>
      <xdr:col>13</xdr:col>
      <xdr:colOff>575980</xdr:colOff>
      <xdr:row>41</xdr:row>
      <xdr:rowOff>42281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31FD2-DC57-AC43-452A-49C85AA24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3619500"/>
          <a:ext cx="7734970" cy="4286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12</xdr:col>
      <xdr:colOff>236795</xdr:colOff>
      <xdr:row>15</xdr:row>
      <xdr:rowOff>179165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FCCC3-663D-A6EA-4216-5B536829C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1866900"/>
          <a:ext cx="6637595" cy="10935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13</xdr:col>
      <xdr:colOff>149213</xdr:colOff>
      <xdr:row>43</xdr:row>
      <xdr:rowOff>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59F9EB-883F-45BB-77D1-2D6628B8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" y="3695700"/>
          <a:ext cx="7190093" cy="438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613410</xdr:colOff>
      <xdr:row>6</xdr:row>
      <xdr:rowOff>57150</xdr:rowOff>
    </xdr:from>
    <xdr:to>
      <xdr:col>10</xdr:col>
      <xdr:colOff>579787</xdr:colOff>
      <xdr:row>13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CEA5A-9747-D5A1-94A0-D5D24C77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" y="1192530"/>
          <a:ext cx="6367177" cy="128397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</xdr:colOff>
      <xdr:row>15</xdr:row>
      <xdr:rowOff>3810</xdr:rowOff>
    </xdr:from>
    <xdr:to>
      <xdr:col>11</xdr:col>
      <xdr:colOff>91440</xdr:colOff>
      <xdr:row>41</xdr:row>
      <xdr:rowOff>21583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E6109-09E7-0127-DBA2-9B8639A21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" y="2785110"/>
          <a:ext cx="6419850" cy="4772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586740</xdr:colOff>
      <xdr:row>15</xdr:row>
      <xdr:rowOff>41568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F015E-2FF3-8F36-8796-75E6BAB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501140"/>
          <a:ext cx="6347460" cy="132172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</xdr:colOff>
      <xdr:row>15</xdr:row>
      <xdr:rowOff>3810</xdr:rowOff>
    </xdr:from>
    <xdr:to>
      <xdr:col>9</xdr:col>
      <xdr:colOff>396240</xdr:colOff>
      <xdr:row>34</xdr:row>
      <xdr:rowOff>179799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8218D-4579-8059-CB9B-16968C6D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2785110"/>
          <a:ext cx="5375910" cy="3650709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</xdr:colOff>
      <xdr:row>36</xdr:row>
      <xdr:rowOff>41910</xdr:rowOff>
    </xdr:from>
    <xdr:to>
      <xdr:col>11</xdr:col>
      <xdr:colOff>75781</xdr:colOff>
      <xdr:row>45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3304F-62AB-B37D-A780-4A817B4B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" y="6663690"/>
          <a:ext cx="6388951" cy="1649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575310</xdr:colOff>
      <xdr:row>9</xdr:row>
      <xdr:rowOff>171450</xdr:rowOff>
    </xdr:from>
    <xdr:to>
      <xdr:col>14</xdr:col>
      <xdr:colOff>76200</xdr:colOff>
      <xdr:row>33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A8F442-712D-0860-3ABA-D3AE2DBF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340" y="1817370"/>
          <a:ext cx="648843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20</xdr:col>
      <xdr:colOff>76200</xdr:colOff>
      <xdr:row>28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82338-7737-249B-2AE8-A08E35539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5490" y="91440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24</xdr:col>
      <xdr:colOff>76200</xdr:colOff>
      <xdr:row>27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42EE7-B6F2-61B4-6B7B-6158830BD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9770" y="73152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640079</xdr:colOff>
      <xdr:row>1</xdr:row>
      <xdr:rowOff>0</xdr:rowOff>
    </xdr:from>
    <xdr:to>
      <xdr:col>8</xdr:col>
      <xdr:colOff>615170</xdr:colOff>
      <xdr:row>14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DC420-5477-C6E1-9569-F8E973D61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79" y="182880"/>
          <a:ext cx="7023591" cy="24917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18</xdr:row>
      <xdr:rowOff>34289</xdr:rowOff>
    </xdr:from>
    <xdr:to>
      <xdr:col>8</xdr:col>
      <xdr:colOff>361950</xdr:colOff>
      <xdr:row>40</xdr:row>
      <xdr:rowOff>2052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36C02-14E9-461B-D600-6A8D79D0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" y="3326129"/>
          <a:ext cx="6766560" cy="3991123"/>
        </a:xfrm>
        <a:prstGeom prst="rect">
          <a:avLst/>
        </a:prstGeom>
      </xdr:spPr>
    </xdr:pic>
    <xdr:clientData/>
  </xdr:twoCellAnchor>
  <xdr:twoCellAnchor editAs="oneCell">
    <xdr:from>
      <xdr:col>10</xdr:col>
      <xdr:colOff>521970</xdr:colOff>
      <xdr:row>0</xdr:row>
      <xdr:rowOff>72390</xdr:rowOff>
    </xdr:from>
    <xdr:to>
      <xdr:col>32</xdr:col>
      <xdr:colOff>610436</xdr:colOff>
      <xdr:row>11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057EA-A735-81AC-E827-D2681FC7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2770" y="72390"/>
          <a:ext cx="14170226" cy="204597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44</xdr:row>
      <xdr:rowOff>160020</xdr:rowOff>
    </xdr:from>
    <xdr:to>
      <xdr:col>9</xdr:col>
      <xdr:colOff>371166</xdr:colOff>
      <xdr:row>64</xdr:row>
      <xdr:rowOff>156210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89C4-2EAC-5196-0A44-6538E56B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8206740"/>
          <a:ext cx="7583496" cy="36537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621030</xdr:colOff>
      <xdr:row>1</xdr:row>
      <xdr:rowOff>0</xdr:rowOff>
    </xdr:from>
    <xdr:to>
      <xdr:col>12</xdr:col>
      <xdr:colOff>3810</xdr:colOff>
      <xdr:row>21</xdr:row>
      <xdr:rowOff>136347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B499D-476D-3E8A-300B-A5FB64AC1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" y="182880"/>
          <a:ext cx="7063740" cy="401492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 flower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56188-54FF-4DA5-9D68-847A9DD5A9ED}" name="Table7" displayName="Table7" ref="P23:U33" totalsRowShown="0" headerRowDxfId="10" dataDxfId="9">
  <autoFilter ref="P23:U33" xr:uid="{DD256188-54FF-4DA5-9D68-847A9DD5A9ED}"/>
  <tableColumns count="6">
    <tableColumn id="1" xr3:uid="{A9573333-43DC-4742-95C3-D54935102DA5}" name="Year" dataDxfId="16"/>
    <tableColumn id="2" xr3:uid="{3B479FF9-3C32-4599-A1E6-2D396BF200DA}" name="Number of customers in beginning of each year" dataDxfId="15">
      <calculatedColumnFormula>ROUND(U23,)</calculatedColumnFormula>
    </tableColumn>
    <tableColumn id="3" xr3:uid="{DB693440-63F2-44E3-84A4-D5D151270517}" name="Number of customers acquired/joined in a year" dataDxfId="14"/>
    <tableColumn id="4" xr3:uid="{124384D4-9644-406F-A2CE-963B5FDDB93B}" name="Percantage of customers who leave the services in a year" dataDxfId="13"/>
    <tableColumn id="5" xr3:uid="{60EDEF6F-5D20-42AD-810C-56DC633E0386}" name="Estimated number of customers  who leave the services in a year " dataDxfId="12">
      <calculatedColumnFormula>ROUND(Q24*15/100,)</calculatedColumnFormula>
    </tableColumn>
    <tableColumn id="6" xr3:uid="{747E0A2C-B04D-43D8-9F14-22656F138E3C}" name="Number of customers in end of each year" dataDxfId="11">
      <calculatedColumnFormula>Q24+R24-T24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309378-3007-48FC-833F-ADF47102D9C0}" name="Table9" displayName="Table9" ref="I1:K7" totalsRowShown="0" headerRowDxfId="31">
  <autoFilter ref="I1:K7" xr:uid="{E6309378-3007-48FC-833F-ADF47102D9C0}"/>
  <tableColumns count="3">
    <tableColumn id="1" xr3:uid="{BB75B961-148D-42DC-8E19-75F5E9E12CE5}" name="Revenue Per Cookie" dataDxfId="30"/>
    <tableColumn id="2" xr3:uid="{A97FF872-CA36-4DB3-9D8D-8E8DA23C5AE6}" name="Cost Per Cookie" dataDxfId="29"/>
    <tableColumn id="3" xr3:uid="{963377F5-70C9-4625-B06A-852F00460FC7}" name="Cookie Typ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8AF46A-F4D4-4182-882B-988D4DC2A935}" name="Table811" displayName="Table811" ref="A1:F701" totalsRowShown="0" headerRowDxfId="27" dataDxfId="26">
  <autoFilter ref="A1:F701" xr:uid="{E68AF46A-F4D4-4182-882B-988D4DC2A935}"/>
  <tableColumns count="6">
    <tableColumn id="1" xr3:uid="{D090C69C-FE23-4FBC-AB58-8F42E0A97CB8}" name="Order ID" dataDxfId="25"/>
    <tableColumn id="2" xr3:uid="{F465D3E9-9E6D-4956-B9A3-28305F5E5212}" name="Product" dataDxfId="24"/>
    <tableColumn id="3" xr3:uid="{7F2501AB-E93B-409D-A99D-539372702123}" name="Units Sold"/>
    <tableColumn id="4" xr3:uid="{54597552-742F-4917-A07D-D39DA9D9EF16}" name="Date" dataDxfId="23"/>
    <tableColumn id="5" xr3:uid="{518416F5-A847-4800-BAFE-3356A1FBCBEE}" name="Revenue per cookie" dataDxfId="22"/>
    <tableColumn id="6" xr3:uid="{A53131CC-F803-4E7F-AF89-246378546B71}" name="Cost per cookie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103CFD-7252-42E3-9DF5-F3E628A427BB}" name="Table912" displayName="Table912" ref="J1:L7" totalsRowShown="0" headerRowDxfId="20">
  <autoFilter ref="J1:L7" xr:uid="{A7103CFD-7252-42E3-9DF5-F3E628A427BB}"/>
  <tableColumns count="3">
    <tableColumn id="1" xr3:uid="{9A01785C-2077-44CA-8A61-3B209CF20B1E}" name="Revenue Per Cookie" dataDxfId="19"/>
    <tableColumn id="2" xr3:uid="{1F4983D0-A562-46B9-A170-3D1F8D049559}" name="Cost Per Cookie" dataDxfId="18"/>
    <tableColumn id="3" xr3:uid="{888199D7-686F-465F-823B-AC36B1A0A638}" name="Cookie Typ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9BDD9A0-A8C9-477B-AC7A-CB2E82E05D5C}" name="Table12" displayName="Table12" ref="O22:R47" totalsRowCount="1" headerRowDxfId="4" dataDxfId="5">
  <autoFilter ref="O22:R46" xr:uid="{59BDD9A0-A8C9-477B-AC7A-CB2E82E05D5C}"/>
  <tableColumns count="4">
    <tableColumn id="1" xr3:uid="{DB290E94-F88A-42BB-B0C1-B63E8BB02AD9}" name="Origional unit cost" dataDxfId="8" totalsRowDxfId="3"/>
    <tableColumn id="2" xr3:uid="{5D66F7B8-3CD8-4065-9F31-FCDB93AC2FBE}" name="Price of one coffee cup" totalsRowDxfId="2"/>
    <tableColumn id="3" xr3:uid="{B935A64B-D723-400C-BCEB-F75BCF7BD2C2}" name="Coffee demand " totalsRowFunction="custom" dataDxfId="7" totalsRowDxfId="1">
      <calculatedColumnFormula>100-15*P23</calculatedColumnFormula>
      <totalsRowFormula>MAX(Table12[[Coffee demand ]])</totalsRowFormula>
    </tableColumn>
    <tableColumn id="4" xr3:uid="{DDA73E5B-4E70-4F5D-B2E5-B7507289A7AE}" name="Profit" totalsRowFunction="custom" dataDxfId="6" totalsRowDxfId="0">
      <calculatedColumnFormula>(P23-O23)*Q23</calculatedColumnFormula>
      <totalsRowFormula>MAX(Table12[Profit])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AD91B-4BC9-4A88-9DAB-4240EC56BEE8}" name="Table1" displayName="Table1" ref="B3:D8" totalsRowShown="0" headerRowDxfId="69" dataDxfId="68">
  <autoFilter ref="B3:D8" xr:uid="{17DAD91B-4BC9-4A88-9DAB-4240EC56BEE8}"/>
  <tableColumns count="3">
    <tableColumn id="1" xr3:uid="{F2C36ACB-7AE9-4D17-BA2C-8A4AE6273DA7}" name="Customer ID" dataDxfId="67"/>
    <tableColumn id="2" xr3:uid="{F367D511-6CC5-422A-A1AD-8BBD73A2A277}" name="Name" dataDxfId="66"/>
    <tableColumn id="3" xr3:uid="{F7FD3ACC-2582-4035-BA75-4227549BBD51}" name="Notes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1B1E1-E383-4181-B6A8-756C8E0EAEC0}" name="Table2" displayName="Table2" ref="E3:F8" totalsRowShown="0" headerRowDxfId="64" dataDxfId="63">
  <autoFilter ref="E3:F8" xr:uid="{FAC1B1E1-E383-4181-B6A8-756C8E0EAEC0}"/>
  <tableColumns count="2">
    <tableColumn id="1" xr3:uid="{8F2798A8-3F0C-464F-ADB9-0D353CC8E12D}" name="Cookies Ordered" dataDxfId="62"/>
    <tableColumn id="2" xr3:uid="{CFEAEA53-999B-46A2-BA11-8475B83CFEC4}" name="Free Cookies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60AB5A-ED54-4B25-8D37-420D904DD6ED}" name="Table3" displayName="Table3" ref="A3:C10" totalsRowShown="0" headerRowDxfId="60" dataDxfId="59">
  <autoFilter ref="A3:C10" xr:uid="{1D60AB5A-ED54-4B25-8D37-420D904DD6ED}"/>
  <tableColumns count="3">
    <tableColumn id="1" xr3:uid="{4C85ED43-E0D7-42A7-9313-0F6E614A6E72}" name="Cookies Ordered" dataDxfId="58"/>
    <tableColumn id="2" xr3:uid="{C74BF5BD-1E9E-43AA-8A36-7B9F44FE0EE6}" name="Order ID" dataDxfId="57"/>
    <tableColumn id="3" xr3:uid="{7BFF0D40-90F0-4F6A-AC0E-B71F4A2D4A51}" name="Free cookies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A724A-E8A3-4734-97EA-1E837D582E01}" name="Table4" displayName="Table4" ref="A1:D8" totalsRowShown="0" headerRowDxfId="55" dataDxfId="54">
  <autoFilter ref="A1:D8" xr:uid="{722A724A-E8A3-4734-97EA-1E837D582E01}"/>
  <tableColumns count="4">
    <tableColumn id="1" xr3:uid="{9B06F1D9-ADC4-41D4-B9E2-08DA11DAAF3F}" name="Cookies Ordered" dataDxfId="53"/>
    <tableColumn id="2" xr3:uid="{699D20BD-1B8C-4D4C-9312-793C70F94802}" name="Order ID" dataDxfId="52"/>
    <tableColumn id="3" xr3:uid="{382353F5-33E1-4F5A-B497-F46E18E2228A}" name="Free cookies" dataDxfId="51">
      <calculatedColumnFormula>VLOOKUP(Table4[[#This Row],[Cookies Ordered]],Table5[#All],2)</calculatedColumnFormula>
    </tableColumn>
    <tableColumn id="4" xr3:uid="{90ACEBA0-8B9A-4BA7-914B-1E2B5A288B61}" name="Total cookies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7FFE9-A530-4874-9200-248B41679792}" name="Table5" displayName="Table5" ref="A1:B6" totalsRowShown="0" headerRowDxfId="49" dataDxfId="48">
  <autoFilter ref="A1:B6" xr:uid="{69A7FFE9-A530-4874-9200-248B41679792}"/>
  <tableColumns count="2">
    <tableColumn id="1" xr3:uid="{FCB2E3B0-8EB9-4339-BB2F-D2B094C05E92}" name="Cookies Ordered" dataDxfId="47"/>
    <tableColumn id="2" xr3:uid="{E3724605-E044-4C09-9E47-4D49A54C92C8}" name="Free Cookie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071BD7-1D85-4980-817C-DAEC91343076}" name="Table6" displayName="Table6" ref="A3:D10" totalsRowShown="0" headerRowDxfId="45" dataDxfId="44">
  <autoFilter ref="A3:D10" xr:uid="{C3071BD7-1D85-4980-817C-DAEC91343076}"/>
  <tableColumns count="4">
    <tableColumn id="1" xr3:uid="{FB4368AC-65AE-4FC8-B003-0D2F384A7202}" name="Cookies Ordered" dataDxfId="43"/>
    <tableColumn id="2" xr3:uid="{D0444464-808C-491E-9DB4-E05DACF13EA6}" name="Order ID" dataDxfId="42"/>
    <tableColumn id="3" xr3:uid="{E41FBFD3-BAC0-4B16-B755-0768FE9E4A89}" name="Free cookies" dataDxfId="41"/>
    <tableColumn id="4" xr3:uid="{2736EC07-7591-4F61-B7E0-B72E7CDE8E00}" name="Total cookies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CDE005-6D47-421E-86B6-149156567EC3}" name="Table8" displayName="Table8" ref="A1:G701" totalsRowShown="0" headerRowDxfId="39" dataDxfId="38">
  <autoFilter ref="A1:G701" xr:uid="{EDCDE005-6D47-421E-86B6-149156567EC3}"/>
  <tableColumns count="7">
    <tableColumn id="1" xr3:uid="{EAD03A52-D309-4989-9685-9E9237834001}" name="Order ID" dataDxfId="37"/>
    <tableColumn id="2" xr3:uid="{AFC32AAD-FD35-4383-B20E-17C93BAE538B}" name="Product" dataDxfId="36"/>
    <tableColumn id="3" xr3:uid="{79C0B830-D858-4F06-9991-4BE1A77CB6BD}" name="Units Sold"/>
    <tableColumn id="4" xr3:uid="{3EA636B2-0553-4E3A-AB12-0833EB9BF31D}" name="Date" dataDxfId="35"/>
    <tableColumn id="5" xr3:uid="{3AB28812-148B-45DB-9EB6-3C8DE982F249}" name="Revenue per cookie" dataDxfId="34"/>
    <tableColumn id="6" xr3:uid="{D9A703FA-7110-4006-A30F-0B39FD8F1520}" name="Cost per cookie" dataDxfId="33"/>
    <tableColumn id="7" xr3:uid="{0EC584FF-ECCF-4E43-8D6F-E8EA8DA03FE6}" name="Order Profit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8A0D-0C81-48D0-872A-4EFB6C901777}">
  <dimension ref="C4:I60"/>
  <sheetViews>
    <sheetView topLeftCell="A41" workbookViewId="0">
      <selection activeCell="C64" sqref="C64"/>
    </sheetView>
  </sheetViews>
  <sheetFormatPr defaultRowHeight="14.4"/>
  <cols>
    <col min="3" max="3" width="20.5546875" customWidth="1"/>
    <col min="5" max="5" width="15.6640625" customWidth="1"/>
    <col min="6" max="6" width="15.33203125" customWidth="1"/>
    <col min="7" max="7" width="12.109375" customWidth="1"/>
    <col min="8" max="8" width="14.5546875" customWidth="1"/>
    <col min="9" max="9" width="15.6640625" customWidth="1"/>
  </cols>
  <sheetData>
    <row r="4" spans="3:7">
      <c r="C4" s="4" t="s">
        <v>5</v>
      </c>
      <c r="E4" t="s">
        <v>12</v>
      </c>
    </row>
    <row r="6" spans="3:7">
      <c r="D6" s="2" t="s">
        <v>0</v>
      </c>
      <c r="E6" s="2" t="s">
        <v>3</v>
      </c>
      <c r="F6" s="2" t="s">
        <v>1</v>
      </c>
      <c r="G6" s="2" t="s">
        <v>2</v>
      </c>
    </row>
    <row r="7" spans="3:7">
      <c r="D7" s="3" t="s">
        <v>7</v>
      </c>
      <c r="E7" s="3">
        <v>10</v>
      </c>
      <c r="F7" s="3">
        <v>5</v>
      </c>
      <c r="G7" s="5"/>
    </row>
    <row r="8" spans="3:7">
      <c r="D8" s="3" t="s">
        <v>8</v>
      </c>
      <c r="E8" s="3">
        <v>8</v>
      </c>
      <c r="F8" s="3">
        <v>6</v>
      </c>
      <c r="G8" s="5"/>
    </row>
    <row r="9" spans="3:7">
      <c r="D9" s="3" t="s">
        <v>9</v>
      </c>
      <c r="E9" s="3">
        <v>12</v>
      </c>
      <c r="F9" s="3">
        <v>4</v>
      </c>
      <c r="G9" s="5"/>
    </row>
    <row r="10" spans="3:7">
      <c r="D10" s="3" t="s">
        <v>10</v>
      </c>
      <c r="E10" s="3">
        <v>15</v>
      </c>
      <c r="F10" s="3">
        <v>3</v>
      </c>
      <c r="G10" s="5"/>
    </row>
    <row r="11" spans="3:7">
      <c r="D11" s="3" t="s">
        <v>11</v>
      </c>
      <c r="E11" s="3">
        <v>20</v>
      </c>
      <c r="F11" s="3">
        <v>2</v>
      </c>
      <c r="G11" s="5"/>
    </row>
    <row r="36" spans="3:9">
      <c r="C36" s="4" t="s">
        <v>6</v>
      </c>
      <c r="D36" t="s">
        <v>13</v>
      </c>
    </row>
    <row r="41" spans="3:9" ht="27">
      <c r="D41" s="6" t="s">
        <v>14</v>
      </c>
      <c r="E41" s="6" t="s">
        <v>15</v>
      </c>
      <c r="F41" s="6" t="s">
        <v>16</v>
      </c>
      <c r="G41" s="6" t="s">
        <v>17</v>
      </c>
      <c r="H41" s="6" t="s">
        <v>18</v>
      </c>
      <c r="I41" s="6" t="s">
        <v>19</v>
      </c>
    </row>
    <row r="42" spans="3:9">
      <c r="D42" s="7" t="s">
        <v>20</v>
      </c>
      <c r="E42" s="8">
        <v>1409517397</v>
      </c>
      <c r="F42" s="8">
        <v>9326410</v>
      </c>
      <c r="G42" s="9">
        <f>E$54*E42</f>
        <v>15786594.8464</v>
      </c>
      <c r="H42" s="9">
        <f>E42/F42</f>
        <v>151.13182853852661</v>
      </c>
      <c r="I42" s="9"/>
    </row>
    <row r="43" spans="3:9">
      <c r="D43" s="7" t="s">
        <v>21</v>
      </c>
      <c r="E43" s="8">
        <v>1339180127</v>
      </c>
      <c r="F43" s="8">
        <v>2973190</v>
      </c>
      <c r="G43" s="9">
        <f t="shared" ref="G43:G52" si="0">E$54*E43</f>
        <v>14998817.4224</v>
      </c>
      <c r="H43" s="9">
        <f t="shared" ref="H43:H52" si="1">E43/F43</f>
        <v>450.41861670461691</v>
      </c>
      <c r="I43" s="9"/>
    </row>
    <row r="44" spans="3:9" ht="27">
      <c r="D44" s="7" t="s">
        <v>22</v>
      </c>
      <c r="E44" s="8">
        <v>324459463</v>
      </c>
      <c r="F44" s="8">
        <v>9147593</v>
      </c>
      <c r="G44" s="9">
        <f t="shared" si="0"/>
        <v>3633945.9855999998</v>
      </c>
      <c r="H44" s="9">
        <f t="shared" si="1"/>
        <v>35.469381180382641</v>
      </c>
      <c r="I44" s="9"/>
    </row>
    <row r="45" spans="3:9">
      <c r="D45" s="7" t="s">
        <v>23</v>
      </c>
      <c r="E45" s="8">
        <v>263991379</v>
      </c>
      <c r="F45" s="8">
        <v>1811569</v>
      </c>
      <c r="G45" s="9">
        <f t="shared" si="0"/>
        <v>2956703.4448000002</v>
      </c>
      <c r="H45" s="9">
        <f t="shared" si="1"/>
        <v>145.7252685379359</v>
      </c>
      <c r="I45" s="9"/>
    </row>
    <row r="46" spans="3:9">
      <c r="D46" s="7" t="s">
        <v>24</v>
      </c>
      <c r="E46" s="8">
        <v>209288278</v>
      </c>
      <c r="F46" s="8">
        <v>8460415</v>
      </c>
      <c r="G46" s="9">
        <f t="shared" si="0"/>
        <v>2344028.7135999999</v>
      </c>
      <c r="H46" s="9">
        <f t="shared" si="1"/>
        <v>24.737353664093309</v>
      </c>
      <c r="I46" s="9"/>
    </row>
    <row r="47" spans="3:9">
      <c r="D47" s="7" t="s">
        <v>25</v>
      </c>
      <c r="E47" s="8">
        <v>197015955</v>
      </c>
      <c r="F47" s="8">
        <v>881912</v>
      </c>
      <c r="G47" s="9">
        <f t="shared" si="0"/>
        <v>2206578.696</v>
      </c>
      <c r="H47" s="9">
        <f t="shared" si="1"/>
        <v>223.39638762144068</v>
      </c>
      <c r="I47" s="9"/>
    </row>
    <row r="48" spans="3:9">
      <c r="D48" s="7" t="s">
        <v>26</v>
      </c>
      <c r="E48" s="8">
        <v>190886311</v>
      </c>
      <c r="F48" s="8">
        <v>910768</v>
      </c>
      <c r="G48" s="9">
        <f t="shared" si="0"/>
        <v>2137926.6831999999</v>
      </c>
      <c r="H48" s="9">
        <f t="shared" si="1"/>
        <v>209.58829361593732</v>
      </c>
      <c r="I48" s="9"/>
    </row>
    <row r="49" spans="4:9" ht="27">
      <c r="D49" s="7" t="s">
        <v>27</v>
      </c>
      <c r="E49" s="8">
        <v>164669751</v>
      </c>
      <c r="F49" s="8">
        <v>130168</v>
      </c>
      <c r="G49" s="9">
        <f t="shared" si="0"/>
        <v>1844301.2112</v>
      </c>
      <c r="H49" s="9">
        <f t="shared" si="1"/>
        <v>1265.0555512875669</v>
      </c>
      <c r="I49" s="9"/>
    </row>
    <row r="50" spans="4:9">
      <c r="D50" s="7" t="s">
        <v>28</v>
      </c>
      <c r="E50" s="8">
        <v>143989754</v>
      </c>
      <c r="F50" s="8">
        <v>16377742</v>
      </c>
      <c r="G50" s="9">
        <f t="shared" si="0"/>
        <v>1612685.2448</v>
      </c>
      <c r="H50" s="9">
        <f t="shared" si="1"/>
        <v>8.7917952303803535</v>
      </c>
      <c r="I50" s="9"/>
    </row>
    <row r="51" spans="4:9">
      <c r="D51" s="7" t="s">
        <v>29</v>
      </c>
      <c r="E51" s="8">
        <v>129163276</v>
      </c>
      <c r="F51" s="8">
        <v>1943945</v>
      </c>
      <c r="G51" s="9">
        <f t="shared" si="0"/>
        <v>1446628.6912</v>
      </c>
      <c r="H51" s="9">
        <f t="shared" si="1"/>
        <v>66.44389424597918</v>
      </c>
      <c r="I51" s="9"/>
    </row>
    <row r="52" spans="4:9">
      <c r="D52" s="6" t="s">
        <v>30</v>
      </c>
      <c r="E52" s="10">
        <v>7550262101</v>
      </c>
      <c r="F52" s="8">
        <v>148940000</v>
      </c>
      <c r="G52" s="9">
        <f t="shared" si="0"/>
        <v>84562935.531199992</v>
      </c>
      <c r="H52" s="9">
        <f t="shared" si="1"/>
        <v>50.693313421512016</v>
      </c>
      <c r="I52" s="9"/>
    </row>
    <row r="53" spans="4:9">
      <c r="D53" s="7"/>
      <c r="E53" s="7"/>
      <c r="F53" s="7"/>
      <c r="G53" s="7"/>
      <c r="H53" s="7"/>
      <c r="I53" s="7"/>
    </row>
    <row r="54" spans="4:9" ht="27">
      <c r="D54" s="7" t="s">
        <v>31</v>
      </c>
      <c r="E54" s="11">
        <v>1.12E-2</v>
      </c>
      <c r="F54" s="7"/>
      <c r="G54" s="7"/>
      <c r="H54" s="7"/>
      <c r="I54" s="7"/>
    </row>
    <row r="60" spans="4:9">
      <c r="F6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1FE-7694-41B5-B81F-03E253200DF9}">
  <dimension ref="A1:D8"/>
  <sheetViews>
    <sheetView workbookViewId="0">
      <selection activeCell="F17" sqref="F17"/>
    </sheetView>
  </sheetViews>
  <sheetFormatPr defaultRowHeight="14.4"/>
  <cols>
    <col min="1" max="1" width="16.109375" customWidth="1"/>
    <col min="2" max="2" width="9.44140625" customWidth="1"/>
    <col min="3" max="3" width="15.88671875" customWidth="1"/>
    <col min="4" max="4" width="13.109375" customWidth="1"/>
  </cols>
  <sheetData>
    <row r="1" spans="1:4">
      <c r="A1" s="24" t="s">
        <v>52</v>
      </c>
      <c r="B1" s="24" t="s">
        <v>53</v>
      </c>
      <c r="C1" s="24" t="s">
        <v>54</v>
      </c>
      <c r="D1" s="24" t="s">
        <v>60</v>
      </c>
    </row>
    <row r="2" spans="1:4">
      <c r="A2" s="23">
        <v>26</v>
      </c>
      <c r="B2" s="23">
        <v>1712</v>
      </c>
      <c r="C2" s="23">
        <f>VLOOKUP(Table4[[#This Row],[Cookies Ordered]],Table5[#All],2)</f>
        <v>0</v>
      </c>
      <c r="D2" s="23">
        <v>26</v>
      </c>
    </row>
    <row r="3" spans="1:4">
      <c r="A3" s="14">
        <v>101</v>
      </c>
      <c r="B3" s="14">
        <v>7374</v>
      </c>
      <c r="C3" s="14">
        <f>VLOOKUP(Table4[[#This Row],[Cookies Ordered]],Table5[#All],2)</f>
        <v>5</v>
      </c>
      <c r="D3" s="14">
        <v>101</v>
      </c>
    </row>
    <row r="4" spans="1:4">
      <c r="A4" s="23">
        <v>245</v>
      </c>
      <c r="B4" s="23">
        <v>5726</v>
      </c>
      <c r="C4" s="23">
        <f>VLOOKUP(Table4[[#This Row],[Cookies Ordered]],Table5[#All],2)</f>
        <v>10</v>
      </c>
      <c r="D4" s="23">
        <v>245</v>
      </c>
    </row>
    <row r="5" spans="1:4">
      <c r="A5" s="14">
        <v>356</v>
      </c>
      <c r="B5" s="14">
        <v>2148</v>
      </c>
      <c r="C5" s="14">
        <f>VLOOKUP(Table4[[#This Row],[Cookies Ordered]],Table5[#All],2)</f>
        <v>15</v>
      </c>
      <c r="D5" s="14">
        <v>356</v>
      </c>
    </row>
    <row r="6" spans="1:4">
      <c r="A6" s="23">
        <v>363</v>
      </c>
      <c r="B6" s="23">
        <v>5526</v>
      </c>
      <c r="C6" s="23">
        <f>VLOOKUP(Table4[[#This Row],[Cookies Ordered]],Table5[#All],2)</f>
        <v>15</v>
      </c>
      <c r="D6" s="23">
        <v>363</v>
      </c>
    </row>
    <row r="7" spans="1:4">
      <c r="A7" s="14">
        <v>392</v>
      </c>
      <c r="B7" s="14">
        <v>4688</v>
      </c>
      <c r="C7" s="14">
        <f>VLOOKUP(Table4[[#This Row],[Cookies Ordered]],Table5[#All],2)</f>
        <v>15</v>
      </c>
      <c r="D7" s="14">
        <v>392</v>
      </c>
    </row>
    <row r="8" spans="1:4">
      <c r="A8" s="23">
        <v>433</v>
      </c>
      <c r="B8" s="23">
        <v>5314</v>
      </c>
      <c r="C8" s="23">
        <f>VLOOKUP(Table4[[#This Row],[Cookies Ordered]],Table5[#All],2)</f>
        <v>20</v>
      </c>
      <c r="D8" s="23">
        <v>433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B777-39DF-48B2-BFF1-CFB31C4DB067}">
  <dimension ref="A1:B6"/>
  <sheetViews>
    <sheetView workbookViewId="0">
      <selection activeCell="G9" sqref="G9"/>
    </sheetView>
  </sheetViews>
  <sheetFormatPr defaultRowHeight="14.4"/>
  <cols>
    <col min="1" max="1" width="16.109375" customWidth="1"/>
    <col min="2" max="2" width="12.88671875" customWidth="1"/>
  </cols>
  <sheetData>
    <row r="1" spans="1:2">
      <c r="A1" s="24" t="s">
        <v>52</v>
      </c>
      <c r="B1" s="24" t="s">
        <v>55</v>
      </c>
    </row>
    <row r="2" spans="1:2">
      <c r="A2" s="23">
        <v>0</v>
      </c>
      <c r="B2" s="23">
        <v>0</v>
      </c>
    </row>
    <row r="3" spans="1:2">
      <c r="A3" s="14">
        <v>100</v>
      </c>
      <c r="B3" s="14">
        <v>5</v>
      </c>
    </row>
    <row r="4" spans="1:2">
      <c r="A4" s="23">
        <v>200</v>
      </c>
      <c r="B4" s="23">
        <v>10</v>
      </c>
    </row>
    <row r="5" spans="1:2">
      <c r="A5" s="14">
        <v>300</v>
      </c>
      <c r="B5" s="14">
        <v>15</v>
      </c>
    </row>
    <row r="6" spans="1:2">
      <c r="A6" s="23">
        <v>400</v>
      </c>
      <c r="B6" s="23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5A6-CC8E-4CB0-8BF8-5A296161AC0D}">
  <dimension ref="B3:B5"/>
  <sheetViews>
    <sheetView workbookViewId="0">
      <selection activeCell="M26" sqref="M26"/>
    </sheetView>
  </sheetViews>
  <sheetFormatPr defaultRowHeight="14.4"/>
  <sheetData>
    <row r="3" spans="2:2" ht="18">
      <c r="B3" s="12" t="s">
        <v>61</v>
      </c>
    </row>
    <row r="5" spans="2:2">
      <c r="B5" s="1" t="s">
        <v>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96CE-2720-4232-BA22-834D20427CFD}">
  <dimension ref="A1:F15"/>
  <sheetViews>
    <sheetView workbookViewId="0">
      <selection activeCell="K9" sqref="K9"/>
    </sheetView>
  </sheetViews>
  <sheetFormatPr defaultRowHeight="14.4"/>
  <cols>
    <col min="1" max="1" width="16.109375" customWidth="1"/>
    <col min="2" max="2" width="9.44140625" customWidth="1"/>
    <col min="3" max="3" width="21.5546875" customWidth="1"/>
    <col min="4" max="4" width="26" customWidth="1"/>
  </cols>
  <sheetData>
    <row r="1" spans="1:6">
      <c r="A1" s="25" t="s">
        <v>63</v>
      </c>
    </row>
    <row r="3" spans="1:6">
      <c r="A3" s="24" t="s">
        <v>52</v>
      </c>
      <c r="B3" s="24" t="s">
        <v>53</v>
      </c>
      <c r="C3" s="24" t="s">
        <v>54</v>
      </c>
      <c r="D3" s="24" t="s">
        <v>60</v>
      </c>
      <c r="E3" s="14"/>
      <c r="F3" s="14"/>
    </row>
    <row r="4" spans="1:6">
      <c r="A4" s="23">
        <v>26</v>
      </c>
      <c r="B4" s="23">
        <v>1712</v>
      </c>
      <c r="C4" s="23"/>
      <c r="D4" s="23">
        <v>26</v>
      </c>
      <c r="E4" s="14"/>
      <c r="F4" s="14"/>
    </row>
    <row r="5" spans="1:6">
      <c r="A5" s="14">
        <v>101</v>
      </c>
      <c r="B5" s="14">
        <v>7374</v>
      </c>
      <c r="C5" s="14"/>
      <c r="D5" s="14">
        <v>101</v>
      </c>
      <c r="E5" s="14"/>
      <c r="F5" s="14"/>
    </row>
    <row r="6" spans="1:6">
      <c r="A6" s="23">
        <v>245</v>
      </c>
      <c r="B6" s="23">
        <v>5726</v>
      </c>
      <c r="C6" s="23"/>
      <c r="D6" s="23">
        <v>245</v>
      </c>
      <c r="E6" s="14"/>
      <c r="F6" s="14"/>
    </row>
    <row r="7" spans="1:6">
      <c r="A7" s="14">
        <v>356</v>
      </c>
      <c r="B7" s="14">
        <v>2148</v>
      </c>
      <c r="C7" s="14"/>
      <c r="D7" s="14">
        <v>356</v>
      </c>
      <c r="E7" s="14"/>
      <c r="F7" s="14"/>
    </row>
    <row r="8" spans="1:6">
      <c r="A8" s="23">
        <v>363</v>
      </c>
      <c r="B8" s="23">
        <v>5526</v>
      </c>
      <c r="C8" s="23"/>
      <c r="D8" s="23">
        <v>363</v>
      </c>
      <c r="E8" s="14"/>
      <c r="F8" s="14"/>
    </row>
    <row r="9" spans="1:6">
      <c r="A9" s="14">
        <v>392</v>
      </c>
      <c r="B9" s="14">
        <v>4688</v>
      </c>
      <c r="C9" s="14"/>
      <c r="D9" s="14">
        <v>392</v>
      </c>
      <c r="E9" s="14"/>
      <c r="F9" s="14"/>
    </row>
    <row r="10" spans="1:6">
      <c r="A10" s="23">
        <v>433</v>
      </c>
      <c r="B10" s="23">
        <v>5314</v>
      </c>
      <c r="C10" s="23"/>
      <c r="D10" s="23">
        <v>433</v>
      </c>
      <c r="E10" s="14"/>
      <c r="F10" s="14"/>
    </row>
    <row r="11" spans="1:6">
      <c r="A11" s="14"/>
      <c r="B11" s="14"/>
      <c r="C11" s="14"/>
      <c r="D11" s="14"/>
      <c r="E11" s="14"/>
      <c r="F11" s="14"/>
    </row>
    <row r="12" spans="1:6">
      <c r="A12" s="14"/>
      <c r="B12" s="14"/>
      <c r="C12" s="14"/>
      <c r="D12" s="14"/>
      <c r="E12" s="14"/>
      <c r="F12" s="14"/>
    </row>
    <row r="13" spans="1:6">
      <c r="A13" s="14"/>
      <c r="B13" s="14"/>
      <c r="C13" s="14"/>
      <c r="D13" s="14"/>
      <c r="E13" s="14"/>
      <c r="F13" s="14"/>
    </row>
    <row r="14" spans="1:6">
      <c r="A14" s="26" t="s">
        <v>52</v>
      </c>
      <c r="B14" s="17">
        <v>0</v>
      </c>
      <c r="C14" s="17">
        <v>100</v>
      </c>
      <c r="D14" s="17">
        <v>200</v>
      </c>
      <c r="E14" s="17">
        <v>300</v>
      </c>
      <c r="F14" s="17">
        <v>400</v>
      </c>
    </row>
    <row r="15" spans="1:6">
      <c r="A15" s="26" t="s">
        <v>55</v>
      </c>
      <c r="B15" s="17">
        <v>0</v>
      </c>
      <c r="C15" s="17">
        <v>5</v>
      </c>
      <c r="D15" s="17">
        <v>10</v>
      </c>
      <c r="E15" s="17">
        <v>15</v>
      </c>
      <c r="F15" s="17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929-A636-480D-B925-D5537878E01B}">
  <dimension ref="A1:K701"/>
  <sheetViews>
    <sheetView workbookViewId="0">
      <selection activeCell="H12" sqref="H12"/>
    </sheetView>
  </sheetViews>
  <sheetFormatPr defaultRowHeight="14.4"/>
  <cols>
    <col min="1" max="1" width="9.44140625" customWidth="1"/>
    <col min="2" max="2" width="16" customWidth="1"/>
    <col min="3" max="3" width="20.21875" customWidth="1"/>
    <col min="4" max="4" width="9.109375" bestFit="1" customWidth="1"/>
    <col min="5" max="5" width="18.5546875" customWidth="1"/>
    <col min="6" max="6" width="18.33203125" customWidth="1"/>
    <col min="7" max="7" width="16.44140625" customWidth="1"/>
    <col min="9" max="9" width="18.88671875" customWidth="1"/>
    <col min="10" max="10" width="15.21875" customWidth="1"/>
    <col min="11" max="11" width="27" bestFit="1" customWidth="1"/>
  </cols>
  <sheetData>
    <row r="1" spans="1:11">
      <c r="A1" s="24" t="s">
        <v>53</v>
      </c>
      <c r="B1" s="24" t="s">
        <v>64</v>
      </c>
      <c r="C1" s="24" t="s">
        <v>65</v>
      </c>
      <c r="D1" s="24" t="s">
        <v>66</v>
      </c>
      <c r="E1" s="24" t="s">
        <v>67</v>
      </c>
      <c r="F1" s="24" t="s">
        <v>68</v>
      </c>
      <c r="G1" s="24" t="s">
        <v>69</v>
      </c>
      <c r="H1" s="14"/>
      <c r="I1" s="24" t="s">
        <v>70</v>
      </c>
      <c r="J1" s="24" t="s">
        <v>71</v>
      </c>
      <c r="K1" s="24" t="s">
        <v>72</v>
      </c>
    </row>
    <row r="2" spans="1:11">
      <c r="A2" s="23">
        <v>266868</v>
      </c>
      <c r="B2" s="23" t="s">
        <v>73</v>
      </c>
      <c r="C2" s="23">
        <v>292</v>
      </c>
      <c r="D2" s="27">
        <v>43832</v>
      </c>
      <c r="E2" s="23"/>
      <c r="F2" s="23"/>
      <c r="G2" s="23"/>
      <c r="H2" s="14"/>
      <c r="I2" s="28">
        <v>5</v>
      </c>
      <c r="J2" s="28">
        <v>-2</v>
      </c>
      <c r="K2" s="29" t="s">
        <v>73</v>
      </c>
    </row>
    <row r="3" spans="1:11">
      <c r="A3" s="14">
        <v>140794</v>
      </c>
      <c r="B3" s="14" t="s">
        <v>73</v>
      </c>
      <c r="C3" s="14">
        <v>974</v>
      </c>
      <c r="D3" s="30">
        <v>43832</v>
      </c>
      <c r="E3" s="14"/>
      <c r="F3" s="14"/>
      <c r="G3" s="14"/>
      <c r="H3" s="14"/>
      <c r="I3" s="31">
        <v>1</v>
      </c>
      <c r="J3" s="31">
        <v>-0.5</v>
      </c>
      <c r="K3" s="32" t="s">
        <v>74</v>
      </c>
    </row>
    <row r="4" spans="1:11">
      <c r="A4" s="23">
        <v>684759</v>
      </c>
      <c r="B4" s="23" t="s">
        <v>73</v>
      </c>
      <c r="C4" s="33">
        <v>2518</v>
      </c>
      <c r="D4" s="27">
        <v>43836</v>
      </c>
      <c r="E4" s="23"/>
      <c r="F4" s="23"/>
      <c r="G4" s="23"/>
      <c r="H4" s="14"/>
      <c r="I4" s="28">
        <v>5</v>
      </c>
      <c r="J4" s="28">
        <v>-2.2000000000000002</v>
      </c>
      <c r="K4" s="29" t="s">
        <v>75</v>
      </c>
    </row>
    <row r="5" spans="1:11">
      <c r="A5" s="14">
        <v>640447</v>
      </c>
      <c r="B5" s="14" t="s">
        <v>73</v>
      </c>
      <c r="C5" s="34">
        <v>1006</v>
      </c>
      <c r="D5" s="30">
        <v>43836</v>
      </c>
      <c r="E5" s="14"/>
      <c r="F5" s="14"/>
      <c r="G5" s="14"/>
      <c r="H5" s="14"/>
      <c r="I5" s="31">
        <v>4</v>
      </c>
      <c r="J5" s="31">
        <v>-1.5</v>
      </c>
      <c r="K5" s="32" t="s">
        <v>76</v>
      </c>
    </row>
    <row r="6" spans="1:11">
      <c r="A6" s="23">
        <v>898637</v>
      </c>
      <c r="B6" s="23" t="s">
        <v>73</v>
      </c>
      <c r="C6" s="23">
        <v>367</v>
      </c>
      <c r="D6" s="27">
        <v>43837</v>
      </c>
      <c r="E6" s="23"/>
      <c r="F6" s="23"/>
      <c r="G6" s="23"/>
      <c r="H6" s="14"/>
      <c r="I6" s="28">
        <v>3</v>
      </c>
      <c r="J6" s="28">
        <v>-1.25</v>
      </c>
      <c r="K6" s="29" t="s">
        <v>4</v>
      </c>
    </row>
    <row r="7" spans="1:11">
      <c r="A7" s="14">
        <v>889571</v>
      </c>
      <c r="B7" s="14" t="s">
        <v>73</v>
      </c>
      <c r="C7" s="14">
        <v>883</v>
      </c>
      <c r="D7" s="30">
        <v>43838</v>
      </c>
      <c r="E7" s="14"/>
      <c r="F7" s="14"/>
      <c r="G7" s="14"/>
      <c r="H7" s="14"/>
      <c r="I7" s="31">
        <v>6</v>
      </c>
      <c r="J7" s="31">
        <v>-2.75</v>
      </c>
      <c r="K7" s="32" t="s">
        <v>77</v>
      </c>
    </row>
    <row r="8" spans="1:11">
      <c r="A8" s="23">
        <v>738711</v>
      </c>
      <c r="B8" s="23" t="s">
        <v>73</v>
      </c>
      <c r="C8" s="23">
        <v>549</v>
      </c>
      <c r="D8" s="27">
        <v>43474</v>
      </c>
      <c r="E8" s="23"/>
      <c r="F8" s="23"/>
      <c r="G8" s="23"/>
      <c r="H8" s="14"/>
      <c r="I8" s="14"/>
      <c r="J8" s="14"/>
      <c r="K8" s="14"/>
    </row>
    <row r="9" spans="1:11">
      <c r="A9" s="14">
        <v>505339</v>
      </c>
      <c r="B9" s="14" t="s">
        <v>73</v>
      </c>
      <c r="C9" s="14">
        <v>788</v>
      </c>
      <c r="D9" s="30">
        <v>43474</v>
      </c>
      <c r="E9" s="14"/>
      <c r="F9" s="14"/>
      <c r="G9" s="14"/>
      <c r="H9" s="14"/>
      <c r="I9" s="14"/>
      <c r="J9" s="14"/>
      <c r="K9" s="14"/>
    </row>
    <row r="10" spans="1:11">
      <c r="A10" s="23">
        <v>703997</v>
      </c>
      <c r="B10" s="23" t="s">
        <v>73</v>
      </c>
      <c r="C10" s="33">
        <v>2472</v>
      </c>
      <c r="D10" s="27">
        <v>43839</v>
      </c>
      <c r="E10" s="23"/>
      <c r="F10" s="23"/>
      <c r="G10" s="23"/>
      <c r="H10" s="14"/>
      <c r="I10" s="14"/>
      <c r="J10" s="14"/>
      <c r="K10" s="14"/>
    </row>
    <row r="11" spans="1:11">
      <c r="A11" s="14">
        <v>308620</v>
      </c>
      <c r="B11" s="14" t="s">
        <v>73</v>
      </c>
      <c r="C11" s="34">
        <v>1143</v>
      </c>
      <c r="D11" s="30">
        <v>43840</v>
      </c>
      <c r="E11" s="14"/>
      <c r="F11" s="14"/>
      <c r="G11" s="14"/>
      <c r="H11" s="14"/>
      <c r="I11" s="14"/>
      <c r="K11" s="14"/>
    </row>
    <row r="12" spans="1:11">
      <c r="A12" s="23">
        <v>289811</v>
      </c>
      <c r="B12" s="23" t="s">
        <v>73</v>
      </c>
      <c r="C12" s="33">
        <v>1725</v>
      </c>
      <c r="D12" s="27">
        <v>43476</v>
      </c>
      <c r="E12" s="23"/>
      <c r="F12" s="23"/>
      <c r="G12" s="23"/>
      <c r="H12" s="14"/>
      <c r="I12" s="14"/>
      <c r="J12" s="14"/>
      <c r="K12" s="14"/>
    </row>
    <row r="13" spans="1:11">
      <c r="A13" s="14">
        <v>144696</v>
      </c>
      <c r="B13" s="14" t="s">
        <v>73</v>
      </c>
      <c r="C13" s="14">
        <v>912</v>
      </c>
      <c r="D13" s="30">
        <v>43476</v>
      </c>
      <c r="E13" s="14"/>
      <c r="F13" s="14"/>
      <c r="G13" s="14"/>
      <c r="H13" s="14"/>
      <c r="I13" s="14"/>
      <c r="J13" s="14"/>
      <c r="K13" s="14"/>
    </row>
    <row r="14" spans="1:11">
      <c r="A14" s="23">
        <v>529550</v>
      </c>
      <c r="B14" s="23" t="s">
        <v>73</v>
      </c>
      <c r="C14" s="33">
        <v>2152</v>
      </c>
      <c r="D14" s="27">
        <v>43477</v>
      </c>
      <c r="E14" s="23"/>
      <c r="F14" s="23"/>
      <c r="G14" s="23"/>
      <c r="H14" s="14"/>
      <c r="I14" s="14"/>
      <c r="J14" s="14"/>
      <c r="K14" s="14"/>
    </row>
    <row r="15" spans="1:11">
      <c r="A15" s="14">
        <v>481875</v>
      </c>
      <c r="B15" s="14" t="s">
        <v>73</v>
      </c>
      <c r="C15" s="34">
        <v>1817</v>
      </c>
      <c r="D15" s="30">
        <v>43842</v>
      </c>
      <c r="E15" s="14"/>
      <c r="F15" s="14"/>
      <c r="G15" s="14"/>
      <c r="H15" s="14"/>
      <c r="I15" s="14"/>
      <c r="J15" s="14"/>
      <c r="K15" s="14"/>
    </row>
    <row r="16" spans="1:11">
      <c r="A16" s="23">
        <v>183251</v>
      </c>
      <c r="B16" s="23" t="s">
        <v>73</v>
      </c>
      <c r="C16" s="33">
        <v>1513</v>
      </c>
      <c r="D16" s="27">
        <v>43842</v>
      </c>
      <c r="E16" s="23"/>
      <c r="F16" s="23"/>
      <c r="G16" s="23"/>
      <c r="H16" s="14"/>
      <c r="I16" s="14"/>
      <c r="J16" s="14"/>
      <c r="K16" s="14"/>
    </row>
    <row r="17" spans="1:11">
      <c r="A17" s="14">
        <v>361305</v>
      </c>
      <c r="B17" s="14" t="s">
        <v>73</v>
      </c>
      <c r="C17" s="34">
        <v>3945</v>
      </c>
      <c r="D17" s="30">
        <v>43831</v>
      </c>
      <c r="E17" s="14"/>
      <c r="F17" s="14"/>
      <c r="G17" s="14"/>
      <c r="H17" s="14"/>
      <c r="I17" s="14"/>
      <c r="J17" s="14"/>
      <c r="K17" s="14"/>
    </row>
    <row r="18" spans="1:11">
      <c r="A18" s="23">
        <v>579016</v>
      </c>
      <c r="B18" s="23" t="s">
        <v>73</v>
      </c>
      <c r="C18" s="33">
        <v>2296</v>
      </c>
      <c r="D18" s="27">
        <v>43832</v>
      </c>
      <c r="E18" s="23"/>
      <c r="F18" s="23"/>
      <c r="G18" s="23"/>
      <c r="H18" s="14"/>
      <c r="I18" s="14"/>
      <c r="J18" s="14"/>
      <c r="K18" s="14"/>
    </row>
    <row r="19" spans="1:11">
      <c r="A19" s="14">
        <v>600124</v>
      </c>
      <c r="B19" s="14" t="s">
        <v>73</v>
      </c>
      <c r="C19" s="34">
        <v>1030</v>
      </c>
      <c r="D19" s="30">
        <v>43835</v>
      </c>
      <c r="E19" s="14"/>
      <c r="F19" s="14"/>
      <c r="G19" s="14"/>
      <c r="H19" s="14"/>
      <c r="I19" s="14"/>
      <c r="J19" s="14"/>
      <c r="K19" s="14"/>
    </row>
    <row r="20" spans="1:11">
      <c r="A20" s="23">
        <v>562219</v>
      </c>
      <c r="B20" s="23" t="s">
        <v>73</v>
      </c>
      <c r="C20" s="33">
        <v>1514</v>
      </c>
      <c r="D20" s="27">
        <v>43832</v>
      </c>
      <c r="E20" s="23"/>
      <c r="F20" s="23"/>
      <c r="G20" s="23"/>
      <c r="H20" s="14"/>
      <c r="I20" s="14"/>
      <c r="J20" s="14"/>
      <c r="K20" s="14"/>
    </row>
    <row r="21" spans="1:11">
      <c r="A21" s="14">
        <v>283378</v>
      </c>
      <c r="B21" s="14" t="s">
        <v>73</v>
      </c>
      <c r="C21" s="34">
        <v>4493</v>
      </c>
      <c r="D21" s="30">
        <v>43834</v>
      </c>
      <c r="E21" s="14"/>
      <c r="F21" s="14"/>
      <c r="G21" s="14"/>
      <c r="H21" s="14"/>
      <c r="I21" s="14"/>
      <c r="J21" s="14"/>
      <c r="K21" s="14"/>
    </row>
    <row r="22" spans="1:11">
      <c r="A22" s="23">
        <v>885205</v>
      </c>
      <c r="B22" s="23" t="s">
        <v>73</v>
      </c>
      <c r="C22" s="23">
        <v>727</v>
      </c>
      <c r="D22" s="27">
        <v>43836</v>
      </c>
      <c r="E22" s="23"/>
      <c r="F22" s="23"/>
      <c r="G22" s="23"/>
      <c r="H22" s="14"/>
      <c r="I22" s="14"/>
      <c r="J22" s="14"/>
      <c r="K22" s="14"/>
    </row>
    <row r="23" spans="1:11">
      <c r="A23" s="14">
        <v>387444</v>
      </c>
      <c r="B23" s="14" t="s">
        <v>73</v>
      </c>
      <c r="C23" s="14">
        <v>787</v>
      </c>
      <c r="D23" s="30">
        <v>43836</v>
      </c>
      <c r="E23" s="14"/>
      <c r="F23" s="14"/>
      <c r="G23" s="14"/>
      <c r="H23" s="14"/>
      <c r="I23" s="14"/>
      <c r="J23" s="14"/>
      <c r="K23" s="14"/>
    </row>
    <row r="24" spans="1:11">
      <c r="A24" s="23">
        <v>534742</v>
      </c>
      <c r="B24" s="23" t="s">
        <v>73</v>
      </c>
      <c r="C24" s="33">
        <v>1823</v>
      </c>
      <c r="D24" s="27">
        <v>43837</v>
      </c>
      <c r="E24" s="23"/>
      <c r="F24" s="23"/>
      <c r="G24" s="23"/>
      <c r="H24" s="14"/>
      <c r="I24" s="14"/>
      <c r="J24" s="14"/>
      <c r="K24" s="14"/>
    </row>
    <row r="25" spans="1:11">
      <c r="A25" s="14">
        <v>320688</v>
      </c>
      <c r="B25" s="14" t="s">
        <v>73</v>
      </c>
      <c r="C25" s="14">
        <v>747</v>
      </c>
      <c r="D25" s="30">
        <v>43839</v>
      </c>
      <c r="E25" s="14"/>
      <c r="F25" s="14"/>
      <c r="G25" s="14"/>
      <c r="H25" s="14"/>
      <c r="I25" s="14"/>
      <c r="J25" s="14"/>
      <c r="K25" s="14"/>
    </row>
    <row r="26" spans="1:11">
      <c r="A26" s="23">
        <v>238791</v>
      </c>
      <c r="B26" s="23" t="s">
        <v>73</v>
      </c>
      <c r="C26" s="23">
        <v>766</v>
      </c>
      <c r="D26" s="27">
        <v>43475</v>
      </c>
      <c r="E26" s="23"/>
      <c r="F26" s="23"/>
      <c r="G26" s="23"/>
      <c r="H26" s="14"/>
      <c r="I26" s="14"/>
      <c r="J26" s="14"/>
      <c r="K26" s="14"/>
    </row>
    <row r="27" spans="1:11">
      <c r="A27" s="14">
        <v>160202</v>
      </c>
      <c r="B27" s="14" t="s">
        <v>73</v>
      </c>
      <c r="C27" s="34">
        <v>2905</v>
      </c>
      <c r="D27" s="30">
        <v>43841</v>
      </c>
      <c r="E27" s="14"/>
      <c r="F27" s="14"/>
      <c r="G27" s="14"/>
      <c r="H27" s="14"/>
      <c r="I27" s="14"/>
      <c r="J27" s="14"/>
      <c r="K27" s="14"/>
    </row>
    <row r="28" spans="1:11">
      <c r="A28" s="23">
        <v>481324</v>
      </c>
      <c r="B28" s="23" t="s">
        <v>73</v>
      </c>
      <c r="C28" s="33">
        <v>2155</v>
      </c>
      <c r="D28" s="27">
        <v>43842</v>
      </c>
      <c r="E28" s="23"/>
      <c r="F28" s="23"/>
      <c r="G28" s="23"/>
      <c r="H28" s="14"/>
      <c r="I28" s="14"/>
      <c r="J28" s="14"/>
      <c r="K28" s="14"/>
    </row>
    <row r="29" spans="1:11">
      <c r="A29" s="14">
        <v>550816</v>
      </c>
      <c r="B29" s="14" t="s">
        <v>73</v>
      </c>
      <c r="C29" s="34">
        <v>2363</v>
      </c>
      <c r="D29" s="30">
        <v>43832</v>
      </c>
      <c r="E29" s="14"/>
      <c r="F29" s="14"/>
      <c r="G29" s="14"/>
      <c r="H29" s="14"/>
      <c r="I29" s="14"/>
      <c r="J29" s="14"/>
      <c r="K29" s="14"/>
    </row>
    <row r="30" spans="1:11">
      <c r="A30" s="23">
        <v>770750</v>
      </c>
      <c r="B30" s="23" t="s">
        <v>73</v>
      </c>
      <c r="C30" s="23">
        <v>918</v>
      </c>
      <c r="D30" s="27">
        <v>43835</v>
      </c>
      <c r="E30" s="23"/>
      <c r="F30" s="23"/>
      <c r="G30" s="23"/>
      <c r="H30" s="14"/>
      <c r="I30" s="14"/>
      <c r="J30" s="14"/>
      <c r="K30" s="14"/>
    </row>
    <row r="31" spans="1:11">
      <c r="A31" s="14">
        <v>365463</v>
      </c>
      <c r="B31" s="14" t="s">
        <v>73</v>
      </c>
      <c r="C31" s="34">
        <v>1728</v>
      </c>
      <c r="D31" s="30">
        <v>43835</v>
      </c>
      <c r="E31" s="14"/>
      <c r="F31" s="14"/>
      <c r="G31" s="14"/>
      <c r="H31" s="14"/>
      <c r="I31" s="14"/>
      <c r="J31" s="14"/>
      <c r="K31" s="14"/>
    </row>
    <row r="32" spans="1:11">
      <c r="A32" s="23">
        <v>234290</v>
      </c>
      <c r="B32" s="23" t="s">
        <v>73</v>
      </c>
      <c r="C32" s="33">
        <v>1142</v>
      </c>
      <c r="D32" s="27">
        <v>43836</v>
      </c>
      <c r="E32" s="23"/>
      <c r="F32" s="23"/>
      <c r="G32" s="23"/>
      <c r="H32" s="14"/>
      <c r="I32" s="14"/>
      <c r="J32" s="14"/>
      <c r="K32" s="14"/>
    </row>
    <row r="33" spans="1:11">
      <c r="A33" s="14">
        <v>847203</v>
      </c>
      <c r="B33" s="14" t="s">
        <v>73</v>
      </c>
      <c r="C33" s="14">
        <v>662</v>
      </c>
      <c r="D33" s="30">
        <v>43836</v>
      </c>
      <c r="E33" s="14"/>
      <c r="F33" s="14"/>
      <c r="G33" s="14"/>
      <c r="H33" s="14"/>
      <c r="I33" s="14"/>
      <c r="J33" s="14"/>
      <c r="K33" s="14"/>
    </row>
    <row r="34" spans="1:11">
      <c r="A34" s="23">
        <v>776532</v>
      </c>
      <c r="B34" s="23" t="s">
        <v>73</v>
      </c>
      <c r="C34" s="33">
        <v>1295</v>
      </c>
      <c r="D34" s="27">
        <v>43840</v>
      </c>
      <c r="E34" s="23"/>
      <c r="F34" s="23"/>
      <c r="G34" s="23"/>
      <c r="H34" s="14"/>
      <c r="I34" s="14"/>
      <c r="J34" s="14"/>
      <c r="K34" s="14"/>
    </row>
    <row r="35" spans="1:11">
      <c r="A35" s="14">
        <v>875012</v>
      </c>
      <c r="B35" s="14" t="s">
        <v>73</v>
      </c>
      <c r="C35" s="14">
        <v>809</v>
      </c>
      <c r="D35" s="30">
        <v>43475</v>
      </c>
      <c r="E35" s="14"/>
      <c r="F35" s="14"/>
      <c r="G35" s="14"/>
      <c r="H35" s="14"/>
      <c r="I35" s="14"/>
      <c r="J35" s="14"/>
      <c r="K35" s="14"/>
    </row>
    <row r="36" spans="1:11">
      <c r="A36" s="23">
        <v>505159</v>
      </c>
      <c r="B36" s="23" t="s">
        <v>73</v>
      </c>
      <c r="C36" s="33">
        <v>2145</v>
      </c>
      <c r="D36" s="27">
        <v>43475</v>
      </c>
      <c r="E36" s="23"/>
      <c r="F36" s="23"/>
      <c r="G36" s="23"/>
      <c r="H36" s="14"/>
      <c r="I36" s="14"/>
      <c r="J36" s="14"/>
      <c r="K36" s="14"/>
    </row>
    <row r="37" spans="1:11">
      <c r="A37" s="14">
        <v>303687</v>
      </c>
      <c r="B37" s="14" t="s">
        <v>73</v>
      </c>
      <c r="C37" s="34">
        <v>1785</v>
      </c>
      <c r="D37" s="30">
        <v>43476</v>
      </c>
      <c r="E37" s="14"/>
      <c r="F37" s="14"/>
      <c r="G37" s="14"/>
      <c r="H37" s="14"/>
      <c r="I37" s="14"/>
      <c r="J37" s="14"/>
      <c r="K37" s="14"/>
    </row>
    <row r="38" spans="1:11">
      <c r="A38" s="23">
        <v>778039</v>
      </c>
      <c r="B38" s="23" t="s">
        <v>73</v>
      </c>
      <c r="C38" s="33">
        <v>1916</v>
      </c>
      <c r="D38" s="27">
        <v>43842</v>
      </c>
      <c r="E38" s="23"/>
      <c r="F38" s="23"/>
      <c r="G38" s="23"/>
      <c r="H38" s="14"/>
      <c r="I38" s="14"/>
      <c r="J38" s="14"/>
      <c r="K38" s="14"/>
    </row>
    <row r="39" spans="1:11">
      <c r="A39" s="14">
        <v>177011</v>
      </c>
      <c r="B39" s="14" t="s">
        <v>73</v>
      </c>
      <c r="C39" s="34">
        <v>2852</v>
      </c>
      <c r="D39" s="30">
        <v>43842</v>
      </c>
      <c r="E39" s="14"/>
      <c r="F39" s="14"/>
      <c r="G39" s="14"/>
      <c r="H39" s="14"/>
      <c r="I39" s="14"/>
      <c r="J39" s="14"/>
      <c r="K39" s="14"/>
    </row>
    <row r="40" spans="1:11">
      <c r="A40" s="23">
        <v>306694</v>
      </c>
      <c r="B40" s="23" t="s">
        <v>73</v>
      </c>
      <c r="C40" s="33">
        <v>2729</v>
      </c>
      <c r="D40" s="27">
        <v>43842</v>
      </c>
      <c r="E40" s="23"/>
      <c r="F40" s="23"/>
      <c r="G40" s="23"/>
      <c r="H40" s="14"/>
      <c r="I40" s="14"/>
      <c r="J40" s="14"/>
      <c r="K40" s="14"/>
    </row>
    <row r="41" spans="1:11">
      <c r="A41" s="14">
        <v>793514</v>
      </c>
      <c r="B41" s="14" t="s">
        <v>73</v>
      </c>
      <c r="C41" s="34">
        <v>1925</v>
      </c>
      <c r="D41" s="30">
        <v>43477</v>
      </c>
      <c r="E41" s="14"/>
      <c r="F41" s="14"/>
      <c r="G41" s="14"/>
      <c r="H41" s="14"/>
      <c r="I41" s="14"/>
      <c r="J41" s="14"/>
      <c r="K41" s="14"/>
    </row>
    <row r="42" spans="1:11">
      <c r="A42" s="23">
        <v>780708</v>
      </c>
      <c r="B42" s="23" t="s">
        <v>73</v>
      </c>
      <c r="C42" s="33">
        <v>2013</v>
      </c>
      <c r="D42" s="27">
        <v>43477</v>
      </c>
      <c r="E42" s="23"/>
      <c r="F42" s="23"/>
      <c r="G42" s="23"/>
      <c r="H42" s="14"/>
      <c r="I42" s="14"/>
      <c r="J42" s="14"/>
      <c r="K42" s="14"/>
    </row>
    <row r="43" spans="1:11">
      <c r="A43" s="14">
        <v>531834</v>
      </c>
      <c r="B43" s="14" t="s">
        <v>73</v>
      </c>
      <c r="C43" s="34">
        <v>1055</v>
      </c>
      <c r="D43" s="30">
        <v>43842</v>
      </c>
      <c r="E43" s="14"/>
      <c r="F43" s="14"/>
      <c r="G43" s="14"/>
      <c r="H43" s="14"/>
      <c r="I43" s="14"/>
      <c r="J43" s="14"/>
      <c r="K43" s="14"/>
    </row>
    <row r="44" spans="1:11">
      <c r="A44" s="23">
        <v>300303</v>
      </c>
      <c r="B44" s="23" t="s">
        <v>73</v>
      </c>
      <c r="C44" s="33">
        <v>1084</v>
      </c>
      <c r="D44" s="27">
        <v>43842</v>
      </c>
      <c r="E44" s="23"/>
      <c r="F44" s="23"/>
      <c r="G44" s="23"/>
      <c r="H44" s="14"/>
      <c r="I44" s="14"/>
      <c r="J44" s="14"/>
      <c r="K44" s="14"/>
    </row>
    <row r="45" spans="1:11">
      <c r="A45" s="14">
        <v>859158</v>
      </c>
      <c r="B45" s="14" t="s">
        <v>73</v>
      </c>
      <c r="C45" s="34">
        <v>2435</v>
      </c>
      <c r="D45" s="30">
        <v>43831</v>
      </c>
      <c r="E45" s="14"/>
      <c r="F45" s="14"/>
      <c r="G45" s="14"/>
      <c r="H45" s="14"/>
      <c r="I45" s="14"/>
      <c r="J45" s="14"/>
      <c r="K45" s="14"/>
    </row>
    <row r="46" spans="1:11">
      <c r="A46" s="23">
        <v>779279</v>
      </c>
      <c r="B46" s="23" t="s">
        <v>73</v>
      </c>
      <c r="C46" s="33">
        <v>1774</v>
      </c>
      <c r="D46" s="27">
        <v>43833</v>
      </c>
      <c r="E46" s="23"/>
      <c r="F46" s="23"/>
      <c r="G46" s="23"/>
      <c r="H46" s="14"/>
      <c r="I46" s="14"/>
      <c r="J46" s="14"/>
      <c r="K46" s="14"/>
    </row>
    <row r="47" spans="1:11">
      <c r="A47" s="14">
        <v>296424</v>
      </c>
      <c r="B47" s="14" t="s">
        <v>73</v>
      </c>
      <c r="C47" s="34">
        <v>1901</v>
      </c>
      <c r="D47" s="30">
        <v>43836</v>
      </c>
      <c r="E47" s="14"/>
      <c r="F47" s="14"/>
      <c r="G47" s="14"/>
      <c r="H47" s="14"/>
      <c r="I47" s="14"/>
      <c r="J47" s="14"/>
      <c r="K47" s="14"/>
    </row>
    <row r="48" spans="1:11">
      <c r="A48" s="23">
        <v>578401</v>
      </c>
      <c r="B48" s="23" t="s">
        <v>73</v>
      </c>
      <c r="C48" s="23">
        <v>689</v>
      </c>
      <c r="D48" s="27">
        <v>43836</v>
      </c>
      <c r="E48" s="23"/>
      <c r="F48" s="23"/>
      <c r="G48" s="23"/>
      <c r="H48" s="14"/>
      <c r="I48" s="14"/>
      <c r="J48" s="14"/>
      <c r="K48" s="14"/>
    </row>
    <row r="49" spans="1:11">
      <c r="A49" s="14">
        <v>365552</v>
      </c>
      <c r="B49" s="14" t="s">
        <v>73</v>
      </c>
      <c r="C49" s="34">
        <v>1570</v>
      </c>
      <c r="D49" s="30">
        <v>43836</v>
      </c>
      <c r="E49" s="14"/>
      <c r="F49" s="14"/>
      <c r="G49" s="14"/>
      <c r="H49" s="14"/>
      <c r="I49" s="14"/>
      <c r="J49" s="14"/>
      <c r="K49" s="14"/>
    </row>
    <row r="50" spans="1:11">
      <c r="A50" s="23">
        <v>713958</v>
      </c>
      <c r="B50" s="23" t="s">
        <v>73</v>
      </c>
      <c r="C50" s="33">
        <v>1370</v>
      </c>
      <c r="D50" s="27">
        <v>43837</v>
      </c>
      <c r="E50" s="23"/>
      <c r="F50" s="23"/>
      <c r="G50" s="23"/>
      <c r="H50" s="14"/>
      <c r="I50" s="14"/>
      <c r="J50" s="14"/>
      <c r="K50" s="14"/>
    </row>
    <row r="51" spans="1:11">
      <c r="A51" s="14">
        <v>164895</v>
      </c>
      <c r="B51" s="14" t="s">
        <v>73</v>
      </c>
      <c r="C51" s="34">
        <v>2009</v>
      </c>
      <c r="D51" s="30">
        <v>43840</v>
      </c>
      <c r="E51" s="14"/>
      <c r="F51" s="14"/>
      <c r="G51" s="14"/>
      <c r="H51" s="14"/>
      <c r="I51" s="14"/>
      <c r="J51" s="14"/>
      <c r="K51" s="14"/>
    </row>
    <row r="52" spans="1:11">
      <c r="A52" s="23">
        <v>675075</v>
      </c>
      <c r="B52" s="23" t="s">
        <v>73</v>
      </c>
      <c r="C52" s="33">
        <v>1945</v>
      </c>
      <c r="D52" s="27">
        <v>43475</v>
      </c>
      <c r="E52" s="23"/>
      <c r="F52" s="23"/>
      <c r="G52" s="23"/>
      <c r="H52" s="14"/>
      <c r="I52" s="14"/>
      <c r="J52" s="14"/>
      <c r="K52" s="14"/>
    </row>
    <row r="53" spans="1:11">
      <c r="A53" s="14">
        <v>455780</v>
      </c>
      <c r="B53" s="14" t="s">
        <v>73</v>
      </c>
      <c r="C53" s="34">
        <v>1287</v>
      </c>
      <c r="D53" s="30">
        <v>43842</v>
      </c>
      <c r="E53" s="14"/>
      <c r="F53" s="14"/>
      <c r="G53" s="14"/>
      <c r="H53" s="14"/>
      <c r="I53" s="14"/>
      <c r="J53" s="14"/>
      <c r="K53" s="14"/>
    </row>
    <row r="54" spans="1:11">
      <c r="A54" s="23">
        <v>566401</v>
      </c>
      <c r="B54" s="23" t="s">
        <v>73</v>
      </c>
      <c r="C54" s="33">
        <v>1706</v>
      </c>
      <c r="D54" s="27">
        <v>43842</v>
      </c>
      <c r="E54" s="23"/>
      <c r="F54" s="23"/>
      <c r="G54" s="23"/>
      <c r="H54" s="14"/>
      <c r="I54" s="14"/>
      <c r="J54" s="14"/>
      <c r="K54" s="14"/>
    </row>
    <row r="55" spans="1:11">
      <c r="A55" s="14">
        <v>141665</v>
      </c>
      <c r="B55" s="14" t="s">
        <v>73</v>
      </c>
      <c r="C55" s="34">
        <v>1760</v>
      </c>
      <c r="D55" s="30">
        <v>43474</v>
      </c>
      <c r="E55" s="14"/>
      <c r="F55" s="14"/>
      <c r="G55" s="14"/>
      <c r="H55" s="14"/>
      <c r="I55" s="14"/>
      <c r="J55" s="14"/>
      <c r="K55" s="14"/>
    </row>
    <row r="56" spans="1:11">
      <c r="A56" s="23">
        <v>872825</v>
      </c>
      <c r="B56" s="23" t="s">
        <v>73</v>
      </c>
      <c r="C56" s="33">
        <v>2031</v>
      </c>
      <c r="D56" s="27">
        <v>43840</v>
      </c>
      <c r="E56" s="23"/>
      <c r="F56" s="23"/>
      <c r="G56" s="23"/>
      <c r="H56" s="14"/>
      <c r="I56" s="14"/>
      <c r="J56" s="14"/>
      <c r="K56" s="14"/>
    </row>
    <row r="57" spans="1:11">
      <c r="A57" s="14">
        <v>738910</v>
      </c>
      <c r="B57" s="14" t="s">
        <v>73</v>
      </c>
      <c r="C57" s="34">
        <v>2261</v>
      </c>
      <c r="D57" s="30">
        <v>43477</v>
      </c>
      <c r="E57" s="14"/>
      <c r="F57" s="14"/>
      <c r="G57" s="14"/>
      <c r="H57" s="14"/>
      <c r="I57" s="14"/>
      <c r="J57" s="14"/>
      <c r="K57" s="14"/>
    </row>
    <row r="58" spans="1:11">
      <c r="A58" s="23">
        <v>239419</v>
      </c>
      <c r="B58" s="23" t="s">
        <v>73</v>
      </c>
      <c r="C58" s="33">
        <v>4251</v>
      </c>
      <c r="D58" s="27">
        <v>43831</v>
      </c>
      <c r="E58" s="23"/>
      <c r="F58" s="23"/>
      <c r="G58" s="23"/>
      <c r="H58" s="14"/>
      <c r="I58" s="14"/>
      <c r="J58" s="14"/>
      <c r="K58" s="14"/>
    </row>
    <row r="59" spans="1:11">
      <c r="A59" s="14">
        <v>776513</v>
      </c>
      <c r="B59" s="14" t="s">
        <v>73</v>
      </c>
      <c r="C59" s="14">
        <v>795</v>
      </c>
      <c r="D59" s="30">
        <v>43833</v>
      </c>
      <c r="E59" s="14"/>
      <c r="F59" s="14"/>
      <c r="G59" s="14"/>
      <c r="H59" s="14"/>
      <c r="I59" s="14"/>
      <c r="J59" s="14"/>
      <c r="K59" s="14"/>
    </row>
    <row r="60" spans="1:11">
      <c r="A60" s="23">
        <v>595670</v>
      </c>
      <c r="B60" s="23" t="s">
        <v>73</v>
      </c>
      <c r="C60" s="33">
        <v>1415</v>
      </c>
      <c r="D60" s="27">
        <v>43834</v>
      </c>
      <c r="E60" s="23"/>
      <c r="F60" s="23"/>
      <c r="G60" s="23"/>
      <c r="H60" s="14"/>
      <c r="I60" s="14"/>
      <c r="J60" s="14"/>
      <c r="K60" s="14"/>
    </row>
    <row r="61" spans="1:11">
      <c r="A61" s="14">
        <v>549329</v>
      </c>
      <c r="B61" s="14" t="s">
        <v>73</v>
      </c>
      <c r="C61" s="34">
        <v>2918</v>
      </c>
      <c r="D61" s="30">
        <v>43835</v>
      </c>
      <c r="E61" s="14"/>
      <c r="F61" s="14"/>
      <c r="G61" s="14"/>
      <c r="H61" s="14"/>
      <c r="I61" s="14"/>
      <c r="J61" s="14"/>
      <c r="K61" s="14"/>
    </row>
    <row r="62" spans="1:11">
      <c r="A62" s="23">
        <v>824253</v>
      </c>
      <c r="B62" s="23" t="s">
        <v>73</v>
      </c>
      <c r="C62" s="33">
        <v>3450</v>
      </c>
      <c r="D62" s="27">
        <v>43837</v>
      </c>
      <c r="E62" s="23"/>
      <c r="F62" s="23"/>
      <c r="G62" s="23"/>
      <c r="H62" s="14"/>
      <c r="I62" s="14"/>
      <c r="J62" s="14"/>
      <c r="K62" s="14"/>
    </row>
    <row r="63" spans="1:11">
      <c r="A63" s="14">
        <v>288851</v>
      </c>
      <c r="B63" s="14" t="s">
        <v>73</v>
      </c>
      <c r="C63" s="34">
        <v>2988</v>
      </c>
      <c r="D63" s="30">
        <v>43837</v>
      </c>
      <c r="E63" s="14"/>
      <c r="F63" s="14"/>
      <c r="G63" s="14"/>
      <c r="H63" s="14"/>
      <c r="I63" s="14"/>
      <c r="J63" s="14"/>
      <c r="K63" s="14"/>
    </row>
    <row r="64" spans="1:11">
      <c r="A64" s="23">
        <v>675035</v>
      </c>
      <c r="B64" s="23" t="s">
        <v>73</v>
      </c>
      <c r="C64" s="23">
        <v>218</v>
      </c>
      <c r="D64" s="27">
        <v>43839</v>
      </c>
      <c r="E64" s="23"/>
      <c r="F64" s="23"/>
      <c r="G64" s="23"/>
      <c r="H64" s="14"/>
      <c r="I64" s="14"/>
      <c r="J64" s="14"/>
      <c r="K64" s="14"/>
    </row>
    <row r="65" spans="1:11">
      <c r="A65" s="14">
        <v>255145</v>
      </c>
      <c r="B65" s="14" t="s">
        <v>73</v>
      </c>
      <c r="C65" s="34">
        <v>2074</v>
      </c>
      <c r="D65" s="30">
        <v>43839</v>
      </c>
      <c r="E65" s="14"/>
      <c r="F65" s="14"/>
      <c r="G65" s="14"/>
      <c r="H65" s="14"/>
      <c r="I65" s="14"/>
      <c r="J65" s="14"/>
      <c r="K65" s="14"/>
    </row>
    <row r="66" spans="1:11">
      <c r="A66" s="23">
        <v>436748</v>
      </c>
      <c r="B66" s="23" t="s">
        <v>73</v>
      </c>
      <c r="C66" s="33">
        <v>1056</v>
      </c>
      <c r="D66" s="27">
        <v>43839</v>
      </c>
      <c r="E66" s="23"/>
      <c r="F66" s="23"/>
      <c r="G66" s="23"/>
      <c r="H66" s="14"/>
      <c r="I66" s="14"/>
      <c r="J66" s="14"/>
      <c r="K66" s="14"/>
    </row>
    <row r="67" spans="1:11">
      <c r="A67" s="14">
        <v>707858</v>
      </c>
      <c r="B67" s="14" t="s">
        <v>73</v>
      </c>
      <c r="C67" s="14">
        <v>671</v>
      </c>
      <c r="D67" s="30">
        <v>43475</v>
      </c>
      <c r="E67" s="14"/>
      <c r="F67" s="14"/>
      <c r="G67" s="14"/>
      <c r="H67" s="14"/>
      <c r="I67" s="14"/>
      <c r="J67" s="14"/>
      <c r="K67" s="14"/>
    </row>
    <row r="68" spans="1:11">
      <c r="A68" s="23">
        <v>538134</v>
      </c>
      <c r="B68" s="23" t="s">
        <v>73</v>
      </c>
      <c r="C68" s="33">
        <v>1514</v>
      </c>
      <c r="D68" s="27">
        <v>43475</v>
      </c>
      <c r="E68" s="23"/>
      <c r="F68" s="23"/>
      <c r="G68" s="23"/>
      <c r="H68" s="14"/>
      <c r="I68" s="14"/>
      <c r="J68" s="14"/>
      <c r="K68" s="14"/>
    </row>
    <row r="69" spans="1:11">
      <c r="A69" s="14">
        <v>817134</v>
      </c>
      <c r="B69" s="14" t="s">
        <v>73</v>
      </c>
      <c r="C69" s="14">
        <v>274</v>
      </c>
      <c r="D69" s="30">
        <v>43842</v>
      </c>
      <c r="E69" s="14"/>
      <c r="F69" s="14"/>
      <c r="G69" s="14"/>
      <c r="H69" s="14"/>
      <c r="I69" s="14"/>
      <c r="J69" s="14"/>
      <c r="K69" s="14"/>
    </row>
    <row r="70" spans="1:11">
      <c r="A70" s="23">
        <v>697568</v>
      </c>
      <c r="B70" s="23" t="s">
        <v>73</v>
      </c>
      <c r="C70" s="33">
        <v>1138</v>
      </c>
      <c r="D70" s="27">
        <v>43842</v>
      </c>
      <c r="E70" s="23"/>
      <c r="F70" s="23"/>
      <c r="G70" s="23"/>
      <c r="H70" s="14"/>
      <c r="I70" s="14"/>
      <c r="J70" s="14"/>
      <c r="K70" s="14"/>
    </row>
    <row r="71" spans="1:11">
      <c r="A71" s="14">
        <v>631270</v>
      </c>
      <c r="B71" s="14" t="s">
        <v>73</v>
      </c>
      <c r="C71" s="34">
        <v>1372</v>
      </c>
      <c r="D71" s="30">
        <v>43831</v>
      </c>
      <c r="E71" s="14"/>
      <c r="F71" s="14"/>
      <c r="G71" s="14"/>
      <c r="H71" s="14"/>
      <c r="I71" s="14"/>
      <c r="J71" s="14"/>
      <c r="K71" s="14"/>
    </row>
    <row r="72" spans="1:11">
      <c r="A72" s="23">
        <v>678731</v>
      </c>
      <c r="B72" s="23" t="s">
        <v>73</v>
      </c>
      <c r="C72" s="33">
        <v>2349</v>
      </c>
      <c r="D72" s="27">
        <v>43474</v>
      </c>
      <c r="E72" s="23"/>
      <c r="F72" s="23"/>
      <c r="G72" s="23"/>
      <c r="H72" s="14"/>
      <c r="I72" s="14"/>
      <c r="J72" s="14"/>
      <c r="K72" s="14"/>
    </row>
    <row r="73" spans="1:11">
      <c r="A73" s="14">
        <v>335658</v>
      </c>
      <c r="B73" s="14" t="s">
        <v>73</v>
      </c>
      <c r="C73" s="34">
        <v>2689</v>
      </c>
      <c r="D73" s="30">
        <v>43840</v>
      </c>
      <c r="E73" s="14"/>
      <c r="F73" s="14"/>
      <c r="G73" s="14"/>
      <c r="H73" s="14"/>
      <c r="I73" s="14"/>
      <c r="J73" s="14"/>
      <c r="K73" s="14"/>
    </row>
    <row r="74" spans="1:11">
      <c r="A74" s="23">
        <v>115582</v>
      </c>
      <c r="B74" s="23" t="s">
        <v>73</v>
      </c>
      <c r="C74" s="33">
        <v>2431</v>
      </c>
      <c r="D74" s="27">
        <v>43842</v>
      </c>
      <c r="E74" s="23"/>
      <c r="F74" s="23"/>
      <c r="G74" s="23"/>
      <c r="H74" s="14"/>
      <c r="I74" s="14"/>
      <c r="J74" s="14"/>
      <c r="K74" s="14"/>
    </row>
    <row r="75" spans="1:11">
      <c r="A75" s="14">
        <v>833644</v>
      </c>
      <c r="B75" s="14" t="s">
        <v>73</v>
      </c>
      <c r="C75" s="34">
        <v>1303</v>
      </c>
      <c r="D75" s="30">
        <v>43832</v>
      </c>
      <c r="E75" s="14"/>
      <c r="F75" s="14"/>
      <c r="G75" s="14"/>
      <c r="H75" s="14"/>
      <c r="I75" s="14"/>
      <c r="J75" s="14"/>
      <c r="K75" s="14"/>
    </row>
    <row r="76" spans="1:11">
      <c r="A76" s="23">
        <v>508782</v>
      </c>
      <c r="B76" s="23" t="s">
        <v>73</v>
      </c>
      <c r="C76" s="33">
        <v>2992</v>
      </c>
      <c r="D76" s="27">
        <v>43833</v>
      </c>
      <c r="E76" s="23"/>
      <c r="F76" s="23"/>
      <c r="G76" s="23"/>
      <c r="H76" s="14"/>
      <c r="I76" s="14"/>
      <c r="J76" s="14"/>
      <c r="K76" s="14"/>
    </row>
    <row r="77" spans="1:11">
      <c r="A77" s="14">
        <v>726489</v>
      </c>
      <c r="B77" s="14" t="s">
        <v>73</v>
      </c>
      <c r="C77" s="34">
        <v>2385</v>
      </c>
      <c r="D77" s="30">
        <v>43833</v>
      </c>
      <c r="E77" s="14"/>
      <c r="F77" s="14"/>
      <c r="G77" s="14"/>
      <c r="H77" s="14"/>
      <c r="I77" s="14"/>
      <c r="J77" s="14"/>
      <c r="K77" s="14"/>
    </row>
    <row r="78" spans="1:11">
      <c r="A78" s="23">
        <v>218291</v>
      </c>
      <c r="B78" s="23" t="s">
        <v>73</v>
      </c>
      <c r="C78" s="33">
        <v>1607</v>
      </c>
      <c r="D78" s="27">
        <v>43834</v>
      </c>
      <c r="E78" s="23"/>
      <c r="F78" s="23"/>
      <c r="G78" s="23"/>
      <c r="H78" s="14"/>
      <c r="I78" s="14"/>
      <c r="J78" s="14"/>
      <c r="K78" s="14"/>
    </row>
    <row r="79" spans="1:11">
      <c r="A79" s="14">
        <v>779126</v>
      </c>
      <c r="B79" s="14" t="s">
        <v>73</v>
      </c>
      <c r="C79" s="34">
        <v>2327</v>
      </c>
      <c r="D79" s="30">
        <v>43835</v>
      </c>
      <c r="E79" s="14"/>
      <c r="F79" s="14"/>
      <c r="G79" s="14"/>
      <c r="H79" s="14"/>
      <c r="I79" s="14"/>
      <c r="J79" s="14"/>
      <c r="K79" s="14"/>
    </row>
    <row r="80" spans="1:11">
      <c r="A80" s="23">
        <v>560581</v>
      </c>
      <c r="B80" s="23" t="s">
        <v>73</v>
      </c>
      <c r="C80" s="23">
        <v>991</v>
      </c>
      <c r="D80" s="27">
        <v>43836</v>
      </c>
      <c r="E80" s="23"/>
      <c r="F80" s="23"/>
      <c r="G80" s="23"/>
      <c r="H80" s="14"/>
      <c r="I80" s="14"/>
      <c r="J80" s="14"/>
      <c r="K80" s="14"/>
    </row>
    <row r="81" spans="1:11">
      <c r="A81" s="14">
        <v>369627</v>
      </c>
      <c r="B81" s="14" t="s">
        <v>73</v>
      </c>
      <c r="C81" s="14">
        <v>602</v>
      </c>
      <c r="D81" s="30">
        <v>43836</v>
      </c>
      <c r="E81" s="14"/>
      <c r="F81" s="14"/>
      <c r="G81" s="14"/>
      <c r="H81" s="14"/>
      <c r="I81" s="14"/>
      <c r="J81" s="14"/>
      <c r="K81" s="14"/>
    </row>
    <row r="82" spans="1:11">
      <c r="A82" s="23">
        <v>587035</v>
      </c>
      <c r="B82" s="23" t="s">
        <v>73</v>
      </c>
      <c r="C82" s="33">
        <v>2620</v>
      </c>
      <c r="D82" s="27">
        <v>43839</v>
      </c>
      <c r="E82" s="23"/>
      <c r="F82" s="23"/>
      <c r="G82" s="23"/>
      <c r="H82" s="14"/>
      <c r="I82" s="14"/>
      <c r="J82" s="14"/>
      <c r="K82" s="14"/>
    </row>
    <row r="83" spans="1:11">
      <c r="A83" s="14">
        <v>697895</v>
      </c>
      <c r="B83" s="14" t="s">
        <v>73</v>
      </c>
      <c r="C83" s="34">
        <v>1228</v>
      </c>
      <c r="D83" s="30">
        <v>43475</v>
      </c>
      <c r="E83" s="14"/>
      <c r="F83" s="14"/>
      <c r="G83" s="14"/>
      <c r="H83" s="14"/>
      <c r="I83" s="14"/>
      <c r="J83" s="14"/>
      <c r="K83" s="14"/>
    </row>
    <row r="84" spans="1:11">
      <c r="A84" s="23">
        <v>691331</v>
      </c>
      <c r="B84" s="23" t="s">
        <v>73</v>
      </c>
      <c r="C84" s="33">
        <v>1389</v>
      </c>
      <c r="D84" s="27">
        <v>43475</v>
      </c>
      <c r="E84" s="23"/>
      <c r="F84" s="23"/>
      <c r="G84" s="23"/>
      <c r="H84" s="14"/>
      <c r="I84" s="14"/>
      <c r="J84" s="14"/>
      <c r="K84" s="14"/>
    </row>
    <row r="85" spans="1:11">
      <c r="A85" s="14">
        <v>852827</v>
      </c>
      <c r="B85" s="14" t="s">
        <v>73</v>
      </c>
      <c r="C85" s="14">
        <v>861</v>
      </c>
      <c r="D85" s="30">
        <v>43840</v>
      </c>
      <c r="E85" s="14"/>
      <c r="F85" s="14"/>
      <c r="G85" s="14"/>
      <c r="H85" s="14"/>
      <c r="I85" s="14"/>
      <c r="J85" s="14"/>
      <c r="K85" s="14"/>
    </row>
    <row r="86" spans="1:11">
      <c r="A86" s="23">
        <v>567484</v>
      </c>
      <c r="B86" s="23" t="s">
        <v>73</v>
      </c>
      <c r="C86" s="23">
        <v>704</v>
      </c>
      <c r="D86" s="27">
        <v>43475</v>
      </c>
      <c r="E86" s="23"/>
      <c r="F86" s="23"/>
      <c r="G86" s="23"/>
      <c r="H86" s="14"/>
      <c r="I86" s="14"/>
      <c r="J86" s="14"/>
      <c r="K86" s="14"/>
    </row>
    <row r="87" spans="1:11">
      <c r="A87" s="14">
        <v>348194</v>
      </c>
      <c r="B87" s="14" t="s">
        <v>73</v>
      </c>
      <c r="C87" s="34">
        <v>1802</v>
      </c>
      <c r="D87" s="30">
        <v>43477</v>
      </c>
      <c r="E87" s="14"/>
      <c r="F87" s="14"/>
      <c r="G87" s="14"/>
      <c r="H87" s="14"/>
      <c r="I87" s="14"/>
      <c r="J87" s="14"/>
      <c r="K87" s="14"/>
    </row>
    <row r="88" spans="1:11">
      <c r="A88" s="23">
        <v>444225</v>
      </c>
      <c r="B88" s="23" t="s">
        <v>73</v>
      </c>
      <c r="C88" s="33">
        <v>2663</v>
      </c>
      <c r="D88" s="27">
        <v>43842</v>
      </c>
      <c r="E88" s="23"/>
      <c r="F88" s="23"/>
      <c r="G88" s="23"/>
      <c r="H88" s="14"/>
      <c r="I88" s="14"/>
      <c r="J88" s="14"/>
      <c r="K88" s="14"/>
    </row>
    <row r="89" spans="1:11">
      <c r="A89" s="14">
        <v>685544</v>
      </c>
      <c r="B89" s="14" t="s">
        <v>73</v>
      </c>
      <c r="C89" s="34">
        <v>2136</v>
      </c>
      <c r="D89" s="30">
        <v>43477</v>
      </c>
      <c r="E89" s="14"/>
      <c r="F89" s="14"/>
      <c r="G89" s="14"/>
      <c r="H89" s="14"/>
      <c r="I89" s="14"/>
      <c r="J89" s="14"/>
      <c r="K89" s="14"/>
    </row>
    <row r="90" spans="1:11">
      <c r="A90" s="23">
        <v>636993</v>
      </c>
      <c r="B90" s="23" t="s">
        <v>73</v>
      </c>
      <c r="C90" s="33">
        <v>2116</v>
      </c>
      <c r="D90" s="27">
        <v>43477</v>
      </c>
      <c r="E90" s="23"/>
      <c r="F90" s="23"/>
      <c r="G90" s="23"/>
      <c r="H90" s="14"/>
      <c r="I90" s="14"/>
      <c r="J90" s="14"/>
      <c r="K90" s="14"/>
    </row>
    <row r="91" spans="1:11">
      <c r="A91" s="14">
        <v>603195</v>
      </c>
      <c r="B91" s="14" t="s">
        <v>73</v>
      </c>
      <c r="C91" s="34">
        <v>3801</v>
      </c>
      <c r="D91" s="30">
        <v>43834</v>
      </c>
      <c r="E91" s="14"/>
      <c r="F91" s="14"/>
      <c r="G91" s="14"/>
      <c r="H91" s="14"/>
      <c r="I91" s="14"/>
      <c r="J91" s="14"/>
      <c r="K91" s="14"/>
    </row>
    <row r="92" spans="1:11">
      <c r="A92" s="23">
        <v>568366</v>
      </c>
      <c r="B92" s="23" t="s">
        <v>73</v>
      </c>
      <c r="C92" s="33">
        <v>1496</v>
      </c>
      <c r="D92" s="27">
        <v>43836</v>
      </c>
      <c r="E92" s="23"/>
      <c r="F92" s="23"/>
      <c r="G92" s="23"/>
      <c r="H92" s="14"/>
      <c r="I92" s="14"/>
      <c r="J92" s="14"/>
      <c r="K92" s="14"/>
    </row>
    <row r="93" spans="1:11">
      <c r="A93" s="14">
        <v>176592</v>
      </c>
      <c r="B93" s="14" t="s">
        <v>73</v>
      </c>
      <c r="C93" s="34">
        <v>2299</v>
      </c>
      <c r="D93" s="30">
        <v>43475</v>
      </c>
      <c r="E93" s="14"/>
      <c r="F93" s="14"/>
      <c r="G93" s="14"/>
      <c r="H93" s="14"/>
      <c r="I93" s="14"/>
      <c r="J93" s="14"/>
      <c r="K93" s="14"/>
    </row>
    <row r="94" spans="1:11">
      <c r="A94" s="23">
        <v>758323</v>
      </c>
      <c r="B94" s="23" t="s">
        <v>73</v>
      </c>
      <c r="C94" s="23">
        <v>727</v>
      </c>
      <c r="D94" s="27">
        <v>43475</v>
      </c>
      <c r="E94" s="23"/>
      <c r="F94" s="23"/>
      <c r="G94" s="23"/>
      <c r="H94" s="14"/>
      <c r="I94" s="14"/>
      <c r="J94" s="14"/>
      <c r="K94" s="14"/>
    </row>
    <row r="95" spans="1:11">
      <c r="A95" s="14">
        <v>698245</v>
      </c>
      <c r="B95" s="14" t="s">
        <v>73</v>
      </c>
      <c r="C95" s="34">
        <v>2198</v>
      </c>
      <c r="D95" s="30">
        <v>43838</v>
      </c>
      <c r="E95" s="14"/>
      <c r="F95" s="14"/>
      <c r="G95" s="14"/>
      <c r="H95" s="14"/>
      <c r="I95" s="14"/>
      <c r="J95" s="14"/>
      <c r="K95" s="14"/>
    </row>
    <row r="96" spans="1:11">
      <c r="A96" s="23">
        <v>796346</v>
      </c>
      <c r="B96" s="23" t="s">
        <v>73</v>
      </c>
      <c r="C96" s="33">
        <v>1743</v>
      </c>
      <c r="D96" s="27">
        <v>43838</v>
      </c>
      <c r="E96" s="23"/>
      <c r="F96" s="23"/>
      <c r="G96" s="23"/>
      <c r="H96" s="14"/>
      <c r="I96" s="14"/>
      <c r="J96" s="14"/>
      <c r="K96" s="14"/>
    </row>
    <row r="97" spans="1:11">
      <c r="A97" s="14">
        <v>203608</v>
      </c>
      <c r="B97" s="14" t="s">
        <v>73</v>
      </c>
      <c r="C97" s="34">
        <v>1153</v>
      </c>
      <c r="D97" s="30">
        <v>43840</v>
      </c>
      <c r="E97" s="14"/>
      <c r="F97" s="14"/>
      <c r="G97" s="14"/>
      <c r="H97" s="14"/>
      <c r="I97" s="14"/>
      <c r="J97" s="14"/>
      <c r="K97" s="14"/>
    </row>
    <row r="98" spans="1:11">
      <c r="A98" s="23">
        <v>676135</v>
      </c>
      <c r="B98" s="23" t="s">
        <v>73</v>
      </c>
      <c r="C98" s="33">
        <v>1757</v>
      </c>
      <c r="D98" s="27">
        <v>43475</v>
      </c>
      <c r="E98" s="23"/>
      <c r="F98" s="23"/>
      <c r="G98" s="23"/>
      <c r="H98" s="14"/>
      <c r="I98" s="14"/>
      <c r="J98" s="14"/>
      <c r="K98" s="14"/>
    </row>
    <row r="99" spans="1:11">
      <c r="A99" s="14">
        <v>142979</v>
      </c>
      <c r="B99" s="14" t="s">
        <v>73</v>
      </c>
      <c r="C99" s="34">
        <v>1031</v>
      </c>
      <c r="D99" s="30">
        <v>43474</v>
      </c>
      <c r="E99" s="14"/>
      <c r="F99" s="14"/>
      <c r="G99" s="14"/>
      <c r="H99" s="14"/>
      <c r="I99" s="14"/>
      <c r="J99" s="14"/>
      <c r="K99" s="14"/>
    </row>
    <row r="100" spans="1:11">
      <c r="A100" s="23">
        <v>283491</v>
      </c>
      <c r="B100" s="23" t="s">
        <v>73</v>
      </c>
      <c r="C100" s="33">
        <v>1702</v>
      </c>
      <c r="D100" s="27">
        <v>43835</v>
      </c>
      <c r="E100" s="23"/>
      <c r="F100" s="23"/>
      <c r="G100" s="23"/>
      <c r="H100" s="14"/>
      <c r="I100" s="14"/>
      <c r="J100" s="14"/>
      <c r="K100" s="14"/>
    </row>
    <row r="101" spans="1:11">
      <c r="A101" s="14">
        <v>807061</v>
      </c>
      <c r="B101" s="14" t="s">
        <v>73</v>
      </c>
      <c r="C101" s="14">
        <v>448</v>
      </c>
      <c r="D101" s="30">
        <v>43836</v>
      </c>
      <c r="E101" s="14"/>
      <c r="F101" s="14"/>
      <c r="G101" s="14"/>
      <c r="H101" s="14"/>
      <c r="I101" s="14"/>
      <c r="J101" s="14"/>
      <c r="K101" s="14"/>
    </row>
    <row r="102" spans="1:11">
      <c r="A102" s="23">
        <v>459019</v>
      </c>
      <c r="B102" s="23" t="s">
        <v>73</v>
      </c>
      <c r="C102" s="33">
        <v>3513</v>
      </c>
      <c r="D102" s="27">
        <v>43837</v>
      </c>
      <c r="E102" s="23"/>
      <c r="F102" s="23"/>
      <c r="G102" s="23"/>
      <c r="H102" s="14"/>
      <c r="I102" s="14"/>
      <c r="J102" s="14"/>
      <c r="K102" s="14"/>
    </row>
    <row r="103" spans="1:11">
      <c r="A103" s="14">
        <v>126864</v>
      </c>
      <c r="B103" s="14" t="s">
        <v>73</v>
      </c>
      <c r="C103" s="34">
        <v>2101</v>
      </c>
      <c r="D103" s="30">
        <v>43838</v>
      </c>
      <c r="E103" s="14"/>
      <c r="F103" s="14"/>
      <c r="G103" s="14"/>
      <c r="H103" s="14"/>
      <c r="I103" s="14"/>
      <c r="J103" s="14"/>
      <c r="K103" s="14"/>
    </row>
    <row r="104" spans="1:11">
      <c r="A104" s="23">
        <v>854455</v>
      </c>
      <c r="B104" s="23" t="s">
        <v>73</v>
      </c>
      <c r="C104" s="33">
        <v>2931</v>
      </c>
      <c r="D104" s="27">
        <v>43474</v>
      </c>
      <c r="E104" s="23"/>
      <c r="F104" s="23"/>
      <c r="G104" s="23"/>
      <c r="H104" s="14"/>
      <c r="I104" s="14"/>
      <c r="J104" s="14"/>
      <c r="K104" s="14"/>
    </row>
    <row r="105" spans="1:11">
      <c r="A105" s="14">
        <v>293863</v>
      </c>
      <c r="B105" s="14" t="s">
        <v>73</v>
      </c>
      <c r="C105" s="34">
        <v>1535</v>
      </c>
      <c r="D105" s="30">
        <v>43839</v>
      </c>
      <c r="E105" s="14"/>
      <c r="F105" s="14"/>
      <c r="G105" s="14"/>
      <c r="H105" s="14"/>
      <c r="I105" s="14"/>
      <c r="J105" s="14"/>
      <c r="K105" s="14"/>
    </row>
    <row r="106" spans="1:11">
      <c r="A106" s="23">
        <v>898591</v>
      </c>
      <c r="B106" s="23" t="s">
        <v>73</v>
      </c>
      <c r="C106" s="33">
        <v>1123</v>
      </c>
      <c r="D106" s="27">
        <v>43474</v>
      </c>
      <c r="E106" s="23"/>
      <c r="F106" s="23"/>
      <c r="G106" s="23"/>
      <c r="H106" s="14"/>
      <c r="I106" s="14"/>
      <c r="J106" s="14"/>
      <c r="K106" s="14"/>
    </row>
    <row r="107" spans="1:11">
      <c r="A107" s="14">
        <v>521535</v>
      </c>
      <c r="B107" s="14" t="s">
        <v>73</v>
      </c>
      <c r="C107" s="34">
        <v>1404</v>
      </c>
      <c r="D107" s="30">
        <v>43476</v>
      </c>
      <c r="E107" s="14"/>
      <c r="F107" s="14"/>
      <c r="G107" s="14"/>
      <c r="H107" s="14"/>
      <c r="I107" s="14"/>
      <c r="J107" s="14"/>
      <c r="K107" s="14"/>
    </row>
    <row r="108" spans="1:11">
      <c r="A108" s="23">
        <v>867252</v>
      </c>
      <c r="B108" s="23" t="s">
        <v>73</v>
      </c>
      <c r="C108" s="33">
        <v>2763</v>
      </c>
      <c r="D108" s="27">
        <v>43476</v>
      </c>
      <c r="E108" s="23"/>
      <c r="F108" s="23"/>
      <c r="G108" s="23"/>
      <c r="H108" s="14"/>
      <c r="I108" s="14"/>
      <c r="J108" s="14"/>
      <c r="K108" s="14"/>
    </row>
    <row r="109" spans="1:11">
      <c r="A109" s="14">
        <v>146778</v>
      </c>
      <c r="B109" s="14" t="s">
        <v>73</v>
      </c>
      <c r="C109" s="34">
        <v>2125</v>
      </c>
      <c r="D109" s="30">
        <v>43477</v>
      </c>
      <c r="E109" s="14"/>
      <c r="F109" s="14"/>
      <c r="G109" s="14"/>
      <c r="H109" s="14"/>
      <c r="I109" s="14"/>
      <c r="J109" s="14"/>
      <c r="K109" s="14"/>
    </row>
    <row r="110" spans="1:11">
      <c r="A110" s="23">
        <v>566983</v>
      </c>
      <c r="B110" s="23" t="s">
        <v>73</v>
      </c>
      <c r="C110" s="23">
        <v>257</v>
      </c>
      <c r="D110" s="27">
        <v>43835</v>
      </c>
      <c r="E110" s="23"/>
      <c r="F110" s="23"/>
      <c r="G110" s="23"/>
      <c r="H110" s="14"/>
      <c r="I110" s="14"/>
      <c r="J110" s="14"/>
      <c r="K110" s="14"/>
    </row>
    <row r="111" spans="1:11">
      <c r="A111" s="14">
        <v>686090</v>
      </c>
      <c r="B111" s="14" t="s">
        <v>73</v>
      </c>
      <c r="C111" s="34">
        <v>1114</v>
      </c>
      <c r="D111" s="30">
        <v>43833</v>
      </c>
      <c r="E111" s="14"/>
      <c r="F111" s="14"/>
      <c r="G111" s="14"/>
      <c r="H111" s="14"/>
      <c r="I111" s="14"/>
      <c r="J111" s="14"/>
      <c r="K111" s="14"/>
    </row>
    <row r="112" spans="1:11">
      <c r="A112" s="23">
        <v>428676</v>
      </c>
      <c r="B112" s="23" t="s">
        <v>73</v>
      </c>
      <c r="C112" s="33">
        <v>1259</v>
      </c>
      <c r="D112" s="27">
        <v>43834</v>
      </c>
      <c r="E112" s="23"/>
      <c r="F112" s="23"/>
      <c r="G112" s="23"/>
      <c r="H112" s="14"/>
      <c r="I112" s="14"/>
      <c r="J112" s="14"/>
      <c r="K112" s="14"/>
    </row>
    <row r="113" spans="1:11">
      <c r="A113" s="14">
        <v>278950</v>
      </c>
      <c r="B113" s="14" t="s">
        <v>73</v>
      </c>
      <c r="C113" s="34">
        <v>1095</v>
      </c>
      <c r="D113" s="30">
        <v>43835</v>
      </c>
      <c r="E113" s="14"/>
      <c r="F113" s="14"/>
      <c r="G113" s="14"/>
      <c r="H113" s="14"/>
      <c r="I113" s="14"/>
      <c r="J113" s="14"/>
      <c r="K113" s="14"/>
    </row>
    <row r="114" spans="1:11">
      <c r="A114" s="23">
        <v>418690</v>
      </c>
      <c r="B114" s="23" t="s">
        <v>73</v>
      </c>
      <c r="C114" s="33">
        <v>1366</v>
      </c>
      <c r="D114" s="27">
        <v>43836</v>
      </c>
      <c r="E114" s="23"/>
      <c r="F114" s="23"/>
      <c r="G114" s="23"/>
      <c r="H114" s="14"/>
      <c r="I114" s="14"/>
      <c r="J114" s="14"/>
      <c r="K114" s="14"/>
    </row>
    <row r="115" spans="1:11">
      <c r="A115" s="14">
        <v>496123</v>
      </c>
      <c r="B115" s="14" t="s">
        <v>73</v>
      </c>
      <c r="C115" s="34">
        <v>2460</v>
      </c>
      <c r="D115" s="30">
        <v>43836</v>
      </c>
      <c r="E115" s="14"/>
      <c r="F115" s="14"/>
      <c r="G115" s="14"/>
      <c r="H115" s="14"/>
      <c r="I115" s="14"/>
      <c r="J115" s="14"/>
      <c r="K115" s="14"/>
    </row>
    <row r="116" spans="1:11">
      <c r="A116" s="23">
        <v>456841</v>
      </c>
      <c r="B116" s="23" t="s">
        <v>73</v>
      </c>
      <c r="C116" s="23">
        <v>678</v>
      </c>
      <c r="D116" s="27">
        <v>43838</v>
      </c>
      <c r="E116" s="23"/>
      <c r="F116" s="23"/>
      <c r="G116" s="23"/>
      <c r="H116" s="14"/>
      <c r="I116" s="14"/>
      <c r="J116" s="14"/>
      <c r="K116" s="14"/>
    </row>
    <row r="117" spans="1:11">
      <c r="A117" s="14">
        <v>513469</v>
      </c>
      <c r="B117" s="14" t="s">
        <v>73</v>
      </c>
      <c r="C117" s="34">
        <v>1598</v>
      </c>
      <c r="D117" s="30">
        <v>43838</v>
      </c>
      <c r="E117" s="14"/>
      <c r="F117" s="14"/>
      <c r="G117" s="14"/>
      <c r="H117" s="14"/>
      <c r="I117" s="14"/>
      <c r="J117" s="14"/>
      <c r="K117" s="14"/>
    </row>
    <row r="118" spans="1:11">
      <c r="A118" s="23">
        <v>231476</v>
      </c>
      <c r="B118" s="23" t="s">
        <v>73</v>
      </c>
      <c r="C118" s="33">
        <v>2409</v>
      </c>
      <c r="D118" s="27">
        <v>43474</v>
      </c>
      <c r="E118" s="23"/>
      <c r="F118" s="23"/>
      <c r="G118" s="23"/>
      <c r="H118" s="14"/>
      <c r="I118" s="14"/>
      <c r="J118" s="14"/>
      <c r="K118" s="14"/>
    </row>
    <row r="119" spans="1:11">
      <c r="A119" s="14">
        <v>100553</v>
      </c>
      <c r="B119" s="14" t="s">
        <v>73</v>
      </c>
      <c r="C119" s="34">
        <v>1934</v>
      </c>
      <c r="D119" s="30">
        <v>43839</v>
      </c>
      <c r="E119" s="14"/>
      <c r="F119" s="14"/>
      <c r="G119" s="14"/>
      <c r="H119" s="14"/>
      <c r="I119" s="14"/>
      <c r="J119" s="14"/>
      <c r="K119" s="14"/>
    </row>
    <row r="120" spans="1:11">
      <c r="A120" s="23">
        <v>788375</v>
      </c>
      <c r="B120" s="23" t="s">
        <v>73</v>
      </c>
      <c r="C120" s="33">
        <v>2993</v>
      </c>
      <c r="D120" s="27">
        <v>43839</v>
      </c>
      <c r="E120" s="23"/>
      <c r="F120" s="23"/>
      <c r="G120" s="23"/>
      <c r="H120" s="14"/>
      <c r="I120" s="14"/>
      <c r="J120" s="14"/>
      <c r="K120" s="14"/>
    </row>
    <row r="121" spans="1:11">
      <c r="A121" s="14">
        <v>263663</v>
      </c>
      <c r="B121" s="14" t="s">
        <v>73</v>
      </c>
      <c r="C121" s="34">
        <v>2146</v>
      </c>
      <c r="D121" s="30">
        <v>43476</v>
      </c>
      <c r="E121" s="14"/>
      <c r="F121" s="14"/>
      <c r="G121" s="14"/>
      <c r="H121" s="14"/>
      <c r="I121" s="14"/>
      <c r="J121" s="14"/>
      <c r="K121" s="14"/>
    </row>
    <row r="122" spans="1:11">
      <c r="A122" s="23">
        <v>887888</v>
      </c>
      <c r="B122" s="23" t="s">
        <v>73</v>
      </c>
      <c r="C122" s="33">
        <v>1946</v>
      </c>
      <c r="D122" s="27">
        <v>43477</v>
      </c>
      <c r="E122" s="23"/>
      <c r="F122" s="23"/>
      <c r="G122" s="23"/>
      <c r="H122" s="14"/>
      <c r="I122" s="14"/>
      <c r="J122" s="14"/>
      <c r="K122" s="14"/>
    </row>
    <row r="123" spans="1:11">
      <c r="A123" s="14">
        <v>816536</v>
      </c>
      <c r="B123" s="14" t="s">
        <v>73</v>
      </c>
      <c r="C123" s="34">
        <v>1362</v>
      </c>
      <c r="D123" s="30">
        <v>43842</v>
      </c>
      <c r="E123" s="14"/>
      <c r="F123" s="14"/>
      <c r="G123" s="14"/>
      <c r="H123" s="14"/>
      <c r="I123" s="14"/>
      <c r="J123" s="14"/>
      <c r="K123" s="14"/>
    </row>
    <row r="124" spans="1:11">
      <c r="A124" s="23">
        <v>334678</v>
      </c>
      <c r="B124" s="23" t="s">
        <v>73</v>
      </c>
      <c r="C124" s="33">
        <v>2565</v>
      </c>
      <c r="D124" s="27">
        <v>43831</v>
      </c>
      <c r="E124" s="23"/>
      <c r="F124" s="23"/>
      <c r="G124" s="23"/>
      <c r="H124" s="14"/>
      <c r="I124" s="14"/>
      <c r="J124" s="14"/>
      <c r="K124" s="14"/>
    </row>
    <row r="125" spans="1:11">
      <c r="A125" s="14">
        <v>527753</v>
      </c>
      <c r="B125" s="14" t="s">
        <v>73</v>
      </c>
      <c r="C125" s="34">
        <v>2417</v>
      </c>
      <c r="D125" s="30">
        <v>43831</v>
      </c>
      <c r="E125" s="14"/>
      <c r="F125" s="14"/>
      <c r="G125" s="14"/>
      <c r="H125" s="14"/>
      <c r="I125" s="14"/>
      <c r="J125" s="14"/>
      <c r="K125" s="14"/>
    </row>
    <row r="126" spans="1:11">
      <c r="A126" s="23">
        <v>643111</v>
      </c>
      <c r="B126" s="23" t="s">
        <v>73</v>
      </c>
      <c r="C126" s="33">
        <v>3675</v>
      </c>
      <c r="D126" s="27">
        <v>43834</v>
      </c>
      <c r="E126" s="23"/>
      <c r="F126" s="23"/>
      <c r="G126" s="23"/>
      <c r="H126" s="14"/>
      <c r="I126" s="14"/>
      <c r="J126" s="14"/>
      <c r="K126" s="14"/>
    </row>
    <row r="127" spans="1:11">
      <c r="A127" s="14">
        <v>529578</v>
      </c>
      <c r="B127" s="14" t="s">
        <v>73</v>
      </c>
      <c r="C127" s="34">
        <v>1094</v>
      </c>
      <c r="D127" s="30">
        <v>43836</v>
      </c>
      <c r="E127" s="14"/>
      <c r="F127" s="14"/>
      <c r="G127" s="14"/>
      <c r="H127" s="14"/>
      <c r="I127" s="14"/>
      <c r="J127" s="14"/>
      <c r="K127" s="14"/>
    </row>
    <row r="128" spans="1:11">
      <c r="A128" s="23">
        <v>171515</v>
      </c>
      <c r="B128" s="23" t="s">
        <v>73</v>
      </c>
      <c r="C128" s="33">
        <v>1227</v>
      </c>
      <c r="D128" s="27">
        <v>43840</v>
      </c>
      <c r="E128" s="23"/>
      <c r="F128" s="23"/>
      <c r="G128" s="23"/>
      <c r="H128" s="14"/>
      <c r="I128" s="14"/>
      <c r="J128" s="14"/>
      <c r="K128" s="14"/>
    </row>
    <row r="129" spans="1:11">
      <c r="A129" s="14">
        <v>266313</v>
      </c>
      <c r="B129" s="14" t="s">
        <v>73</v>
      </c>
      <c r="C129" s="14">
        <v>367</v>
      </c>
      <c r="D129" s="30">
        <v>43475</v>
      </c>
      <c r="E129" s="14"/>
      <c r="F129" s="14"/>
      <c r="G129" s="14"/>
      <c r="H129" s="14"/>
      <c r="I129" s="14"/>
      <c r="J129" s="14"/>
      <c r="K129" s="14"/>
    </row>
    <row r="130" spans="1:11">
      <c r="A130" s="23">
        <v>205484</v>
      </c>
      <c r="B130" s="23" t="s">
        <v>73</v>
      </c>
      <c r="C130" s="33">
        <v>1324</v>
      </c>
      <c r="D130" s="27">
        <v>43841</v>
      </c>
      <c r="E130" s="23"/>
      <c r="F130" s="23"/>
      <c r="G130" s="23"/>
      <c r="H130" s="14"/>
      <c r="I130" s="14"/>
      <c r="J130" s="14"/>
      <c r="K130" s="14"/>
    </row>
    <row r="131" spans="1:11">
      <c r="A131" s="14">
        <v>839631</v>
      </c>
      <c r="B131" s="14" t="s">
        <v>73</v>
      </c>
      <c r="C131" s="34">
        <v>1775</v>
      </c>
      <c r="D131" s="30">
        <v>43476</v>
      </c>
      <c r="E131" s="14"/>
      <c r="F131" s="14"/>
      <c r="G131" s="14"/>
      <c r="H131" s="14"/>
      <c r="I131" s="14"/>
      <c r="J131" s="14"/>
      <c r="K131" s="14"/>
    </row>
    <row r="132" spans="1:11">
      <c r="A132" s="23">
        <v>307196</v>
      </c>
      <c r="B132" s="23" t="s">
        <v>73</v>
      </c>
      <c r="C132" s="33">
        <v>2797</v>
      </c>
      <c r="D132" s="27">
        <v>43842</v>
      </c>
      <c r="E132" s="23"/>
      <c r="F132" s="23"/>
      <c r="G132" s="23"/>
      <c r="H132" s="14"/>
      <c r="I132" s="14"/>
      <c r="J132" s="14"/>
      <c r="K132" s="14"/>
    </row>
    <row r="133" spans="1:11">
      <c r="A133" s="14">
        <v>123431</v>
      </c>
      <c r="B133" s="14" t="s">
        <v>73</v>
      </c>
      <c r="C133" s="14">
        <v>973</v>
      </c>
      <c r="D133" s="30">
        <v>43833</v>
      </c>
      <c r="E133" s="14"/>
      <c r="F133" s="14"/>
      <c r="G133" s="14"/>
      <c r="H133" s="14"/>
      <c r="I133" s="14"/>
      <c r="J133" s="14"/>
      <c r="K133" s="14"/>
    </row>
    <row r="134" spans="1:11">
      <c r="A134" s="23">
        <v>429472</v>
      </c>
      <c r="B134" s="23" t="s">
        <v>73</v>
      </c>
      <c r="C134" s="33">
        <v>1038</v>
      </c>
      <c r="D134" s="27">
        <v>43836</v>
      </c>
      <c r="E134" s="23"/>
      <c r="F134" s="23"/>
      <c r="G134" s="23"/>
      <c r="H134" s="14"/>
      <c r="I134" s="14"/>
      <c r="J134" s="14"/>
      <c r="K134" s="14"/>
    </row>
    <row r="135" spans="1:11">
      <c r="A135" s="14">
        <v>336267</v>
      </c>
      <c r="B135" s="14" t="s">
        <v>73</v>
      </c>
      <c r="C135" s="14">
        <v>360</v>
      </c>
      <c r="D135" s="30">
        <v>43840</v>
      </c>
      <c r="E135" s="14"/>
      <c r="F135" s="14"/>
      <c r="G135" s="14"/>
      <c r="H135" s="14"/>
      <c r="I135" s="14"/>
      <c r="J135" s="14"/>
      <c r="K135" s="14"/>
    </row>
    <row r="136" spans="1:11">
      <c r="A136" s="23">
        <v>686651</v>
      </c>
      <c r="B136" s="23" t="s">
        <v>73</v>
      </c>
      <c r="C136" s="23">
        <v>386</v>
      </c>
      <c r="D136" s="27">
        <v>43475</v>
      </c>
      <c r="E136" s="23"/>
      <c r="F136" s="23"/>
      <c r="G136" s="23"/>
      <c r="H136" s="14"/>
      <c r="I136" s="14"/>
      <c r="J136" s="14"/>
      <c r="K136" s="14"/>
    </row>
    <row r="137" spans="1:11">
      <c r="A137" s="14">
        <v>761356</v>
      </c>
      <c r="B137" s="14" t="s">
        <v>73</v>
      </c>
      <c r="C137" s="34">
        <v>1954</v>
      </c>
      <c r="D137" s="30">
        <v>43833</v>
      </c>
      <c r="E137" s="14"/>
      <c r="F137" s="14"/>
      <c r="G137" s="14"/>
      <c r="H137" s="14"/>
      <c r="I137" s="14"/>
      <c r="J137" s="14"/>
      <c r="K137" s="14"/>
    </row>
    <row r="138" spans="1:11">
      <c r="A138" s="23">
        <v>197639</v>
      </c>
      <c r="B138" s="23" t="s">
        <v>73</v>
      </c>
      <c r="C138" s="23">
        <v>591</v>
      </c>
      <c r="D138" s="27">
        <v>43835</v>
      </c>
      <c r="E138" s="23"/>
      <c r="F138" s="23"/>
      <c r="G138" s="23"/>
      <c r="H138" s="14"/>
      <c r="I138" s="14"/>
      <c r="J138" s="14"/>
      <c r="K138" s="14"/>
    </row>
    <row r="139" spans="1:11">
      <c r="A139" s="14">
        <v>712767</v>
      </c>
      <c r="B139" s="14" t="s">
        <v>73</v>
      </c>
      <c r="C139" s="34">
        <v>2167</v>
      </c>
      <c r="D139" s="30">
        <v>43475</v>
      </c>
      <c r="E139" s="14"/>
      <c r="F139" s="14"/>
      <c r="G139" s="14"/>
      <c r="H139" s="14"/>
      <c r="I139" s="14"/>
      <c r="J139" s="14"/>
      <c r="K139" s="14"/>
    </row>
    <row r="140" spans="1:11">
      <c r="A140" s="23">
        <v>565251</v>
      </c>
      <c r="B140" s="23" t="s">
        <v>73</v>
      </c>
      <c r="C140" s="23">
        <v>241</v>
      </c>
      <c r="D140" s="27">
        <v>43840</v>
      </c>
      <c r="E140" s="23"/>
      <c r="F140" s="23"/>
      <c r="G140" s="23"/>
      <c r="H140" s="14"/>
      <c r="I140" s="14"/>
      <c r="J140" s="14"/>
      <c r="K140" s="14"/>
    </row>
    <row r="141" spans="1:11">
      <c r="A141" s="14">
        <v>436809</v>
      </c>
      <c r="B141" s="14" t="s">
        <v>73</v>
      </c>
      <c r="C141" s="34">
        <v>2532</v>
      </c>
      <c r="D141" s="30">
        <v>43834</v>
      </c>
      <c r="E141" s="14"/>
      <c r="F141" s="14"/>
      <c r="G141" s="14"/>
      <c r="H141" s="14"/>
      <c r="I141" s="14"/>
      <c r="J141" s="14"/>
      <c r="K141" s="14"/>
    </row>
    <row r="142" spans="1:11">
      <c r="A142" s="23">
        <v>294935</v>
      </c>
      <c r="B142" s="23" t="s">
        <v>73</v>
      </c>
      <c r="C142" s="33">
        <v>1198</v>
      </c>
      <c r="D142" s="27">
        <v>43475</v>
      </c>
      <c r="E142" s="23"/>
      <c r="F142" s="23"/>
      <c r="G142" s="23"/>
      <c r="H142" s="14"/>
      <c r="I142" s="14"/>
      <c r="J142" s="14"/>
      <c r="K142" s="14"/>
    </row>
    <row r="143" spans="1:11">
      <c r="A143" s="14">
        <v>103317</v>
      </c>
      <c r="B143" s="14" t="s">
        <v>73</v>
      </c>
      <c r="C143" s="14">
        <v>873</v>
      </c>
      <c r="D143" s="30">
        <v>43831</v>
      </c>
      <c r="E143" s="14"/>
      <c r="F143" s="14"/>
      <c r="G143" s="14"/>
      <c r="H143" s="14"/>
      <c r="I143" s="14"/>
      <c r="J143" s="14"/>
      <c r="K143" s="14"/>
    </row>
    <row r="144" spans="1:11">
      <c r="A144" s="23">
        <v>667288</v>
      </c>
      <c r="B144" s="23" t="s">
        <v>73</v>
      </c>
      <c r="C144" s="33">
        <v>1122</v>
      </c>
      <c r="D144" s="27">
        <v>43833</v>
      </c>
      <c r="E144" s="23"/>
      <c r="F144" s="23"/>
      <c r="G144" s="23"/>
      <c r="H144" s="14"/>
      <c r="I144" s="14"/>
      <c r="J144" s="14"/>
      <c r="K144" s="14"/>
    </row>
    <row r="145" spans="1:11">
      <c r="A145" s="14">
        <v>735406</v>
      </c>
      <c r="B145" s="14" t="s">
        <v>73</v>
      </c>
      <c r="C145" s="34">
        <v>2105</v>
      </c>
      <c r="D145" s="30">
        <v>43837</v>
      </c>
      <c r="E145" s="14"/>
      <c r="F145" s="14"/>
      <c r="G145" s="14"/>
      <c r="H145" s="14"/>
      <c r="I145" s="14"/>
      <c r="J145" s="14"/>
      <c r="K145" s="14"/>
    </row>
    <row r="146" spans="1:11">
      <c r="A146" s="23">
        <v>253399</v>
      </c>
      <c r="B146" s="23" t="s">
        <v>73</v>
      </c>
      <c r="C146" s="33">
        <v>4026</v>
      </c>
      <c r="D146" s="27">
        <v>43837</v>
      </c>
      <c r="E146" s="23"/>
      <c r="F146" s="23"/>
      <c r="G146" s="23"/>
      <c r="H146" s="14"/>
      <c r="I146" s="14"/>
      <c r="J146" s="14"/>
      <c r="K146" s="14"/>
    </row>
    <row r="147" spans="1:11">
      <c r="A147" s="14">
        <v>146841</v>
      </c>
      <c r="B147" s="14" t="s">
        <v>73</v>
      </c>
      <c r="C147" s="34">
        <v>2426</v>
      </c>
      <c r="D147" s="30">
        <v>43837</v>
      </c>
      <c r="E147" s="14"/>
      <c r="F147" s="14"/>
      <c r="G147" s="14"/>
      <c r="H147" s="14"/>
      <c r="I147" s="14"/>
      <c r="J147" s="14"/>
      <c r="K147" s="14"/>
    </row>
    <row r="148" spans="1:11">
      <c r="A148" s="23">
        <v>466133</v>
      </c>
      <c r="B148" s="23" t="s">
        <v>73</v>
      </c>
      <c r="C148" s="33">
        <v>2394</v>
      </c>
      <c r="D148" s="27">
        <v>43838</v>
      </c>
      <c r="E148" s="23"/>
      <c r="F148" s="23"/>
      <c r="G148" s="23"/>
      <c r="H148" s="14"/>
      <c r="I148" s="14"/>
      <c r="J148" s="14"/>
      <c r="K148" s="14"/>
    </row>
    <row r="149" spans="1:11">
      <c r="A149" s="14">
        <v>159484</v>
      </c>
      <c r="B149" s="14" t="s">
        <v>73</v>
      </c>
      <c r="C149" s="34">
        <v>1984</v>
      </c>
      <c r="D149" s="30">
        <v>43838</v>
      </c>
      <c r="E149" s="14"/>
      <c r="F149" s="14"/>
      <c r="G149" s="14"/>
      <c r="H149" s="14"/>
      <c r="I149" s="14"/>
      <c r="J149" s="14"/>
      <c r="K149" s="14"/>
    </row>
    <row r="150" spans="1:11">
      <c r="A150" s="23">
        <v>120842</v>
      </c>
      <c r="B150" s="23" t="s">
        <v>73</v>
      </c>
      <c r="C150" s="33">
        <v>2441</v>
      </c>
      <c r="D150" s="27">
        <v>43840</v>
      </c>
      <c r="E150" s="23"/>
      <c r="F150" s="23"/>
      <c r="G150" s="23"/>
      <c r="H150" s="14"/>
      <c r="I150" s="14"/>
      <c r="J150" s="14"/>
      <c r="K150" s="14"/>
    </row>
    <row r="151" spans="1:11">
      <c r="A151" s="14">
        <v>440377</v>
      </c>
      <c r="B151" s="14" t="s">
        <v>73</v>
      </c>
      <c r="C151" s="34">
        <v>2992</v>
      </c>
      <c r="D151" s="30">
        <v>43475</v>
      </c>
      <c r="E151" s="14"/>
      <c r="F151" s="14"/>
      <c r="G151" s="14"/>
      <c r="H151" s="14"/>
      <c r="I151" s="14"/>
      <c r="J151" s="14"/>
      <c r="K151" s="14"/>
    </row>
    <row r="152" spans="1:11">
      <c r="A152" s="23">
        <v>781275</v>
      </c>
      <c r="B152" s="23" t="s">
        <v>73</v>
      </c>
      <c r="C152" s="33">
        <v>1366</v>
      </c>
      <c r="D152" s="27">
        <v>43841</v>
      </c>
      <c r="E152" s="23"/>
      <c r="F152" s="23"/>
      <c r="G152" s="23"/>
      <c r="H152" s="14"/>
      <c r="I152" s="14"/>
      <c r="J152" s="14"/>
      <c r="K152" s="14"/>
    </row>
    <row r="153" spans="1:11">
      <c r="A153" s="14">
        <v>607709</v>
      </c>
      <c r="B153" s="14" t="s">
        <v>73</v>
      </c>
      <c r="C153" s="14">
        <v>380</v>
      </c>
      <c r="D153" s="30">
        <v>43474</v>
      </c>
      <c r="E153" s="14"/>
      <c r="F153" s="14"/>
      <c r="G153" s="14"/>
      <c r="H153" s="14"/>
      <c r="I153" s="14"/>
      <c r="J153" s="14"/>
      <c r="K153" s="14"/>
    </row>
    <row r="154" spans="1:11">
      <c r="A154" s="23">
        <v>628402</v>
      </c>
      <c r="B154" s="23" t="s">
        <v>73</v>
      </c>
      <c r="C154" s="33">
        <v>3495</v>
      </c>
      <c r="D154" s="27">
        <v>43831</v>
      </c>
      <c r="E154" s="23"/>
      <c r="F154" s="23"/>
      <c r="G154" s="23"/>
      <c r="H154" s="14"/>
      <c r="I154" s="14"/>
      <c r="J154" s="14"/>
      <c r="K154" s="14"/>
    </row>
    <row r="155" spans="1:11">
      <c r="A155" s="14">
        <v>249663</v>
      </c>
      <c r="B155" s="14" t="s">
        <v>73</v>
      </c>
      <c r="C155" s="14">
        <v>886</v>
      </c>
      <c r="D155" s="30">
        <v>43836</v>
      </c>
      <c r="E155" s="14"/>
      <c r="F155" s="14"/>
      <c r="G155" s="14"/>
      <c r="H155" s="14"/>
      <c r="I155" s="14"/>
      <c r="J155" s="14"/>
      <c r="K155" s="14"/>
    </row>
    <row r="156" spans="1:11">
      <c r="A156" s="23">
        <v>714255</v>
      </c>
      <c r="B156" s="23" t="s">
        <v>73</v>
      </c>
      <c r="C156" s="33">
        <v>2156</v>
      </c>
      <c r="D156" s="27">
        <v>43840</v>
      </c>
      <c r="E156" s="23"/>
      <c r="F156" s="23"/>
      <c r="G156" s="23"/>
      <c r="H156" s="14"/>
      <c r="I156" s="14"/>
      <c r="J156" s="14"/>
      <c r="K156" s="14"/>
    </row>
    <row r="157" spans="1:11">
      <c r="A157" s="14">
        <v>170514</v>
      </c>
      <c r="B157" s="14" t="s">
        <v>73</v>
      </c>
      <c r="C157" s="14">
        <v>905</v>
      </c>
      <c r="D157" s="30">
        <v>43840</v>
      </c>
      <c r="E157" s="14"/>
      <c r="F157" s="14"/>
      <c r="G157" s="14"/>
      <c r="H157" s="14"/>
      <c r="I157" s="14"/>
      <c r="J157" s="14"/>
      <c r="K157" s="14"/>
    </row>
    <row r="158" spans="1:11">
      <c r="A158" s="23">
        <v>885201</v>
      </c>
      <c r="B158" s="23" t="s">
        <v>73</v>
      </c>
      <c r="C158" s="33">
        <v>1715</v>
      </c>
      <c r="D158" s="27">
        <v>43475</v>
      </c>
      <c r="E158" s="23"/>
      <c r="F158" s="23"/>
      <c r="G158" s="23"/>
      <c r="H158" s="14"/>
      <c r="I158" s="14"/>
      <c r="J158" s="14"/>
      <c r="K158" s="14"/>
    </row>
    <row r="159" spans="1:11">
      <c r="A159" s="14">
        <v>559510</v>
      </c>
      <c r="B159" s="14" t="s">
        <v>73</v>
      </c>
      <c r="C159" s="34">
        <v>1594</v>
      </c>
      <c r="D159" s="30">
        <v>43841</v>
      </c>
      <c r="E159" s="14"/>
      <c r="F159" s="14"/>
      <c r="G159" s="14"/>
      <c r="H159" s="14"/>
      <c r="I159" s="14"/>
      <c r="J159" s="14"/>
      <c r="K159" s="14"/>
    </row>
    <row r="160" spans="1:11">
      <c r="A160" s="23">
        <v>259455</v>
      </c>
      <c r="B160" s="23" t="s">
        <v>73</v>
      </c>
      <c r="C160" s="33">
        <v>1359</v>
      </c>
      <c r="D160" s="27">
        <v>43841</v>
      </c>
      <c r="E160" s="23"/>
      <c r="F160" s="23"/>
      <c r="G160" s="23"/>
      <c r="H160" s="14"/>
      <c r="I160" s="14"/>
      <c r="J160" s="14"/>
      <c r="K160" s="14"/>
    </row>
    <row r="161" spans="1:11">
      <c r="A161" s="14">
        <v>389356</v>
      </c>
      <c r="B161" s="14" t="s">
        <v>73</v>
      </c>
      <c r="C161" s="34">
        <v>2150</v>
      </c>
      <c r="D161" s="30">
        <v>43841</v>
      </c>
      <c r="E161" s="14"/>
      <c r="F161" s="14"/>
      <c r="G161" s="14"/>
      <c r="H161" s="14"/>
      <c r="I161" s="14"/>
      <c r="J161" s="14"/>
      <c r="K161" s="14"/>
    </row>
    <row r="162" spans="1:11">
      <c r="A162" s="23">
        <v>582048</v>
      </c>
      <c r="B162" s="23" t="s">
        <v>73</v>
      </c>
      <c r="C162" s="33">
        <v>1197</v>
      </c>
      <c r="D162" s="27">
        <v>43841</v>
      </c>
      <c r="E162" s="23"/>
      <c r="F162" s="23"/>
      <c r="G162" s="23"/>
      <c r="H162" s="14"/>
      <c r="I162" s="14"/>
      <c r="J162" s="14"/>
      <c r="K162" s="14"/>
    </row>
    <row r="163" spans="1:11">
      <c r="A163" s="14">
        <v>737790</v>
      </c>
      <c r="B163" s="14" t="s">
        <v>73</v>
      </c>
      <c r="C163" s="14">
        <v>380</v>
      </c>
      <c r="D163" s="30">
        <v>43477</v>
      </c>
      <c r="E163" s="14"/>
      <c r="F163" s="14"/>
      <c r="G163" s="14"/>
      <c r="H163" s="14"/>
      <c r="I163" s="14"/>
      <c r="J163" s="14"/>
      <c r="K163" s="14"/>
    </row>
    <row r="164" spans="1:11">
      <c r="A164" s="23">
        <v>514463</v>
      </c>
      <c r="B164" s="23" t="s">
        <v>73</v>
      </c>
      <c r="C164" s="33">
        <v>1233</v>
      </c>
      <c r="D164" s="27">
        <v>43842</v>
      </c>
      <c r="E164" s="23"/>
      <c r="F164" s="23"/>
      <c r="G164" s="23"/>
      <c r="H164" s="14"/>
      <c r="I164" s="14"/>
      <c r="J164" s="14"/>
      <c r="K164" s="14"/>
    </row>
    <row r="165" spans="1:11">
      <c r="A165" s="14">
        <v>143923</v>
      </c>
      <c r="B165" s="14" t="s">
        <v>73</v>
      </c>
      <c r="C165" s="34">
        <v>1531</v>
      </c>
      <c r="D165" s="30">
        <v>43842</v>
      </c>
      <c r="E165" s="14"/>
      <c r="F165" s="14"/>
      <c r="G165" s="14"/>
      <c r="H165" s="14"/>
      <c r="I165" s="14"/>
      <c r="J165" s="14"/>
      <c r="K165" s="14"/>
    </row>
    <row r="166" spans="1:11">
      <c r="A166" s="23">
        <v>710711</v>
      </c>
      <c r="B166" s="23" t="s">
        <v>73</v>
      </c>
      <c r="C166" s="33">
        <v>1439</v>
      </c>
      <c r="D166" s="27">
        <v>43831</v>
      </c>
      <c r="E166" s="23"/>
      <c r="F166" s="23"/>
      <c r="G166" s="23"/>
      <c r="H166" s="14"/>
      <c r="I166" s="14"/>
      <c r="J166" s="14"/>
      <c r="K166" s="14"/>
    </row>
    <row r="167" spans="1:11">
      <c r="A167" s="14">
        <v>608863</v>
      </c>
      <c r="B167" s="14" t="s">
        <v>73</v>
      </c>
      <c r="C167" s="14">
        <v>807</v>
      </c>
      <c r="D167" s="30">
        <v>43831</v>
      </c>
      <c r="E167" s="14"/>
      <c r="F167" s="14"/>
      <c r="G167" s="14"/>
      <c r="H167" s="14"/>
      <c r="I167" s="14"/>
      <c r="J167" s="14"/>
      <c r="K167" s="14"/>
    </row>
    <row r="168" spans="1:11">
      <c r="A168" s="23">
        <v>388978</v>
      </c>
      <c r="B168" s="23" t="s">
        <v>73</v>
      </c>
      <c r="C168" s="33">
        <v>2641</v>
      </c>
      <c r="D168" s="27">
        <v>43832</v>
      </c>
      <c r="E168" s="23"/>
      <c r="F168" s="23"/>
      <c r="G168" s="23"/>
      <c r="H168" s="14"/>
      <c r="I168" s="14"/>
      <c r="J168" s="14"/>
      <c r="K168" s="14"/>
    </row>
    <row r="169" spans="1:11">
      <c r="A169" s="14">
        <v>209116</v>
      </c>
      <c r="B169" s="14" t="s">
        <v>73</v>
      </c>
      <c r="C169" s="34">
        <v>2708</v>
      </c>
      <c r="D169" s="30">
        <v>43832</v>
      </c>
      <c r="E169" s="14"/>
      <c r="F169" s="14"/>
      <c r="G169" s="14"/>
      <c r="H169" s="14"/>
      <c r="I169" s="14"/>
      <c r="J169" s="14"/>
      <c r="K169" s="14"/>
    </row>
    <row r="170" spans="1:11">
      <c r="A170" s="23">
        <v>123693</v>
      </c>
      <c r="B170" s="23" t="s">
        <v>73</v>
      </c>
      <c r="C170" s="33">
        <v>2632</v>
      </c>
      <c r="D170" s="27">
        <v>43836</v>
      </c>
      <c r="E170" s="23"/>
      <c r="F170" s="23"/>
      <c r="G170" s="23"/>
      <c r="H170" s="14"/>
      <c r="I170" s="14"/>
      <c r="J170" s="14"/>
      <c r="K170" s="14"/>
    </row>
    <row r="171" spans="1:11">
      <c r="A171" s="14">
        <v>670662</v>
      </c>
      <c r="B171" s="14" t="s">
        <v>73</v>
      </c>
      <c r="C171" s="34">
        <v>1583</v>
      </c>
      <c r="D171" s="30">
        <v>43836</v>
      </c>
      <c r="E171" s="14"/>
      <c r="F171" s="14"/>
      <c r="G171" s="14"/>
      <c r="H171" s="14"/>
      <c r="I171" s="14"/>
      <c r="J171" s="14"/>
      <c r="K171" s="14"/>
    </row>
    <row r="172" spans="1:11">
      <c r="A172" s="23">
        <v>868182</v>
      </c>
      <c r="B172" s="23" t="s">
        <v>73</v>
      </c>
      <c r="C172" s="23">
        <v>571</v>
      </c>
      <c r="D172" s="27">
        <v>43837</v>
      </c>
      <c r="E172" s="23"/>
      <c r="F172" s="23"/>
      <c r="G172" s="23"/>
      <c r="H172" s="14"/>
      <c r="I172" s="14"/>
      <c r="J172" s="14"/>
      <c r="K172" s="14"/>
    </row>
    <row r="173" spans="1:11">
      <c r="A173" s="14">
        <v>121808</v>
      </c>
      <c r="B173" s="14" t="s">
        <v>73</v>
      </c>
      <c r="C173" s="34">
        <v>2696</v>
      </c>
      <c r="D173" s="30">
        <v>43838</v>
      </c>
      <c r="E173" s="14"/>
      <c r="F173" s="14"/>
      <c r="G173" s="14"/>
      <c r="H173" s="14"/>
      <c r="I173" s="14"/>
      <c r="J173" s="14"/>
      <c r="K173" s="14"/>
    </row>
    <row r="174" spans="1:11">
      <c r="A174" s="23">
        <v>626543</v>
      </c>
      <c r="B174" s="23" t="s">
        <v>73</v>
      </c>
      <c r="C174" s="33">
        <v>1565</v>
      </c>
      <c r="D174" s="27">
        <v>43840</v>
      </c>
      <c r="E174" s="23"/>
      <c r="F174" s="23"/>
      <c r="G174" s="23"/>
      <c r="H174" s="14"/>
      <c r="I174" s="14"/>
      <c r="J174" s="14"/>
      <c r="K174" s="14"/>
    </row>
    <row r="175" spans="1:11">
      <c r="A175" s="14">
        <v>374010</v>
      </c>
      <c r="B175" s="14" t="s">
        <v>73</v>
      </c>
      <c r="C175" s="34">
        <v>1249</v>
      </c>
      <c r="D175" s="30">
        <v>43840</v>
      </c>
      <c r="E175" s="14"/>
      <c r="F175" s="14"/>
      <c r="G175" s="14"/>
      <c r="H175" s="14"/>
      <c r="I175" s="14"/>
      <c r="J175" s="14"/>
      <c r="K175" s="14"/>
    </row>
    <row r="176" spans="1:11">
      <c r="A176" s="23">
        <v>448428</v>
      </c>
      <c r="B176" s="23" t="s">
        <v>73</v>
      </c>
      <c r="C176" s="23">
        <v>357</v>
      </c>
      <c r="D176" s="27">
        <v>43841</v>
      </c>
      <c r="E176" s="23"/>
      <c r="F176" s="23"/>
      <c r="G176" s="23"/>
      <c r="H176" s="14"/>
      <c r="I176" s="14"/>
      <c r="J176" s="14"/>
      <c r="K176" s="14"/>
    </row>
    <row r="177" spans="1:11">
      <c r="A177" s="14">
        <v>721092</v>
      </c>
      <c r="B177" s="14" t="s">
        <v>73</v>
      </c>
      <c r="C177" s="34">
        <v>1013</v>
      </c>
      <c r="D177" s="30">
        <v>43842</v>
      </c>
      <c r="E177" s="14"/>
      <c r="F177" s="14"/>
      <c r="G177" s="14"/>
      <c r="H177" s="14"/>
      <c r="I177" s="14"/>
      <c r="J177" s="14"/>
      <c r="K177" s="14"/>
    </row>
    <row r="178" spans="1:11">
      <c r="A178" s="23">
        <v>217341</v>
      </c>
      <c r="B178" s="23" t="s">
        <v>73</v>
      </c>
      <c r="C178" s="23">
        <v>278</v>
      </c>
      <c r="D178" s="27">
        <v>43832</v>
      </c>
      <c r="E178" s="23"/>
      <c r="F178" s="23"/>
      <c r="G178" s="23"/>
      <c r="H178" s="14"/>
      <c r="I178" s="14"/>
      <c r="J178" s="14"/>
      <c r="K178" s="14"/>
    </row>
    <row r="179" spans="1:11">
      <c r="A179" s="14">
        <v>442121</v>
      </c>
      <c r="B179" s="14" t="s">
        <v>73</v>
      </c>
      <c r="C179" s="34">
        <v>2428</v>
      </c>
      <c r="D179" s="30">
        <v>43833</v>
      </c>
      <c r="E179" s="14"/>
      <c r="F179" s="14"/>
      <c r="G179" s="14"/>
      <c r="H179" s="14"/>
      <c r="I179" s="14"/>
      <c r="J179" s="14"/>
      <c r="K179" s="14"/>
    </row>
    <row r="180" spans="1:11">
      <c r="A180" s="23">
        <v>544855</v>
      </c>
      <c r="B180" s="23" t="s">
        <v>73</v>
      </c>
      <c r="C180" s="33">
        <v>1767</v>
      </c>
      <c r="D180" s="27">
        <v>43839</v>
      </c>
      <c r="E180" s="23"/>
      <c r="F180" s="23"/>
      <c r="G180" s="23"/>
      <c r="H180" s="14"/>
      <c r="I180" s="14"/>
      <c r="J180" s="14"/>
      <c r="K180" s="14"/>
    </row>
    <row r="181" spans="1:11">
      <c r="A181" s="14">
        <v>158597</v>
      </c>
      <c r="B181" s="14" t="s">
        <v>73</v>
      </c>
      <c r="C181" s="34">
        <v>1393</v>
      </c>
      <c r="D181" s="30">
        <v>43840</v>
      </c>
      <c r="E181" s="14"/>
      <c r="F181" s="14"/>
      <c r="G181" s="14"/>
      <c r="H181" s="14"/>
      <c r="I181" s="14"/>
      <c r="J181" s="14"/>
      <c r="K181" s="14"/>
    </row>
    <row r="182" spans="1:11">
      <c r="A182" s="23">
        <v>358353</v>
      </c>
      <c r="B182" s="23" t="s">
        <v>73</v>
      </c>
      <c r="C182" s="23">
        <v>260</v>
      </c>
      <c r="D182" s="27">
        <v>43832</v>
      </c>
      <c r="E182" s="23"/>
      <c r="F182" s="23"/>
      <c r="G182" s="23"/>
      <c r="H182" s="14"/>
      <c r="I182" s="14"/>
      <c r="J182" s="14"/>
      <c r="K182" s="14"/>
    </row>
    <row r="183" spans="1:11">
      <c r="A183" s="14">
        <v>864409</v>
      </c>
      <c r="B183" s="14" t="s">
        <v>73</v>
      </c>
      <c r="C183" s="34">
        <v>2470</v>
      </c>
      <c r="D183" s="30">
        <v>43474</v>
      </c>
      <c r="E183" s="14"/>
      <c r="F183" s="14"/>
      <c r="G183" s="14"/>
      <c r="H183" s="14"/>
      <c r="I183" s="14"/>
      <c r="J183" s="14"/>
      <c r="K183" s="14"/>
    </row>
    <row r="184" spans="1:11">
      <c r="A184" s="23">
        <v>520865</v>
      </c>
      <c r="B184" s="23" t="s">
        <v>73</v>
      </c>
      <c r="C184" s="33">
        <v>1743</v>
      </c>
      <c r="D184" s="27">
        <v>43475</v>
      </c>
      <c r="E184" s="23"/>
      <c r="F184" s="23"/>
      <c r="G184" s="23"/>
      <c r="H184" s="14"/>
      <c r="I184" s="14"/>
      <c r="J184" s="14"/>
      <c r="K184" s="14"/>
    </row>
    <row r="185" spans="1:11">
      <c r="A185" s="14">
        <v>898886</v>
      </c>
      <c r="B185" s="14" t="s">
        <v>73</v>
      </c>
      <c r="C185" s="34">
        <v>2914</v>
      </c>
      <c r="D185" s="30">
        <v>43840</v>
      </c>
      <c r="E185" s="14"/>
      <c r="F185" s="14"/>
      <c r="G185" s="14"/>
      <c r="H185" s="14"/>
      <c r="I185" s="14"/>
      <c r="J185" s="14"/>
      <c r="K185" s="14"/>
    </row>
    <row r="186" spans="1:11">
      <c r="A186" s="23">
        <v>429735</v>
      </c>
      <c r="B186" s="23" t="s">
        <v>73</v>
      </c>
      <c r="C186" s="33">
        <v>1731</v>
      </c>
      <c r="D186" s="27">
        <v>43840</v>
      </c>
      <c r="E186" s="23"/>
      <c r="F186" s="23"/>
      <c r="G186" s="23"/>
      <c r="H186" s="14"/>
      <c r="I186" s="14"/>
      <c r="J186" s="14"/>
      <c r="K186" s="14"/>
    </row>
    <row r="187" spans="1:11">
      <c r="A187" s="14">
        <v>778322</v>
      </c>
      <c r="B187" s="14" t="s">
        <v>73</v>
      </c>
      <c r="C187" s="14">
        <v>700</v>
      </c>
      <c r="D187" s="30">
        <v>43841</v>
      </c>
      <c r="E187" s="14"/>
      <c r="F187" s="14"/>
      <c r="G187" s="14"/>
      <c r="H187" s="14"/>
      <c r="I187" s="14"/>
      <c r="J187" s="14"/>
      <c r="K187" s="14"/>
    </row>
    <row r="188" spans="1:11">
      <c r="A188" s="23">
        <v>754823</v>
      </c>
      <c r="B188" s="23" t="s">
        <v>73</v>
      </c>
      <c r="C188" s="33">
        <v>2222</v>
      </c>
      <c r="D188" s="27">
        <v>43476</v>
      </c>
      <c r="E188" s="23"/>
      <c r="F188" s="23"/>
      <c r="G188" s="23"/>
      <c r="H188" s="14"/>
      <c r="I188" s="14"/>
      <c r="J188" s="14"/>
      <c r="K188" s="14"/>
    </row>
    <row r="189" spans="1:11">
      <c r="A189" s="14">
        <v>763666</v>
      </c>
      <c r="B189" s="14" t="s">
        <v>73</v>
      </c>
      <c r="C189" s="34">
        <v>1177</v>
      </c>
      <c r="D189" s="30">
        <v>43841</v>
      </c>
      <c r="E189" s="14"/>
      <c r="F189" s="14"/>
      <c r="G189" s="14"/>
      <c r="H189" s="14"/>
      <c r="I189" s="14"/>
      <c r="J189" s="14"/>
      <c r="K189" s="14"/>
    </row>
    <row r="190" spans="1:11">
      <c r="A190" s="23">
        <v>364025</v>
      </c>
      <c r="B190" s="23" t="s">
        <v>73</v>
      </c>
      <c r="C190" s="33">
        <v>1922</v>
      </c>
      <c r="D190" s="27">
        <v>43476</v>
      </c>
      <c r="E190" s="23"/>
      <c r="F190" s="23"/>
      <c r="G190" s="23"/>
      <c r="H190" s="14"/>
      <c r="I190" s="14"/>
      <c r="J190" s="14"/>
      <c r="K190" s="14"/>
    </row>
    <row r="191" spans="1:11">
      <c r="A191" s="14">
        <v>690780</v>
      </c>
      <c r="B191" s="14" t="s">
        <v>73</v>
      </c>
      <c r="C191" s="34">
        <v>1158</v>
      </c>
      <c r="D191" s="30">
        <v>43833</v>
      </c>
      <c r="E191" s="14"/>
      <c r="F191" s="14"/>
      <c r="G191" s="14"/>
      <c r="H191" s="14"/>
      <c r="I191" s="14"/>
      <c r="J191" s="14"/>
      <c r="K191" s="14"/>
    </row>
    <row r="192" spans="1:11">
      <c r="A192" s="23">
        <v>216326</v>
      </c>
      <c r="B192" s="23" t="s">
        <v>73</v>
      </c>
      <c r="C192" s="33">
        <v>1614</v>
      </c>
      <c r="D192" s="27">
        <v>43834</v>
      </c>
      <c r="E192" s="23"/>
      <c r="F192" s="23"/>
      <c r="G192" s="23"/>
      <c r="H192" s="14"/>
      <c r="I192" s="14"/>
      <c r="J192" s="14"/>
      <c r="K192" s="14"/>
    </row>
    <row r="193" spans="1:11">
      <c r="A193" s="14">
        <v>844763</v>
      </c>
      <c r="B193" s="14" t="s">
        <v>73</v>
      </c>
      <c r="C193" s="34">
        <v>2535</v>
      </c>
      <c r="D193" s="30">
        <v>43834</v>
      </c>
      <c r="E193" s="14"/>
      <c r="F193" s="14"/>
      <c r="G193" s="14"/>
      <c r="H193" s="14"/>
      <c r="I193" s="14"/>
      <c r="J193" s="14"/>
      <c r="K193" s="14"/>
    </row>
    <row r="194" spans="1:11">
      <c r="A194" s="23">
        <v>251968</v>
      </c>
      <c r="B194" s="23" t="s">
        <v>73</v>
      </c>
      <c r="C194" s="33">
        <v>2851</v>
      </c>
      <c r="D194" s="27">
        <v>43835</v>
      </c>
      <c r="E194" s="23"/>
      <c r="F194" s="23"/>
      <c r="G194" s="23"/>
      <c r="H194" s="14"/>
      <c r="I194" s="14"/>
      <c r="J194" s="14"/>
      <c r="K194" s="14"/>
    </row>
    <row r="195" spans="1:11">
      <c r="A195" s="14">
        <v>408804</v>
      </c>
      <c r="B195" s="14" t="s">
        <v>73</v>
      </c>
      <c r="C195" s="34">
        <v>2559</v>
      </c>
      <c r="D195" s="30">
        <v>43838</v>
      </c>
      <c r="E195" s="14"/>
      <c r="F195" s="14"/>
      <c r="G195" s="14"/>
      <c r="H195" s="14"/>
      <c r="I195" s="14"/>
      <c r="J195" s="14"/>
      <c r="K195" s="14"/>
    </row>
    <row r="196" spans="1:11">
      <c r="A196" s="23">
        <v>609851</v>
      </c>
      <c r="B196" s="23" t="s">
        <v>73</v>
      </c>
      <c r="C196" s="23">
        <v>267</v>
      </c>
      <c r="D196" s="27">
        <v>43475</v>
      </c>
      <c r="E196" s="23"/>
      <c r="F196" s="23"/>
      <c r="G196" s="23"/>
      <c r="H196" s="14"/>
      <c r="I196" s="14"/>
      <c r="J196" s="14"/>
      <c r="K196" s="14"/>
    </row>
    <row r="197" spans="1:11">
      <c r="A197" s="14">
        <v>332447</v>
      </c>
      <c r="B197" s="14" t="s">
        <v>73</v>
      </c>
      <c r="C197" s="34">
        <v>1085</v>
      </c>
      <c r="D197" s="30">
        <v>43840</v>
      </c>
      <c r="E197" s="14"/>
      <c r="F197" s="14"/>
      <c r="G197" s="14"/>
      <c r="H197" s="14"/>
      <c r="I197" s="14"/>
      <c r="J197" s="14"/>
      <c r="K197" s="14"/>
    </row>
    <row r="198" spans="1:11">
      <c r="A198" s="23">
        <v>837170</v>
      </c>
      <c r="B198" s="23" t="s">
        <v>73</v>
      </c>
      <c r="C198" s="33">
        <v>1175</v>
      </c>
      <c r="D198" s="27">
        <v>43840</v>
      </c>
      <c r="E198" s="23"/>
      <c r="F198" s="23"/>
      <c r="G198" s="23"/>
      <c r="H198" s="14"/>
      <c r="I198" s="14"/>
      <c r="J198" s="14"/>
      <c r="K198" s="14"/>
    </row>
    <row r="199" spans="1:11">
      <c r="A199" s="14">
        <v>117162</v>
      </c>
      <c r="B199" s="14" t="s">
        <v>73</v>
      </c>
      <c r="C199" s="34">
        <v>2007</v>
      </c>
      <c r="D199" s="30">
        <v>43476</v>
      </c>
      <c r="E199" s="14"/>
      <c r="F199" s="14"/>
      <c r="G199" s="14"/>
      <c r="H199" s="14"/>
      <c r="I199" s="14"/>
      <c r="J199" s="14"/>
      <c r="K199" s="14"/>
    </row>
    <row r="200" spans="1:11">
      <c r="A200" s="23">
        <v>708450</v>
      </c>
      <c r="B200" s="23" t="s">
        <v>73</v>
      </c>
      <c r="C200" s="33">
        <v>2151</v>
      </c>
      <c r="D200" s="27">
        <v>43476</v>
      </c>
      <c r="E200" s="23"/>
      <c r="F200" s="23"/>
      <c r="G200" s="23"/>
      <c r="H200" s="14"/>
      <c r="I200" s="14"/>
      <c r="J200" s="14"/>
      <c r="K200" s="14"/>
    </row>
    <row r="201" spans="1:11">
      <c r="A201" s="14">
        <v>855262</v>
      </c>
      <c r="B201" s="14" t="s">
        <v>73</v>
      </c>
      <c r="C201" s="14">
        <v>914</v>
      </c>
      <c r="D201" s="30">
        <v>43842</v>
      </c>
      <c r="E201" s="14"/>
      <c r="F201" s="14"/>
      <c r="G201" s="14"/>
      <c r="H201" s="14"/>
      <c r="I201" s="14"/>
      <c r="J201" s="14"/>
      <c r="K201" s="14"/>
    </row>
    <row r="202" spans="1:11">
      <c r="A202" s="23">
        <v>809091</v>
      </c>
      <c r="B202" s="23" t="s">
        <v>73</v>
      </c>
      <c r="C202" s="23">
        <v>293</v>
      </c>
      <c r="D202" s="27">
        <v>43842</v>
      </c>
      <c r="E202" s="23"/>
      <c r="F202" s="23"/>
      <c r="G202" s="23"/>
      <c r="H202" s="14"/>
      <c r="I202" s="14"/>
      <c r="J202" s="14"/>
      <c r="K202" s="14"/>
    </row>
    <row r="203" spans="1:11">
      <c r="A203" s="14">
        <v>170761</v>
      </c>
      <c r="B203" s="14" t="s">
        <v>73</v>
      </c>
      <c r="C203" s="14">
        <v>723</v>
      </c>
      <c r="D203" s="30">
        <v>43834</v>
      </c>
      <c r="E203" s="14"/>
      <c r="F203" s="14"/>
      <c r="G203" s="14"/>
      <c r="H203" s="14"/>
      <c r="I203" s="14"/>
      <c r="J203" s="14"/>
      <c r="K203" s="14"/>
    </row>
    <row r="204" spans="1:11">
      <c r="A204" s="23">
        <v>203604</v>
      </c>
      <c r="B204" s="23" t="s">
        <v>74</v>
      </c>
      <c r="C204" s="23">
        <v>921</v>
      </c>
      <c r="D204" s="27">
        <v>43833</v>
      </c>
      <c r="E204" s="23"/>
      <c r="F204" s="23"/>
      <c r="G204" s="23"/>
      <c r="H204" s="14"/>
      <c r="I204" s="14"/>
      <c r="J204" s="14"/>
      <c r="K204" s="14"/>
    </row>
    <row r="205" spans="1:11">
      <c r="A205" s="14">
        <v>830805</v>
      </c>
      <c r="B205" s="14" t="s">
        <v>74</v>
      </c>
      <c r="C205" s="34">
        <v>2518</v>
      </c>
      <c r="D205" s="30">
        <v>43836</v>
      </c>
      <c r="E205" s="14"/>
      <c r="F205" s="14"/>
      <c r="G205" s="14"/>
      <c r="H205" s="14"/>
      <c r="I205" s="14"/>
      <c r="J205" s="14"/>
      <c r="K205" s="14"/>
    </row>
    <row r="206" spans="1:11">
      <c r="A206" s="23">
        <v>138739</v>
      </c>
      <c r="B206" s="23" t="s">
        <v>74</v>
      </c>
      <c r="C206" s="33">
        <v>1899</v>
      </c>
      <c r="D206" s="27">
        <v>43836</v>
      </c>
      <c r="E206" s="23"/>
      <c r="F206" s="23"/>
      <c r="G206" s="23"/>
      <c r="H206" s="14"/>
      <c r="I206" s="14"/>
      <c r="J206" s="14"/>
      <c r="K206" s="14"/>
    </row>
    <row r="207" spans="1:11">
      <c r="A207" s="14">
        <v>830819</v>
      </c>
      <c r="B207" s="14" t="s">
        <v>74</v>
      </c>
      <c r="C207" s="34">
        <v>1545</v>
      </c>
      <c r="D207" s="30">
        <v>43836</v>
      </c>
      <c r="E207" s="14"/>
      <c r="F207" s="14"/>
      <c r="G207" s="14"/>
      <c r="H207" s="14"/>
      <c r="I207" s="14"/>
      <c r="J207" s="14"/>
      <c r="K207" s="14"/>
    </row>
    <row r="208" spans="1:11">
      <c r="A208" s="23">
        <v>249098</v>
      </c>
      <c r="B208" s="23" t="s">
        <v>74</v>
      </c>
      <c r="C208" s="33">
        <v>2470</v>
      </c>
      <c r="D208" s="27">
        <v>43836</v>
      </c>
      <c r="E208" s="23"/>
      <c r="F208" s="23"/>
      <c r="G208" s="23"/>
      <c r="H208" s="14"/>
      <c r="I208" s="14"/>
      <c r="J208" s="14"/>
      <c r="K208" s="14"/>
    </row>
    <row r="209" spans="1:11">
      <c r="A209" s="14">
        <v>252717</v>
      </c>
      <c r="B209" s="14" t="s">
        <v>74</v>
      </c>
      <c r="C209" s="34">
        <v>2666</v>
      </c>
      <c r="D209" s="30">
        <v>43837</v>
      </c>
      <c r="E209" s="14"/>
      <c r="F209" s="14"/>
      <c r="G209" s="14"/>
      <c r="H209" s="14"/>
      <c r="I209" s="14"/>
      <c r="J209" s="14"/>
      <c r="K209" s="14"/>
    </row>
    <row r="210" spans="1:11">
      <c r="A210" s="23">
        <v>440487</v>
      </c>
      <c r="B210" s="23" t="s">
        <v>74</v>
      </c>
      <c r="C210" s="23">
        <v>958</v>
      </c>
      <c r="D210" s="27">
        <v>43838</v>
      </c>
      <c r="E210" s="23"/>
      <c r="F210" s="23"/>
      <c r="G210" s="23"/>
      <c r="H210" s="14"/>
      <c r="I210" s="14"/>
      <c r="J210" s="14"/>
      <c r="K210" s="14"/>
    </row>
    <row r="211" spans="1:11">
      <c r="A211" s="14">
        <v>366159</v>
      </c>
      <c r="B211" s="14" t="s">
        <v>74</v>
      </c>
      <c r="C211" s="34">
        <v>2146</v>
      </c>
      <c r="D211" s="30">
        <v>43839</v>
      </c>
      <c r="E211" s="14"/>
      <c r="F211" s="14"/>
      <c r="G211" s="14"/>
      <c r="H211" s="14"/>
      <c r="I211" s="14"/>
      <c r="J211" s="14"/>
      <c r="K211" s="14"/>
    </row>
    <row r="212" spans="1:11">
      <c r="A212" s="23">
        <v>439030</v>
      </c>
      <c r="B212" s="23" t="s">
        <v>74</v>
      </c>
      <c r="C212" s="23">
        <v>345</v>
      </c>
      <c r="D212" s="27">
        <v>43475</v>
      </c>
      <c r="E212" s="23"/>
      <c r="F212" s="23"/>
      <c r="G212" s="23"/>
      <c r="H212" s="14"/>
      <c r="I212" s="14"/>
      <c r="J212" s="14"/>
      <c r="K212" s="14"/>
    </row>
    <row r="213" spans="1:11">
      <c r="A213" s="14">
        <v>227728</v>
      </c>
      <c r="B213" s="14" t="s">
        <v>74</v>
      </c>
      <c r="C213" s="14">
        <v>615</v>
      </c>
      <c r="D213" s="30">
        <v>43842</v>
      </c>
      <c r="E213" s="14"/>
      <c r="F213" s="14"/>
      <c r="G213" s="14"/>
      <c r="H213" s="14"/>
      <c r="I213" s="14"/>
      <c r="J213" s="14"/>
      <c r="K213" s="14"/>
    </row>
    <row r="214" spans="1:11">
      <c r="A214" s="23">
        <v>353832</v>
      </c>
      <c r="B214" s="23" t="s">
        <v>74</v>
      </c>
      <c r="C214" s="33">
        <v>2214</v>
      </c>
      <c r="D214" s="27">
        <v>43833</v>
      </c>
      <c r="E214" s="23"/>
      <c r="F214" s="23"/>
      <c r="G214" s="23"/>
      <c r="H214" s="14"/>
      <c r="I214" s="14"/>
      <c r="J214" s="14"/>
      <c r="K214" s="14"/>
    </row>
    <row r="215" spans="1:11">
      <c r="A215" s="14">
        <v>142538</v>
      </c>
      <c r="B215" s="14" t="s">
        <v>74</v>
      </c>
      <c r="C215" s="34">
        <v>2301</v>
      </c>
      <c r="D215" s="30">
        <v>43834</v>
      </c>
      <c r="E215" s="14"/>
      <c r="F215" s="14"/>
      <c r="G215" s="14"/>
      <c r="H215" s="14"/>
      <c r="I215" s="14"/>
      <c r="J215" s="14"/>
      <c r="K215" s="14"/>
    </row>
    <row r="216" spans="1:11">
      <c r="A216" s="23">
        <v>892418</v>
      </c>
      <c r="B216" s="23" t="s">
        <v>74</v>
      </c>
      <c r="C216" s="33">
        <v>1376</v>
      </c>
      <c r="D216" s="27">
        <v>43837</v>
      </c>
      <c r="E216" s="23"/>
      <c r="F216" s="23"/>
      <c r="G216" s="23"/>
      <c r="H216" s="14"/>
      <c r="I216" s="14"/>
      <c r="J216" s="14"/>
      <c r="K216" s="14"/>
    </row>
    <row r="217" spans="1:11">
      <c r="A217" s="14">
        <v>459280</v>
      </c>
      <c r="B217" s="14" t="s">
        <v>74</v>
      </c>
      <c r="C217" s="34">
        <v>1830</v>
      </c>
      <c r="D217" s="30">
        <v>43838</v>
      </c>
      <c r="E217" s="14"/>
      <c r="F217" s="14"/>
      <c r="G217" s="14"/>
      <c r="H217" s="14"/>
      <c r="I217" s="14"/>
      <c r="J217" s="14"/>
      <c r="K217" s="14"/>
    </row>
    <row r="218" spans="1:11">
      <c r="A218" s="23">
        <v>539666</v>
      </c>
      <c r="B218" s="23" t="s">
        <v>74</v>
      </c>
      <c r="C218" s="33">
        <v>2498</v>
      </c>
      <c r="D218" s="27">
        <v>43474</v>
      </c>
      <c r="E218" s="23"/>
      <c r="F218" s="23"/>
      <c r="G218" s="23"/>
      <c r="H218" s="14"/>
      <c r="I218" s="14"/>
      <c r="J218" s="14"/>
      <c r="K218" s="14"/>
    </row>
    <row r="219" spans="1:11">
      <c r="A219" s="14">
        <v>625570</v>
      </c>
      <c r="B219" s="14" t="s">
        <v>74</v>
      </c>
      <c r="C219" s="14">
        <v>663</v>
      </c>
      <c r="D219" s="30">
        <v>43475</v>
      </c>
      <c r="E219" s="14"/>
      <c r="F219" s="14"/>
      <c r="G219" s="14"/>
      <c r="H219" s="14"/>
      <c r="I219" s="14"/>
      <c r="J219" s="14"/>
      <c r="K219" s="14"/>
    </row>
    <row r="220" spans="1:11">
      <c r="A220" s="23">
        <v>652401</v>
      </c>
      <c r="B220" s="23" t="s">
        <v>74</v>
      </c>
      <c r="C220" s="33">
        <v>1142</v>
      </c>
      <c r="D220" s="27">
        <v>43836</v>
      </c>
      <c r="E220" s="23"/>
      <c r="F220" s="23"/>
      <c r="G220" s="23"/>
      <c r="H220" s="14"/>
      <c r="I220" s="14"/>
      <c r="J220" s="14"/>
      <c r="K220" s="14"/>
    </row>
    <row r="221" spans="1:11">
      <c r="A221" s="14">
        <v>326089</v>
      </c>
      <c r="B221" s="14" t="s">
        <v>74</v>
      </c>
      <c r="C221" s="34">
        <v>1566</v>
      </c>
      <c r="D221" s="30">
        <v>43840</v>
      </c>
      <c r="E221" s="14"/>
      <c r="F221" s="14"/>
      <c r="G221" s="14"/>
      <c r="H221" s="14"/>
      <c r="I221" s="14"/>
      <c r="J221" s="14"/>
      <c r="K221" s="14"/>
    </row>
    <row r="222" spans="1:11">
      <c r="A222" s="23">
        <v>676869</v>
      </c>
      <c r="B222" s="23" t="s">
        <v>74</v>
      </c>
      <c r="C222" s="23">
        <v>690</v>
      </c>
      <c r="D222" s="27">
        <v>43841</v>
      </c>
      <c r="E222" s="23"/>
      <c r="F222" s="23"/>
      <c r="G222" s="23"/>
      <c r="H222" s="14"/>
      <c r="I222" s="14"/>
      <c r="J222" s="14"/>
      <c r="K222" s="14"/>
    </row>
    <row r="223" spans="1:11">
      <c r="A223" s="14">
        <v>113657</v>
      </c>
      <c r="B223" s="14" t="s">
        <v>74</v>
      </c>
      <c r="C223" s="34">
        <v>1660</v>
      </c>
      <c r="D223" s="30">
        <v>43476</v>
      </c>
      <c r="E223" s="14"/>
      <c r="F223" s="14"/>
      <c r="G223" s="14"/>
      <c r="H223" s="14"/>
      <c r="I223" s="14"/>
      <c r="J223" s="14"/>
      <c r="K223" s="14"/>
    </row>
    <row r="224" spans="1:11">
      <c r="A224" s="23">
        <v>570270</v>
      </c>
      <c r="B224" s="23" t="s">
        <v>74</v>
      </c>
      <c r="C224" s="33">
        <v>1958</v>
      </c>
      <c r="D224" s="27">
        <v>43832</v>
      </c>
      <c r="E224" s="23"/>
      <c r="F224" s="23"/>
      <c r="G224" s="23"/>
      <c r="H224" s="14"/>
      <c r="I224" s="14"/>
      <c r="J224" s="14"/>
      <c r="K224" s="14"/>
    </row>
    <row r="225" spans="1:11">
      <c r="A225" s="14">
        <v>445507</v>
      </c>
      <c r="B225" s="14" t="s">
        <v>74</v>
      </c>
      <c r="C225" s="34">
        <v>1901</v>
      </c>
      <c r="D225" s="30">
        <v>43836</v>
      </c>
      <c r="E225" s="14"/>
      <c r="F225" s="14"/>
      <c r="G225" s="14"/>
      <c r="H225" s="14"/>
      <c r="I225" s="14"/>
      <c r="J225" s="14"/>
      <c r="K225" s="14"/>
    </row>
    <row r="226" spans="1:11">
      <c r="A226" s="23">
        <v>154432</v>
      </c>
      <c r="B226" s="23" t="s">
        <v>74</v>
      </c>
      <c r="C226" s="23">
        <v>544</v>
      </c>
      <c r="D226" s="27">
        <v>43839</v>
      </c>
      <c r="E226" s="23"/>
      <c r="F226" s="23"/>
      <c r="G226" s="23"/>
      <c r="H226" s="14"/>
      <c r="I226" s="14"/>
      <c r="J226" s="14"/>
      <c r="K226" s="14"/>
    </row>
    <row r="227" spans="1:11">
      <c r="A227" s="14">
        <v>806978</v>
      </c>
      <c r="B227" s="14" t="s">
        <v>74</v>
      </c>
      <c r="C227" s="34">
        <v>1797</v>
      </c>
      <c r="D227" s="30">
        <v>43474</v>
      </c>
      <c r="E227" s="14"/>
      <c r="F227" s="14"/>
      <c r="G227" s="14"/>
      <c r="H227" s="14"/>
      <c r="I227" s="14"/>
      <c r="J227" s="14"/>
      <c r="K227" s="14"/>
    </row>
    <row r="228" spans="1:11">
      <c r="A228" s="23">
        <v>637451</v>
      </c>
      <c r="B228" s="23" t="s">
        <v>74</v>
      </c>
      <c r="C228" s="33">
        <v>1287</v>
      </c>
      <c r="D228" s="27">
        <v>43842</v>
      </c>
      <c r="E228" s="23"/>
      <c r="F228" s="23"/>
      <c r="G228" s="23"/>
      <c r="H228" s="14"/>
      <c r="I228" s="14"/>
      <c r="J228" s="14"/>
      <c r="K228" s="14"/>
    </row>
    <row r="229" spans="1:11">
      <c r="A229" s="14">
        <v>494228</v>
      </c>
      <c r="B229" s="14" t="s">
        <v>74</v>
      </c>
      <c r="C229" s="34">
        <v>1706</v>
      </c>
      <c r="D229" s="30">
        <v>43842</v>
      </c>
      <c r="E229" s="14"/>
      <c r="F229" s="14"/>
      <c r="G229" s="14"/>
      <c r="H229" s="14"/>
      <c r="I229" s="14"/>
      <c r="J229" s="14"/>
      <c r="K229" s="14"/>
    </row>
    <row r="230" spans="1:11">
      <c r="A230" s="23">
        <v>801641</v>
      </c>
      <c r="B230" s="23" t="s">
        <v>74</v>
      </c>
      <c r="C230" s="33">
        <v>2031</v>
      </c>
      <c r="D230" s="27">
        <v>43840</v>
      </c>
      <c r="E230" s="23"/>
      <c r="F230" s="23"/>
      <c r="G230" s="23"/>
      <c r="H230" s="14"/>
      <c r="I230" s="14"/>
      <c r="J230" s="14"/>
      <c r="K230" s="14"/>
    </row>
    <row r="231" spans="1:11">
      <c r="A231" s="14">
        <v>823953</v>
      </c>
      <c r="B231" s="14" t="s">
        <v>74</v>
      </c>
      <c r="C231" s="34">
        <v>1967</v>
      </c>
      <c r="D231" s="30">
        <v>43833</v>
      </c>
      <c r="E231" s="14"/>
      <c r="F231" s="14"/>
      <c r="G231" s="14"/>
      <c r="H231" s="14"/>
      <c r="I231" s="14"/>
      <c r="J231" s="14"/>
      <c r="K231" s="14"/>
    </row>
    <row r="232" spans="1:11">
      <c r="A232" s="23">
        <v>539522</v>
      </c>
      <c r="B232" s="23" t="s">
        <v>74</v>
      </c>
      <c r="C232" s="33">
        <v>1859</v>
      </c>
      <c r="D232" s="27">
        <v>43838</v>
      </c>
      <c r="E232" s="23"/>
      <c r="F232" s="23"/>
      <c r="G232" s="23"/>
      <c r="H232" s="14"/>
      <c r="I232" s="14"/>
      <c r="J232" s="14"/>
      <c r="K232" s="14"/>
    </row>
    <row r="233" spans="1:11">
      <c r="A233" s="14">
        <v>873031</v>
      </c>
      <c r="B233" s="14" t="s">
        <v>74</v>
      </c>
      <c r="C233" s="34">
        <v>2851</v>
      </c>
      <c r="D233" s="30">
        <v>43475</v>
      </c>
      <c r="E233" s="14"/>
      <c r="F233" s="14"/>
      <c r="G233" s="14"/>
      <c r="H233" s="14"/>
      <c r="I233" s="14"/>
      <c r="J233" s="14"/>
      <c r="K233" s="14"/>
    </row>
    <row r="234" spans="1:11">
      <c r="A234" s="23">
        <v>574744</v>
      </c>
      <c r="B234" s="23" t="s">
        <v>74</v>
      </c>
      <c r="C234" s="33">
        <v>2021</v>
      </c>
      <c r="D234" s="27">
        <v>43840</v>
      </c>
      <c r="E234" s="23"/>
      <c r="F234" s="23"/>
      <c r="G234" s="23"/>
      <c r="H234" s="14"/>
      <c r="I234" s="14"/>
      <c r="J234" s="14"/>
      <c r="K234" s="14"/>
    </row>
    <row r="235" spans="1:11">
      <c r="A235" s="14">
        <v>130685</v>
      </c>
      <c r="B235" s="14" t="s">
        <v>74</v>
      </c>
      <c r="C235" s="34">
        <v>1138</v>
      </c>
      <c r="D235" s="30">
        <v>43842</v>
      </c>
      <c r="E235" s="14"/>
      <c r="F235" s="14"/>
      <c r="G235" s="14"/>
      <c r="H235" s="14"/>
      <c r="I235" s="14"/>
      <c r="J235" s="14"/>
      <c r="K235" s="14"/>
    </row>
    <row r="236" spans="1:11">
      <c r="A236" s="23">
        <v>150704</v>
      </c>
      <c r="B236" s="23" t="s">
        <v>74</v>
      </c>
      <c r="C236" s="33">
        <v>1159</v>
      </c>
      <c r="D236" s="27">
        <v>43475</v>
      </c>
      <c r="E236" s="23"/>
      <c r="F236" s="23"/>
      <c r="G236" s="23"/>
      <c r="H236" s="14"/>
      <c r="I236" s="14"/>
      <c r="J236" s="14"/>
      <c r="K236" s="14"/>
    </row>
    <row r="237" spans="1:11">
      <c r="A237" s="14">
        <v>779079</v>
      </c>
      <c r="B237" s="14" t="s">
        <v>74</v>
      </c>
      <c r="C237" s="34">
        <v>1385</v>
      </c>
      <c r="D237" s="30">
        <v>43831</v>
      </c>
      <c r="E237" s="14"/>
      <c r="F237" s="14"/>
      <c r="G237" s="14"/>
      <c r="H237" s="14"/>
      <c r="I237" s="14"/>
      <c r="J237" s="14"/>
      <c r="K237" s="14"/>
    </row>
    <row r="238" spans="1:11">
      <c r="A238" s="23">
        <v>746705</v>
      </c>
      <c r="B238" s="23" t="s">
        <v>74</v>
      </c>
      <c r="C238" s="33">
        <v>3627</v>
      </c>
      <c r="D238" s="27">
        <v>43837</v>
      </c>
      <c r="E238" s="23"/>
      <c r="F238" s="23"/>
      <c r="G238" s="23"/>
      <c r="H238" s="14"/>
      <c r="I238" s="14"/>
      <c r="J238" s="14"/>
      <c r="K238" s="14"/>
    </row>
    <row r="239" spans="1:11">
      <c r="A239" s="14">
        <v>594945</v>
      </c>
      <c r="B239" s="14" t="s">
        <v>74</v>
      </c>
      <c r="C239" s="14">
        <v>720</v>
      </c>
      <c r="D239" s="30">
        <v>43474</v>
      </c>
      <c r="E239" s="14"/>
      <c r="F239" s="14"/>
      <c r="G239" s="14"/>
      <c r="H239" s="14"/>
      <c r="I239" s="14"/>
      <c r="J239" s="14"/>
      <c r="K239" s="14"/>
    </row>
    <row r="240" spans="1:11">
      <c r="A240" s="23">
        <v>454312</v>
      </c>
      <c r="B240" s="23" t="s">
        <v>74</v>
      </c>
      <c r="C240" s="33">
        <v>2342</v>
      </c>
      <c r="D240" s="27">
        <v>43841</v>
      </c>
      <c r="E240" s="23"/>
      <c r="F240" s="23"/>
      <c r="G240" s="23"/>
      <c r="H240" s="14"/>
      <c r="I240" s="14"/>
      <c r="J240" s="14"/>
      <c r="K240" s="14"/>
    </row>
    <row r="241" spans="1:11">
      <c r="A241" s="14">
        <v>830981</v>
      </c>
      <c r="B241" s="14" t="s">
        <v>74</v>
      </c>
      <c r="C241" s="34">
        <v>1100</v>
      </c>
      <c r="D241" s="30">
        <v>43477</v>
      </c>
      <c r="E241" s="14"/>
      <c r="F241" s="14"/>
      <c r="G241" s="14"/>
      <c r="H241" s="14"/>
      <c r="I241" s="14"/>
      <c r="J241" s="14"/>
      <c r="K241" s="14"/>
    </row>
    <row r="242" spans="1:11">
      <c r="A242" s="23">
        <v>503244</v>
      </c>
      <c r="B242" s="23" t="s">
        <v>74</v>
      </c>
      <c r="C242" s="23">
        <v>980</v>
      </c>
      <c r="D242" s="27">
        <v>43834</v>
      </c>
      <c r="E242" s="23"/>
      <c r="F242" s="23"/>
      <c r="G242" s="23"/>
      <c r="H242" s="14"/>
      <c r="I242" s="14"/>
      <c r="J242" s="14"/>
      <c r="K242" s="14"/>
    </row>
    <row r="243" spans="1:11">
      <c r="A243" s="14">
        <v>199458</v>
      </c>
      <c r="B243" s="14" t="s">
        <v>74</v>
      </c>
      <c r="C243" s="34">
        <v>1460</v>
      </c>
      <c r="D243" s="30">
        <v>43835</v>
      </c>
      <c r="E243" s="14"/>
      <c r="F243" s="14"/>
      <c r="G243" s="14"/>
      <c r="H243" s="14"/>
      <c r="I243" s="14"/>
      <c r="J243" s="14"/>
      <c r="K243" s="14"/>
    </row>
    <row r="244" spans="1:11">
      <c r="A244" s="23">
        <v>294390</v>
      </c>
      <c r="B244" s="23" t="s">
        <v>74</v>
      </c>
      <c r="C244" s="33">
        <v>1403</v>
      </c>
      <c r="D244" s="27">
        <v>43475</v>
      </c>
      <c r="E244" s="23"/>
      <c r="F244" s="23"/>
      <c r="G244" s="23"/>
      <c r="H244" s="14"/>
      <c r="I244" s="14"/>
      <c r="J244" s="14"/>
      <c r="K244" s="14"/>
    </row>
    <row r="245" spans="1:11">
      <c r="A245" s="14">
        <v>128675</v>
      </c>
      <c r="B245" s="14" t="s">
        <v>74</v>
      </c>
      <c r="C245" s="34">
        <v>2723</v>
      </c>
      <c r="D245" s="30">
        <v>43841</v>
      </c>
      <c r="E245" s="14"/>
      <c r="F245" s="14"/>
      <c r="G245" s="14"/>
      <c r="H245" s="14"/>
      <c r="I245" s="14"/>
      <c r="J245" s="14"/>
      <c r="K245" s="14"/>
    </row>
    <row r="246" spans="1:11">
      <c r="A246" s="23">
        <v>215754</v>
      </c>
      <c r="B246" s="23" t="s">
        <v>74</v>
      </c>
      <c r="C246" s="33">
        <v>1757</v>
      </c>
      <c r="D246" s="27">
        <v>43475</v>
      </c>
      <c r="E246" s="23"/>
      <c r="F246" s="23"/>
      <c r="G246" s="23"/>
      <c r="H246" s="14"/>
      <c r="I246" s="14"/>
      <c r="J246" s="14"/>
      <c r="K246" s="14"/>
    </row>
    <row r="247" spans="1:11">
      <c r="A247" s="14">
        <v>336365</v>
      </c>
      <c r="B247" s="14" t="s">
        <v>74</v>
      </c>
      <c r="C247" s="34">
        <v>2340</v>
      </c>
      <c r="D247" s="30">
        <v>43831</v>
      </c>
      <c r="E247" s="14"/>
      <c r="F247" s="14"/>
      <c r="G247" s="14"/>
      <c r="H247" s="14"/>
      <c r="I247" s="14"/>
      <c r="J247" s="14"/>
      <c r="K247" s="14"/>
    </row>
    <row r="248" spans="1:11">
      <c r="A248" s="23">
        <v>818777</v>
      </c>
      <c r="B248" s="23" t="s">
        <v>74</v>
      </c>
      <c r="C248" s="33">
        <v>2342</v>
      </c>
      <c r="D248" s="27">
        <v>43841</v>
      </c>
      <c r="E248" s="23"/>
      <c r="F248" s="23"/>
      <c r="G248" s="23"/>
      <c r="H248" s="14"/>
      <c r="I248" s="14"/>
      <c r="J248" s="14"/>
      <c r="K248" s="14"/>
    </row>
    <row r="249" spans="1:11">
      <c r="A249" s="14">
        <v>757336</v>
      </c>
      <c r="B249" s="14" t="s">
        <v>74</v>
      </c>
      <c r="C249" s="34">
        <v>1976</v>
      </c>
      <c r="D249" s="30">
        <v>43840</v>
      </c>
      <c r="E249" s="14"/>
      <c r="F249" s="14"/>
      <c r="G249" s="14"/>
      <c r="H249" s="14"/>
      <c r="I249" s="14"/>
      <c r="J249" s="14"/>
      <c r="K249" s="14"/>
    </row>
    <row r="250" spans="1:11">
      <c r="A250" s="23">
        <v>444955</v>
      </c>
      <c r="B250" s="23" t="s">
        <v>74</v>
      </c>
      <c r="C250" s="33">
        <v>2181</v>
      </c>
      <c r="D250" s="27">
        <v>43840</v>
      </c>
      <c r="E250" s="23"/>
      <c r="F250" s="23"/>
      <c r="G250" s="23"/>
      <c r="H250" s="14"/>
      <c r="I250" s="14"/>
      <c r="J250" s="14"/>
      <c r="K250" s="14"/>
    </row>
    <row r="251" spans="1:11">
      <c r="A251" s="14">
        <v>443834</v>
      </c>
      <c r="B251" s="14" t="s">
        <v>74</v>
      </c>
      <c r="C251" s="34">
        <v>2500</v>
      </c>
      <c r="D251" s="30">
        <v>43476</v>
      </c>
      <c r="E251" s="14"/>
      <c r="F251" s="14"/>
      <c r="G251" s="14"/>
      <c r="H251" s="14"/>
      <c r="I251" s="14"/>
      <c r="J251" s="14"/>
      <c r="K251" s="14"/>
    </row>
    <row r="252" spans="1:11">
      <c r="A252" s="23">
        <v>119754</v>
      </c>
      <c r="B252" s="23" t="s">
        <v>74</v>
      </c>
      <c r="C252" s="23">
        <v>488</v>
      </c>
      <c r="D252" s="27">
        <v>43832</v>
      </c>
      <c r="E252" s="23"/>
      <c r="F252" s="23"/>
      <c r="G252" s="23"/>
      <c r="H252" s="14"/>
      <c r="I252" s="14"/>
      <c r="J252" s="14"/>
      <c r="K252" s="14"/>
    </row>
    <row r="253" spans="1:11">
      <c r="A253" s="14">
        <v>173001</v>
      </c>
      <c r="B253" s="14" t="s">
        <v>74</v>
      </c>
      <c r="C253" s="34">
        <v>1282</v>
      </c>
      <c r="D253" s="30">
        <v>43836</v>
      </c>
      <c r="E253" s="14"/>
      <c r="F253" s="14"/>
      <c r="G253" s="14"/>
      <c r="H253" s="14"/>
      <c r="I253" s="14"/>
      <c r="J253" s="14"/>
      <c r="K253" s="14"/>
    </row>
    <row r="254" spans="1:11">
      <c r="A254" s="23">
        <v>179673</v>
      </c>
      <c r="B254" s="23" t="s">
        <v>74</v>
      </c>
      <c r="C254" s="33">
        <v>2501</v>
      </c>
      <c r="D254" s="27">
        <v>43833</v>
      </c>
      <c r="E254" s="23"/>
      <c r="F254" s="23"/>
      <c r="G254" s="23"/>
      <c r="H254" s="14"/>
      <c r="I254" s="14"/>
      <c r="J254" s="14"/>
      <c r="K254" s="14"/>
    </row>
    <row r="255" spans="1:11">
      <c r="A255" s="14">
        <v>123331</v>
      </c>
      <c r="B255" s="14" t="s">
        <v>74</v>
      </c>
      <c r="C255" s="14">
        <v>708</v>
      </c>
      <c r="D255" s="30">
        <v>43836</v>
      </c>
      <c r="E255" s="14"/>
      <c r="F255" s="14"/>
      <c r="G255" s="14"/>
      <c r="H255" s="14"/>
      <c r="I255" s="14"/>
      <c r="J255" s="14"/>
      <c r="K255" s="14"/>
    </row>
    <row r="256" spans="1:11">
      <c r="A256" s="23">
        <v>219898</v>
      </c>
      <c r="B256" s="23" t="s">
        <v>74</v>
      </c>
      <c r="C256" s="23">
        <v>645</v>
      </c>
      <c r="D256" s="27">
        <v>43837</v>
      </c>
      <c r="E256" s="23"/>
      <c r="F256" s="23"/>
      <c r="G256" s="23"/>
      <c r="H256" s="14"/>
      <c r="I256" s="14"/>
      <c r="J256" s="14"/>
      <c r="K256" s="14"/>
    </row>
    <row r="257" spans="1:11">
      <c r="A257" s="14">
        <v>141979</v>
      </c>
      <c r="B257" s="14" t="s">
        <v>74</v>
      </c>
      <c r="C257" s="34">
        <v>1562</v>
      </c>
      <c r="D257" s="30">
        <v>43838</v>
      </c>
      <c r="E257" s="14"/>
      <c r="F257" s="14"/>
      <c r="G257" s="14"/>
      <c r="H257" s="14"/>
      <c r="I257" s="14"/>
      <c r="J257" s="14"/>
      <c r="K257" s="14"/>
    </row>
    <row r="258" spans="1:11">
      <c r="A258" s="23">
        <v>781308</v>
      </c>
      <c r="B258" s="23" t="s">
        <v>74</v>
      </c>
      <c r="C258" s="33">
        <v>1283</v>
      </c>
      <c r="D258" s="27">
        <v>43474</v>
      </c>
      <c r="E258" s="23"/>
      <c r="F258" s="23"/>
      <c r="G258" s="23"/>
      <c r="H258" s="14"/>
      <c r="I258" s="14"/>
      <c r="J258" s="14"/>
      <c r="K258" s="14"/>
    </row>
    <row r="259" spans="1:11">
      <c r="A259" s="14">
        <v>711452</v>
      </c>
      <c r="B259" s="14" t="s">
        <v>74</v>
      </c>
      <c r="C259" s="14">
        <v>711</v>
      </c>
      <c r="D259" s="30">
        <v>43842</v>
      </c>
      <c r="E259" s="14"/>
      <c r="F259" s="14"/>
      <c r="G259" s="14"/>
      <c r="H259" s="14"/>
      <c r="I259" s="14"/>
      <c r="J259" s="14"/>
      <c r="K259" s="14"/>
    </row>
    <row r="260" spans="1:11">
      <c r="A260" s="23">
        <v>156617</v>
      </c>
      <c r="B260" s="23" t="s">
        <v>74</v>
      </c>
      <c r="C260" s="33">
        <v>3803</v>
      </c>
      <c r="D260" s="27">
        <v>43834</v>
      </c>
      <c r="E260" s="23"/>
      <c r="F260" s="23"/>
      <c r="G260" s="23"/>
      <c r="H260" s="14"/>
      <c r="I260" s="14"/>
      <c r="J260" s="14"/>
      <c r="K260" s="14"/>
    </row>
    <row r="261" spans="1:11">
      <c r="A261" s="14">
        <v>487819</v>
      </c>
      <c r="B261" s="14" t="s">
        <v>74</v>
      </c>
      <c r="C261" s="34">
        <v>1666</v>
      </c>
      <c r="D261" s="30">
        <v>43835</v>
      </c>
      <c r="E261" s="14"/>
      <c r="F261" s="14"/>
      <c r="G261" s="14"/>
      <c r="H261" s="14"/>
      <c r="I261" s="14"/>
      <c r="J261" s="14"/>
      <c r="K261" s="14"/>
    </row>
    <row r="262" spans="1:11">
      <c r="A262" s="23">
        <v>503591</v>
      </c>
      <c r="B262" s="23" t="s">
        <v>74</v>
      </c>
      <c r="C262" s="23">
        <v>322</v>
      </c>
      <c r="D262" s="27">
        <v>43474</v>
      </c>
      <c r="E262" s="23"/>
      <c r="F262" s="23"/>
      <c r="G262" s="23"/>
      <c r="H262" s="14"/>
      <c r="I262" s="14"/>
      <c r="J262" s="14"/>
      <c r="K262" s="14"/>
    </row>
    <row r="263" spans="1:11">
      <c r="A263" s="14">
        <v>272243</v>
      </c>
      <c r="B263" s="14" t="s">
        <v>74</v>
      </c>
      <c r="C263" s="34">
        <v>2321</v>
      </c>
      <c r="D263" s="30">
        <v>43841</v>
      </c>
      <c r="E263" s="14"/>
      <c r="F263" s="14"/>
      <c r="G263" s="14"/>
      <c r="H263" s="14"/>
      <c r="I263" s="14"/>
      <c r="J263" s="14"/>
      <c r="K263" s="14"/>
    </row>
    <row r="264" spans="1:11">
      <c r="A264" s="23">
        <v>431913</v>
      </c>
      <c r="B264" s="23" t="s">
        <v>74</v>
      </c>
      <c r="C264" s="33">
        <v>1857</v>
      </c>
      <c r="D264" s="27">
        <v>43476</v>
      </c>
      <c r="E264" s="23"/>
      <c r="F264" s="23"/>
      <c r="G264" s="23"/>
      <c r="H264" s="14"/>
      <c r="I264" s="14"/>
      <c r="J264" s="14"/>
      <c r="K264" s="14"/>
    </row>
    <row r="265" spans="1:11">
      <c r="A265" s="14">
        <v>270516</v>
      </c>
      <c r="B265" s="14" t="s">
        <v>74</v>
      </c>
      <c r="C265" s="34">
        <v>1611</v>
      </c>
      <c r="D265" s="30">
        <v>43477</v>
      </c>
      <c r="E265" s="14"/>
      <c r="F265" s="14"/>
      <c r="G265" s="14"/>
      <c r="H265" s="14"/>
      <c r="I265" s="14"/>
      <c r="J265" s="14"/>
      <c r="K265" s="14"/>
    </row>
    <row r="266" spans="1:11">
      <c r="A266" s="23">
        <v>390387</v>
      </c>
      <c r="B266" s="23" t="s">
        <v>74</v>
      </c>
      <c r="C266" s="33">
        <v>2797</v>
      </c>
      <c r="D266" s="27">
        <v>43842</v>
      </c>
      <c r="E266" s="23"/>
      <c r="F266" s="23"/>
      <c r="G266" s="23"/>
      <c r="H266" s="14"/>
      <c r="I266" s="14"/>
      <c r="J266" s="14"/>
      <c r="K266" s="14"/>
    </row>
    <row r="267" spans="1:11">
      <c r="A267" s="14">
        <v>254540</v>
      </c>
      <c r="B267" s="14" t="s">
        <v>74</v>
      </c>
      <c r="C267" s="14">
        <v>334</v>
      </c>
      <c r="D267" s="30">
        <v>43477</v>
      </c>
      <c r="E267" s="14"/>
      <c r="F267" s="14"/>
      <c r="G267" s="14"/>
      <c r="H267" s="14"/>
      <c r="I267" s="14"/>
      <c r="J267" s="14"/>
      <c r="K267" s="14"/>
    </row>
    <row r="268" spans="1:11">
      <c r="A268" s="23">
        <v>724808</v>
      </c>
      <c r="B268" s="23" t="s">
        <v>74</v>
      </c>
      <c r="C268" s="33">
        <v>2328</v>
      </c>
      <c r="D268" s="27">
        <v>43839</v>
      </c>
      <c r="E268" s="23"/>
      <c r="F268" s="23"/>
      <c r="G268" s="23"/>
      <c r="H268" s="14"/>
      <c r="I268" s="14"/>
      <c r="J268" s="14"/>
      <c r="K268" s="14"/>
    </row>
    <row r="269" spans="1:11">
      <c r="A269" s="14">
        <v>561083</v>
      </c>
      <c r="B269" s="14" t="s">
        <v>74</v>
      </c>
      <c r="C269" s="34">
        <v>2313</v>
      </c>
      <c r="D269" s="30">
        <v>43835</v>
      </c>
      <c r="E269" s="14"/>
      <c r="F269" s="14"/>
      <c r="G269" s="14"/>
      <c r="H269" s="14"/>
      <c r="I269" s="14"/>
      <c r="J269" s="14"/>
      <c r="K269" s="14"/>
    </row>
    <row r="270" spans="1:11">
      <c r="A270" s="23">
        <v>352793</v>
      </c>
      <c r="B270" s="23" t="s">
        <v>74</v>
      </c>
      <c r="C270" s="33">
        <v>1804</v>
      </c>
      <c r="D270" s="27">
        <v>43476</v>
      </c>
      <c r="E270" s="23"/>
      <c r="F270" s="23"/>
      <c r="G270" s="23"/>
      <c r="H270" s="14"/>
      <c r="I270" s="14"/>
      <c r="J270" s="14"/>
      <c r="K270" s="14"/>
    </row>
    <row r="271" spans="1:11">
      <c r="A271" s="14">
        <v>742570</v>
      </c>
      <c r="B271" s="14" t="s">
        <v>74</v>
      </c>
      <c r="C271" s="34">
        <v>2072</v>
      </c>
      <c r="D271" s="30">
        <v>43842</v>
      </c>
      <c r="E271" s="14"/>
      <c r="F271" s="14"/>
      <c r="G271" s="14"/>
      <c r="H271" s="14"/>
      <c r="I271" s="14"/>
      <c r="J271" s="14"/>
      <c r="K271" s="14"/>
    </row>
    <row r="272" spans="1:11">
      <c r="A272" s="23">
        <v>121208</v>
      </c>
      <c r="B272" s="23" t="s">
        <v>74</v>
      </c>
      <c r="C272" s="23">
        <v>766</v>
      </c>
      <c r="D272" s="27">
        <v>43831</v>
      </c>
      <c r="E272" s="23"/>
      <c r="F272" s="23"/>
      <c r="G272" s="23"/>
      <c r="H272" s="14"/>
      <c r="I272" s="14"/>
      <c r="J272" s="14"/>
      <c r="K272" s="14"/>
    </row>
    <row r="273" spans="1:11">
      <c r="A273" s="14">
        <v>644686</v>
      </c>
      <c r="B273" s="14" t="s">
        <v>74</v>
      </c>
      <c r="C273" s="34">
        <v>2992</v>
      </c>
      <c r="D273" s="30">
        <v>43475</v>
      </c>
      <c r="E273" s="14"/>
      <c r="F273" s="14"/>
      <c r="G273" s="14"/>
      <c r="H273" s="14"/>
      <c r="I273" s="14"/>
      <c r="J273" s="14"/>
      <c r="K273" s="14"/>
    </row>
    <row r="274" spans="1:11">
      <c r="A274" s="23">
        <v>881771</v>
      </c>
      <c r="B274" s="23" t="s">
        <v>74</v>
      </c>
      <c r="C274" s="33">
        <v>2157</v>
      </c>
      <c r="D274" s="27">
        <v>43842</v>
      </c>
      <c r="E274" s="23"/>
      <c r="F274" s="23"/>
      <c r="G274" s="23"/>
      <c r="H274" s="14"/>
      <c r="I274" s="14"/>
      <c r="J274" s="14"/>
      <c r="K274" s="14"/>
    </row>
    <row r="275" spans="1:11">
      <c r="A275" s="14">
        <v>517456</v>
      </c>
      <c r="B275" s="14" t="s">
        <v>74</v>
      </c>
      <c r="C275" s="14">
        <v>677</v>
      </c>
      <c r="D275" s="30">
        <v>43833</v>
      </c>
      <c r="E275" s="14"/>
      <c r="F275" s="14"/>
      <c r="G275" s="14"/>
      <c r="H275" s="14"/>
      <c r="I275" s="14"/>
      <c r="J275" s="14"/>
      <c r="K275" s="14"/>
    </row>
    <row r="276" spans="1:11">
      <c r="A276" s="23">
        <v>433556</v>
      </c>
      <c r="B276" s="23" t="s">
        <v>74</v>
      </c>
      <c r="C276" s="33">
        <v>1773</v>
      </c>
      <c r="D276" s="27">
        <v>43834</v>
      </c>
      <c r="E276" s="23"/>
      <c r="F276" s="23"/>
      <c r="G276" s="23"/>
      <c r="H276" s="14"/>
      <c r="I276" s="14"/>
      <c r="J276" s="14"/>
      <c r="K276" s="14"/>
    </row>
    <row r="277" spans="1:11">
      <c r="A277" s="14">
        <v>741765</v>
      </c>
      <c r="B277" s="14" t="s">
        <v>74</v>
      </c>
      <c r="C277" s="34">
        <v>2420</v>
      </c>
      <c r="D277" s="30">
        <v>43839</v>
      </c>
      <c r="E277" s="14"/>
      <c r="F277" s="14"/>
      <c r="G277" s="14"/>
      <c r="H277" s="14"/>
      <c r="I277" s="14"/>
      <c r="J277" s="14"/>
      <c r="K277" s="14"/>
    </row>
    <row r="278" spans="1:11">
      <c r="A278" s="23">
        <v>533611</v>
      </c>
      <c r="B278" s="23" t="s">
        <v>74</v>
      </c>
      <c r="C278" s="33">
        <v>2734</v>
      </c>
      <c r="D278" s="27">
        <v>43840</v>
      </c>
      <c r="E278" s="23"/>
      <c r="F278" s="23"/>
      <c r="G278" s="23"/>
      <c r="H278" s="14"/>
      <c r="I278" s="14"/>
      <c r="J278" s="14"/>
      <c r="K278" s="14"/>
    </row>
    <row r="279" spans="1:11">
      <c r="A279" s="14">
        <v>347412</v>
      </c>
      <c r="B279" s="14" t="s">
        <v>74</v>
      </c>
      <c r="C279" s="34">
        <v>1715</v>
      </c>
      <c r="D279" s="30">
        <v>43475</v>
      </c>
      <c r="E279" s="14"/>
      <c r="F279" s="14"/>
      <c r="G279" s="14"/>
      <c r="H279" s="14"/>
      <c r="I279" s="14"/>
      <c r="J279" s="14"/>
      <c r="K279" s="14"/>
    </row>
    <row r="280" spans="1:11">
      <c r="A280" s="23">
        <v>469636</v>
      </c>
      <c r="B280" s="23" t="s">
        <v>74</v>
      </c>
      <c r="C280" s="33">
        <v>1186</v>
      </c>
      <c r="D280" s="27">
        <v>43477</v>
      </c>
      <c r="E280" s="23"/>
      <c r="F280" s="23"/>
      <c r="G280" s="23"/>
      <c r="H280" s="14"/>
      <c r="I280" s="14"/>
      <c r="J280" s="14"/>
      <c r="K280" s="14"/>
    </row>
    <row r="281" spans="1:11">
      <c r="A281" s="14">
        <v>200053</v>
      </c>
      <c r="B281" s="14" t="s">
        <v>74</v>
      </c>
      <c r="C281" s="34">
        <v>2661</v>
      </c>
      <c r="D281" s="30">
        <v>43835</v>
      </c>
      <c r="E281" s="14"/>
      <c r="F281" s="14"/>
      <c r="G281" s="14"/>
      <c r="H281" s="14"/>
      <c r="I281" s="14"/>
      <c r="J281" s="14"/>
      <c r="K281" s="14"/>
    </row>
    <row r="282" spans="1:11">
      <c r="A282" s="23">
        <v>348844</v>
      </c>
      <c r="B282" s="23" t="s">
        <v>74</v>
      </c>
      <c r="C282" s="23">
        <v>983</v>
      </c>
      <c r="D282" s="27">
        <v>43831</v>
      </c>
      <c r="E282" s="23"/>
      <c r="F282" s="23"/>
      <c r="G282" s="23"/>
      <c r="H282" s="14"/>
      <c r="I282" s="14"/>
      <c r="J282" s="14"/>
      <c r="K282" s="14"/>
    </row>
    <row r="283" spans="1:11">
      <c r="A283" s="14">
        <v>541297</v>
      </c>
      <c r="B283" s="14" t="s">
        <v>74</v>
      </c>
      <c r="C283" s="34">
        <v>1298</v>
      </c>
      <c r="D283" s="30">
        <v>43832</v>
      </c>
      <c r="E283" s="14"/>
      <c r="F283" s="14"/>
      <c r="G283" s="14"/>
      <c r="H283" s="14"/>
      <c r="I283" s="14"/>
      <c r="J283" s="14"/>
      <c r="K283" s="14"/>
    </row>
    <row r="284" spans="1:11">
      <c r="A284" s="23">
        <v>280321</v>
      </c>
      <c r="B284" s="23" t="s">
        <v>74</v>
      </c>
      <c r="C284" s="23">
        <v>604</v>
      </c>
      <c r="D284" s="27">
        <v>43836</v>
      </c>
      <c r="E284" s="23"/>
      <c r="F284" s="23"/>
      <c r="G284" s="23"/>
      <c r="H284" s="14"/>
      <c r="I284" s="14"/>
      <c r="J284" s="14"/>
      <c r="K284" s="14"/>
    </row>
    <row r="285" spans="1:11">
      <c r="A285" s="14">
        <v>434964</v>
      </c>
      <c r="B285" s="14" t="s">
        <v>74</v>
      </c>
      <c r="C285" s="34">
        <v>2255</v>
      </c>
      <c r="D285" s="30">
        <v>43837</v>
      </c>
      <c r="E285" s="14"/>
      <c r="F285" s="14"/>
      <c r="G285" s="14"/>
      <c r="H285" s="14"/>
      <c r="I285" s="14"/>
      <c r="J285" s="14"/>
      <c r="K285" s="14"/>
    </row>
    <row r="286" spans="1:11">
      <c r="A286" s="23">
        <v>505218</v>
      </c>
      <c r="B286" s="23" t="s">
        <v>74</v>
      </c>
      <c r="C286" s="33">
        <v>1249</v>
      </c>
      <c r="D286" s="27">
        <v>43840</v>
      </c>
      <c r="E286" s="23"/>
      <c r="F286" s="23"/>
      <c r="G286" s="23"/>
      <c r="H286" s="14"/>
      <c r="I286" s="14"/>
      <c r="J286" s="14"/>
      <c r="K286" s="14"/>
    </row>
    <row r="287" spans="1:11">
      <c r="A287" s="14">
        <v>715966</v>
      </c>
      <c r="B287" s="14" t="s">
        <v>74</v>
      </c>
      <c r="C287" s="14">
        <v>293</v>
      </c>
      <c r="D287" s="30">
        <v>43832</v>
      </c>
      <c r="E287" s="14"/>
      <c r="F287" s="14"/>
      <c r="G287" s="14"/>
      <c r="H287" s="14"/>
      <c r="I287" s="14"/>
      <c r="J287" s="14"/>
      <c r="K287" s="14"/>
    </row>
    <row r="288" spans="1:11">
      <c r="A288" s="23">
        <v>295198</v>
      </c>
      <c r="B288" s="23" t="s">
        <v>74</v>
      </c>
      <c r="C288" s="33">
        <v>2996</v>
      </c>
      <c r="D288" s="27">
        <v>43475</v>
      </c>
      <c r="E288" s="23"/>
      <c r="F288" s="23"/>
      <c r="G288" s="23"/>
      <c r="H288" s="14"/>
      <c r="I288" s="14"/>
      <c r="J288" s="14"/>
      <c r="K288" s="14"/>
    </row>
    <row r="289" spans="1:11">
      <c r="A289" s="14">
        <v>529423</v>
      </c>
      <c r="B289" s="14" t="s">
        <v>74</v>
      </c>
      <c r="C289" s="34">
        <v>2228</v>
      </c>
      <c r="D289" s="30">
        <v>43831</v>
      </c>
      <c r="E289" s="14"/>
      <c r="F289" s="14"/>
      <c r="G289" s="14"/>
      <c r="H289" s="14"/>
      <c r="I289" s="14"/>
      <c r="J289" s="14"/>
      <c r="K289" s="14"/>
    </row>
    <row r="290" spans="1:11">
      <c r="A290" s="23">
        <v>721311</v>
      </c>
      <c r="B290" s="23" t="s">
        <v>74</v>
      </c>
      <c r="C290" s="33">
        <v>1199</v>
      </c>
      <c r="D290" s="27">
        <v>43834</v>
      </c>
      <c r="E290" s="23"/>
      <c r="F290" s="23"/>
      <c r="G290" s="23"/>
      <c r="H290" s="14"/>
      <c r="I290" s="14"/>
      <c r="J290" s="14"/>
      <c r="K290" s="14"/>
    </row>
    <row r="291" spans="1:11">
      <c r="A291" s="14">
        <v>205221</v>
      </c>
      <c r="B291" s="14" t="s">
        <v>74</v>
      </c>
      <c r="C291" s="14">
        <v>200</v>
      </c>
      <c r="D291" s="30">
        <v>43835</v>
      </c>
      <c r="E291" s="14"/>
      <c r="F291" s="14"/>
      <c r="G291" s="14"/>
      <c r="H291" s="14"/>
      <c r="I291" s="14"/>
      <c r="J291" s="14"/>
      <c r="K291" s="14"/>
    </row>
    <row r="292" spans="1:11">
      <c r="A292" s="23">
        <v>397049</v>
      </c>
      <c r="B292" s="23" t="s">
        <v>74</v>
      </c>
      <c r="C292" s="23">
        <v>388</v>
      </c>
      <c r="D292" s="27">
        <v>43839</v>
      </c>
      <c r="E292" s="23"/>
      <c r="F292" s="23"/>
      <c r="G292" s="23"/>
      <c r="H292" s="14"/>
      <c r="I292" s="14"/>
      <c r="J292" s="14"/>
      <c r="K292" s="14"/>
    </row>
    <row r="293" spans="1:11">
      <c r="A293" s="14">
        <v>164574</v>
      </c>
      <c r="B293" s="14" t="s">
        <v>74</v>
      </c>
      <c r="C293" s="34">
        <v>1727</v>
      </c>
      <c r="D293" s="30">
        <v>43475</v>
      </c>
      <c r="E293" s="14"/>
      <c r="F293" s="14"/>
      <c r="G293" s="14"/>
      <c r="H293" s="14"/>
      <c r="I293" s="14"/>
      <c r="J293" s="14"/>
      <c r="K293" s="14"/>
    </row>
    <row r="294" spans="1:11">
      <c r="A294" s="23">
        <v>138137</v>
      </c>
      <c r="B294" s="23" t="s">
        <v>74</v>
      </c>
      <c r="C294" s="33">
        <v>2300</v>
      </c>
      <c r="D294" s="27">
        <v>43842</v>
      </c>
      <c r="E294" s="23"/>
      <c r="F294" s="23"/>
      <c r="G294" s="23"/>
      <c r="H294" s="14"/>
      <c r="I294" s="14"/>
      <c r="J294" s="14"/>
      <c r="K294" s="14"/>
    </row>
    <row r="295" spans="1:11">
      <c r="A295" s="14">
        <v>894001</v>
      </c>
      <c r="B295" s="14" t="s">
        <v>74</v>
      </c>
      <c r="C295" s="14">
        <v>546</v>
      </c>
      <c r="D295" s="30">
        <v>43840</v>
      </c>
      <c r="E295" s="14"/>
      <c r="F295" s="14"/>
      <c r="G295" s="14"/>
      <c r="H295" s="14"/>
      <c r="I295" s="14"/>
      <c r="J295" s="14"/>
      <c r="K295" s="14"/>
    </row>
    <row r="296" spans="1:11">
      <c r="A296" s="23">
        <v>605154</v>
      </c>
      <c r="B296" s="23" t="s">
        <v>74</v>
      </c>
      <c r="C296" s="33">
        <v>1368</v>
      </c>
      <c r="D296" s="27">
        <v>43832</v>
      </c>
      <c r="E296" s="23"/>
      <c r="F296" s="23"/>
      <c r="G296" s="23"/>
      <c r="H296" s="14"/>
      <c r="I296" s="14"/>
      <c r="J296" s="14"/>
      <c r="K296" s="14"/>
    </row>
    <row r="297" spans="1:11">
      <c r="A297" s="14">
        <v>736328</v>
      </c>
      <c r="B297" s="14" t="s">
        <v>75</v>
      </c>
      <c r="C297" s="34">
        <v>2750</v>
      </c>
      <c r="D297" s="30">
        <v>43832</v>
      </c>
      <c r="E297" s="14"/>
      <c r="F297" s="14"/>
      <c r="G297" s="14"/>
      <c r="H297" s="14"/>
      <c r="I297" s="14"/>
      <c r="J297" s="14"/>
      <c r="K297" s="14"/>
    </row>
    <row r="298" spans="1:11">
      <c r="A298" s="23">
        <v>731074</v>
      </c>
      <c r="B298" s="23" t="s">
        <v>75</v>
      </c>
      <c r="C298" s="33">
        <v>1953</v>
      </c>
      <c r="D298" s="27">
        <v>43834</v>
      </c>
      <c r="E298" s="23"/>
      <c r="F298" s="23"/>
      <c r="G298" s="23"/>
      <c r="H298" s="14"/>
      <c r="I298" s="14"/>
      <c r="J298" s="14"/>
      <c r="K298" s="14"/>
    </row>
    <row r="299" spans="1:11">
      <c r="A299" s="14">
        <v>739483</v>
      </c>
      <c r="B299" s="14" t="s">
        <v>75</v>
      </c>
      <c r="C299" s="34">
        <v>4220</v>
      </c>
      <c r="D299" s="30">
        <v>43834</v>
      </c>
      <c r="E299" s="14"/>
      <c r="F299" s="14"/>
      <c r="G299" s="14"/>
      <c r="H299" s="14"/>
      <c r="I299" s="14"/>
      <c r="J299" s="14"/>
      <c r="K299" s="14"/>
    </row>
    <row r="300" spans="1:11">
      <c r="A300" s="23">
        <v>609228</v>
      </c>
      <c r="B300" s="23" t="s">
        <v>75</v>
      </c>
      <c r="C300" s="33">
        <v>1899</v>
      </c>
      <c r="D300" s="27">
        <v>43836</v>
      </c>
      <c r="E300" s="23"/>
      <c r="F300" s="23"/>
      <c r="G300" s="23"/>
      <c r="H300" s="14"/>
      <c r="I300" s="14"/>
      <c r="J300" s="14"/>
      <c r="K300" s="14"/>
    </row>
    <row r="301" spans="1:11">
      <c r="A301" s="14">
        <v>754791</v>
      </c>
      <c r="B301" s="14" t="s">
        <v>75</v>
      </c>
      <c r="C301" s="34">
        <v>1686</v>
      </c>
      <c r="D301" s="30">
        <v>43837</v>
      </c>
      <c r="E301" s="14"/>
      <c r="F301" s="14"/>
      <c r="G301" s="14"/>
      <c r="H301" s="14"/>
      <c r="I301" s="14"/>
      <c r="J301" s="14"/>
      <c r="K301" s="14"/>
    </row>
    <row r="302" spans="1:11">
      <c r="A302" s="23">
        <v>348619</v>
      </c>
      <c r="B302" s="23" t="s">
        <v>75</v>
      </c>
      <c r="C302" s="33">
        <v>2141</v>
      </c>
      <c r="D302" s="27">
        <v>43838</v>
      </c>
      <c r="E302" s="23"/>
      <c r="F302" s="23"/>
      <c r="G302" s="23"/>
      <c r="H302" s="14"/>
      <c r="I302" s="14"/>
      <c r="J302" s="14"/>
      <c r="K302" s="14"/>
    </row>
    <row r="303" spans="1:11">
      <c r="A303" s="14">
        <v>170867</v>
      </c>
      <c r="B303" s="14" t="s">
        <v>75</v>
      </c>
      <c r="C303" s="34">
        <v>1143</v>
      </c>
      <c r="D303" s="30">
        <v>43840</v>
      </c>
      <c r="E303" s="14"/>
      <c r="F303" s="14"/>
      <c r="G303" s="14"/>
      <c r="H303" s="14"/>
      <c r="I303" s="14"/>
      <c r="J303" s="14"/>
      <c r="K303" s="14"/>
    </row>
    <row r="304" spans="1:11">
      <c r="A304" s="23">
        <v>183779</v>
      </c>
      <c r="B304" s="23" t="s">
        <v>75</v>
      </c>
      <c r="C304" s="23">
        <v>615</v>
      </c>
      <c r="D304" s="27">
        <v>43842</v>
      </c>
      <c r="E304" s="23"/>
      <c r="F304" s="23"/>
      <c r="G304" s="23"/>
      <c r="H304" s="14"/>
      <c r="I304" s="14"/>
      <c r="J304" s="14"/>
      <c r="K304" s="14"/>
    </row>
    <row r="305" spans="1:11">
      <c r="A305" s="14">
        <v>304546</v>
      </c>
      <c r="B305" s="14" t="s">
        <v>75</v>
      </c>
      <c r="C305" s="34">
        <v>1989</v>
      </c>
      <c r="D305" s="30">
        <v>43474</v>
      </c>
      <c r="E305" s="14"/>
      <c r="F305" s="14"/>
      <c r="G305" s="14"/>
      <c r="H305" s="14"/>
      <c r="I305" s="14"/>
      <c r="J305" s="14"/>
      <c r="K305" s="14"/>
    </row>
    <row r="306" spans="1:11">
      <c r="A306" s="23">
        <v>182735</v>
      </c>
      <c r="B306" s="23" t="s">
        <v>75</v>
      </c>
      <c r="C306" s="23">
        <v>321</v>
      </c>
      <c r="D306" s="27">
        <v>43476</v>
      </c>
      <c r="E306" s="23"/>
      <c r="F306" s="23"/>
      <c r="G306" s="23"/>
      <c r="H306" s="14"/>
      <c r="I306" s="14"/>
      <c r="J306" s="14"/>
      <c r="K306" s="14"/>
    </row>
    <row r="307" spans="1:11">
      <c r="A307" s="14">
        <v>150101</v>
      </c>
      <c r="B307" s="14" t="s">
        <v>75</v>
      </c>
      <c r="C307" s="14">
        <v>259</v>
      </c>
      <c r="D307" s="30">
        <v>43833</v>
      </c>
      <c r="E307" s="14"/>
      <c r="F307" s="14"/>
      <c r="G307" s="14"/>
      <c r="H307" s="14"/>
      <c r="I307" s="14"/>
      <c r="J307" s="14"/>
      <c r="K307" s="14"/>
    </row>
    <row r="308" spans="1:11">
      <c r="A308" s="23">
        <v>604462</v>
      </c>
      <c r="B308" s="23" t="s">
        <v>75</v>
      </c>
      <c r="C308" s="33">
        <v>1101</v>
      </c>
      <c r="D308" s="27">
        <v>43833</v>
      </c>
      <c r="E308" s="23"/>
      <c r="F308" s="23"/>
      <c r="G308" s="23"/>
      <c r="H308" s="14"/>
      <c r="I308" s="14"/>
      <c r="J308" s="14"/>
      <c r="K308" s="14"/>
    </row>
    <row r="309" spans="1:11">
      <c r="A309" s="14">
        <v>655952</v>
      </c>
      <c r="B309" s="14" t="s">
        <v>75</v>
      </c>
      <c r="C309" s="34">
        <v>2276</v>
      </c>
      <c r="D309" s="30">
        <v>43835</v>
      </c>
      <c r="E309" s="14"/>
      <c r="F309" s="14"/>
      <c r="G309" s="14"/>
      <c r="H309" s="14"/>
      <c r="I309" s="14"/>
      <c r="J309" s="14"/>
      <c r="K309" s="14"/>
    </row>
    <row r="310" spans="1:11">
      <c r="A310" s="23">
        <v>253215</v>
      </c>
      <c r="B310" s="23" t="s">
        <v>75</v>
      </c>
      <c r="C310" s="33">
        <v>2966</v>
      </c>
      <c r="D310" s="27">
        <v>43475</v>
      </c>
      <c r="E310" s="23"/>
      <c r="F310" s="23"/>
      <c r="G310" s="23"/>
      <c r="H310" s="14"/>
      <c r="I310" s="14"/>
      <c r="J310" s="14"/>
      <c r="K310" s="14"/>
    </row>
    <row r="311" spans="1:11">
      <c r="A311" s="14">
        <v>734809</v>
      </c>
      <c r="B311" s="14" t="s">
        <v>75</v>
      </c>
      <c r="C311" s="34">
        <v>1236</v>
      </c>
      <c r="D311" s="30">
        <v>43841</v>
      </c>
      <c r="E311" s="14"/>
      <c r="F311" s="14"/>
      <c r="G311" s="14"/>
      <c r="H311" s="14"/>
      <c r="I311" s="14"/>
      <c r="J311" s="14"/>
      <c r="K311" s="14"/>
    </row>
    <row r="312" spans="1:11">
      <c r="A312" s="23">
        <v>544809</v>
      </c>
      <c r="B312" s="23" t="s">
        <v>75</v>
      </c>
      <c r="C312" s="23">
        <v>941</v>
      </c>
      <c r="D312" s="27">
        <v>43841</v>
      </c>
      <c r="E312" s="23"/>
      <c r="F312" s="23"/>
      <c r="G312" s="23"/>
      <c r="H312" s="14"/>
      <c r="I312" s="14"/>
      <c r="J312" s="14"/>
      <c r="K312" s="14"/>
    </row>
    <row r="313" spans="1:11">
      <c r="A313" s="14">
        <v>580583</v>
      </c>
      <c r="B313" s="14" t="s">
        <v>75</v>
      </c>
      <c r="C313" s="34">
        <v>1916</v>
      </c>
      <c r="D313" s="30">
        <v>43842</v>
      </c>
      <c r="E313" s="14"/>
      <c r="F313" s="14"/>
      <c r="G313" s="14"/>
      <c r="H313" s="14"/>
      <c r="I313" s="14"/>
      <c r="J313" s="14"/>
      <c r="K313" s="14"/>
    </row>
    <row r="314" spans="1:11">
      <c r="A314" s="23">
        <v>283163</v>
      </c>
      <c r="B314" s="23" t="s">
        <v>75</v>
      </c>
      <c r="C314" s="33">
        <v>1865</v>
      </c>
      <c r="D314" s="27">
        <v>43832</v>
      </c>
      <c r="E314" s="23"/>
      <c r="F314" s="23"/>
      <c r="G314" s="23"/>
      <c r="H314" s="14"/>
      <c r="I314" s="14"/>
      <c r="J314" s="14"/>
      <c r="K314" s="14"/>
    </row>
    <row r="315" spans="1:11">
      <c r="A315" s="14">
        <v>558408</v>
      </c>
      <c r="B315" s="14" t="s">
        <v>75</v>
      </c>
      <c r="C315" s="34">
        <v>1074</v>
      </c>
      <c r="D315" s="30">
        <v>43834</v>
      </c>
      <c r="E315" s="14"/>
      <c r="F315" s="14"/>
      <c r="G315" s="14"/>
      <c r="H315" s="14"/>
      <c r="I315" s="14"/>
      <c r="J315" s="14"/>
      <c r="K315" s="14"/>
    </row>
    <row r="316" spans="1:11">
      <c r="A316" s="23">
        <v>788478</v>
      </c>
      <c r="B316" s="23" t="s">
        <v>75</v>
      </c>
      <c r="C316" s="33">
        <v>1907</v>
      </c>
      <c r="D316" s="27">
        <v>43839</v>
      </c>
      <c r="E316" s="23"/>
      <c r="F316" s="23"/>
      <c r="G316" s="23"/>
      <c r="H316" s="14"/>
      <c r="I316" s="14"/>
      <c r="J316" s="14"/>
      <c r="K316" s="14"/>
    </row>
    <row r="317" spans="1:11">
      <c r="A317" s="14">
        <v>397008</v>
      </c>
      <c r="B317" s="14" t="s">
        <v>75</v>
      </c>
      <c r="C317" s="14">
        <v>671</v>
      </c>
      <c r="D317" s="30">
        <v>43475</v>
      </c>
      <c r="E317" s="14"/>
      <c r="F317" s="14"/>
      <c r="G317" s="14"/>
      <c r="H317" s="14"/>
      <c r="I317" s="14"/>
      <c r="J317" s="14"/>
      <c r="K317" s="14"/>
    </row>
    <row r="318" spans="1:11">
      <c r="A318" s="23">
        <v>733366</v>
      </c>
      <c r="B318" s="23" t="s">
        <v>75</v>
      </c>
      <c r="C318" s="33">
        <v>1778</v>
      </c>
      <c r="D318" s="27">
        <v>43477</v>
      </c>
      <c r="E318" s="23"/>
      <c r="F318" s="23"/>
      <c r="G318" s="23"/>
      <c r="H318" s="14"/>
      <c r="I318" s="14"/>
      <c r="J318" s="14"/>
      <c r="K318" s="14"/>
    </row>
    <row r="319" spans="1:11">
      <c r="A319" s="14">
        <v>602865</v>
      </c>
      <c r="B319" s="14" t="s">
        <v>75</v>
      </c>
      <c r="C319" s="34">
        <v>1683</v>
      </c>
      <c r="D319" s="30">
        <v>43837</v>
      </c>
      <c r="E319" s="14"/>
      <c r="F319" s="14"/>
      <c r="G319" s="14"/>
      <c r="H319" s="14"/>
      <c r="I319" s="14"/>
      <c r="J319" s="14"/>
      <c r="K319" s="14"/>
    </row>
    <row r="320" spans="1:11">
      <c r="A320" s="23">
        <v>304458</v>
      </c>
      <c r="B320" s="23" t="s">
        <v>75</v>
      </c>
      <c r="C320" s="33">
        <v>1123</v>
      </c>
      <c r="D320" s="27">
        <v>43838</v>
      </c>
      <c r="E320" s="23"/>
      <c r="F320" s="23"/>
      <c r="G320" s="23"/>
      <c r="H320" s="14"/>
      <c r="I320" s="14"/>
      <c r="J320" s="14"/>
      <c r="K320" s="14"/>
    </row>
    <row r="321" spans="1:11">
      <c r="A321" s="14">
        <v>151329</v>
      </c>
      <c r="B321" s="14" t="s">
        <v>75</v>
      </c>
      <c r="C321" s="34">
        <v>1159</v>
      </c>
      <c r="D321" s="30">
        <v>43475</v>
      </c>
      <c r="E321" s="14"/>
      <c r="F321" s="14"/>
      <c r="G321" s="14"/>
      <c r="H321" s="14"/>
      <c r="I321" s="14"/>
      <c r="J321" s="14"/>
      <c r="K321" s="14"/>
    </row>
    <row r="322" spans="1:11">
      <c r="A322" s="23">
        <v>357838</v>
      </c>
      <c r="B322" s="23" t="s">
        <v>75</v>
      </c>
      <c r="C322" s="33">
        <v>1350</v>
      </c>
      <c r="D322" s="27">
        <v>43832</v>
      </c>
      <c r="E322" s="23"/>
      <c r="F322" s="23"/>
      <c r="G322" s="23"/>
      <c r="H322" s="14"/>
      <c r="I322" s="14"/>
      <c r="J322" s="14"/>
      <c r="K322" s="14"/>
    </row>
    <row r="323" spans="1:11">
      <c r="A323" s="14">
        <v>399302</v>
      </c>
      <c r="B323" s="14" t="s">
        <v>75</v>
      </c>
      <c r="C323" s="14">
        <v>552</v>
      </c>
      <c r="D323" s="30">
        <v>43838</v>
      </c>
      <c r="E323" s="14"/>
      <c r="F323" s="14"/>
      <c r="G323" s="14"/>
      <c r="H323" s="14"/>
      <c r="I323" s="14"/>
      <c r="J323" s="14"/>
      <c r="K323" s="14"/>
    </row>
    <row r="324" spans="1:11">
      <c r="A324" s="23">
        <v>117166</v>
      </c>
      <c r="B324" s="23" t="s">
        <v>75</v>
      </c>
      <c r="C324" s="33">
        <v>1228</v>
      </c>
      <c r="D324" s="27">
        <v>43475</v>
      </c>
      <c r="E324" s="23"/>
      <c r="F324" s="23"/>
      <c r="G324" s="23"/>
      <c r="H324" s="14"/>
      <c r="I324" s="14"/>
      <c r="J324" s="14"/>
      <c r="K324" s="14"/>
    </row>
    <row r="325" spans="1:11">
      <c r="A325" s="14">
        <v>707082</v>
      </c>
      <c r="B325" s="14" t="s">
        <v>75</v>
      </c>
      <c r="C325" s="34">
        <v>1250</v>
      </c>
      <c r="D325" s="30">
        <v>43842</v>
      </c>
      <c r="E325" s="14"/>
      <c r="F325" s="14"/>
      <c r="G325" s="14"/>
      <c r="H325" s="14"/>
      <c r="I325" s="14"/>
      <c r="J325" s="14"/>
      <c r="K325" s="14"/>
    </row>
    <row r="326" spans="1:11">
      <c r="A326" s="23">
        <v>131249</v>
      </c>
      <c r="B326" s="23" t="s">
        <v>75</v>
      </c>
      <c r="C326" s="33">
        <v>1988</v>
      </c>
      <c r="D326" s="27">
        <v>43831</v>
      </c>
      <c r="E326" s="23"/>
      <c r="F326" s="23"/>
      <c r="G326" s="23"/>
      <c r="H326" s="14"/>
      <c r="I326" s="14"/>
      <c r="J326" s="14"/>
      <c r="K326" s="14"/>
    </row>
    <row r="327" spans="1:11">
      <c r="A327" s="14">
        <v>551372</v>
      </c>
      <c r="B327" s="14" t="s">
        <v>75</v>
      </c>
      <c r="C327" s="34">
        <v>1679</v>
      </c>
      <c r="D327" s="30">
        <v>43839</v>
      </c>
      <c r="E327" s="14"/>
      <c r="F327" s="14"/>
      <c r="G327" s="14"/>
      <c r="H327" s="14"/>
      <c r="I327" s="14"/>
      <c r="J327" s="14"/>
      <c r="K327" s="14"/>
    </row>
    <row r="328" spans="1:11">
      <c r="A328" s="23">
        <v>698573</v>
      </c>
      <c r="B328" s="23" t="s">
        <v>75</v>
      </c>
      <c r="C328" s="23">
        <v>727</v>
      </c>
      <c r="D328" s="27">
        <v>43475</v>
      </c>
      <c r="E328" s="23"/>
      <c r="F328" s="23"/>
      <c r="G328" s="23"/>
      <c r="H328" s="14"/>
      <c r="I328" s="14"/>
      <c r="J328" s="14"/>
      <c r="K328" s="14"/>
    </row>
    <row r="329" spans="1:11">
      <c r="A329" s="14">
        <v>504962</v>
      </c>
      <c r="B329" s="14" t="s">
        <v>75</v>
      </c>
      <c r="C329" s="34">
        <v>1403</v>
      </c>
      <c r="D329" s="30">
        <v>43475</v>
      </c>
      <c r="E329" s="14"/>
      <c r="F329" s="14"/>
      <c r="G329" s="14"/>
      <c r="H329" s="14"/>
      <c r="I329" s="14"/>
      <c r="J329" s="14"/>
      <c r="K329" s="14"/>
    </row>
    <row r="330" spans="1:11">
      <c r="A330" s="23">
        <v>657776</v>
      </c>
      <c r="B330" s="23" t="s">
        <v>75</v>
      </c>
      <c r="C330" s="33">
        <v>2076</v>
      </c>
      <c r="D330" s="27">
        <v>43475</v>
      </c>
      <c r="E330" s="23"/>
      <c r="F330" s="23"/>
      <c r="G330" s="23"/>
      <c r="H330" s="14"/>
      <c r="I330" s="14"/>
      <c r="J330" s="14"/>
      <c r="K330" s="14"/>
    </row>
    <row r="331" spans="1:11">
      <c r="A331" s="14">
        <v>691342</v>
      </c>
      <c r="B331" s="14" t="s">
        <v>75</v>
      </c>
      <c r="C331" s="34">
        <v>1135</v>
      </c>
      <c r="D331" s="30">
        <v>43836</v>
      </c>
      <c r="E331" s="14"/>
      <c r="F331" s="14"/>
      <c r="G331" s="14"/>
      <c r="H331" s="14"/>
      <c r="I331" s="14"/>
      <c r="J331" s="14"/>
      <c r="K331" s="14"/>
    </row>
    <row r="332" spans="1:11">
      <c r="A332" s="23">
        <v>493427</v>
      </c>
      <c r="B332" s="23" t="s">
        <v>75</v>
      </c>
      <c r="C332" s="33">
        <v>1645</v>
      </c>
      <c r="D332" s="27">
        <v>43835</v>
      </c>
      <c r="E332" s="23"/>
      <c r="F332" s="23"/>
      <c r="G332" s="23"/>
      <c r="H332" s="14"/>
      <c r="I332" s="14"/>
      <c r="J332" s="14"/>
      <c r="K332" s="14"/>
    </row>
    <row r="333" spans="1:11">
      <c r="A333" s="14">
        <v>271981</v>
      </c>
      <c r="B333" s="14" t="s">
        <v>75</v>
      </c>
      <c r="C333" s="34">
        <v>2876</v>
      </c>
      <c r="D333" s="30">
        <v>43839</v>
      </c>
      <c r="E333" s="14"/>
      <c r="F333" s="14"/>
      <c r="G333" s="14"/>
      <c r="H333" s="14"/>
      <c r="I333" s="14"/>
      <c r="J333" s="14"/>
      <c r="K333" s="14"/>
    </row>
    <row r="334" spans="1:11">
      <c r="A334" s="23">
        <v>766207</v>
      </c>
      <c r="B334" s="23" t="s">
        <v>75</v>
      </c>
      <c r="C334" s="23">
        <v>994</v>
      </c>
      <c r="D334" s="27">
        <v>43474</v>
      </c>
      <c r="E334" s="23"/>
      <c r="F334" s="23"/>
      <c r="G334" s="23"/>
      <c r="H334" s="14"/>
      <c r="I334" s="14"/>
      <c r="J334" s="14"/>
      <c r="K334" s="14"/>
    </row>
    <row r="335" spans="1:11">
      <c r="A335" s="14">
        <v>653226</v>
      </c>
      <c r="B335" s="14" t="s">
        <v>75</v>
      </c>
      <c r="C335" s="34">
        <v>1118</v>
      </c>
      <c r="D335" s="30">
        <v>43841</v>
      </c>
      <c r="E335" s="14"/>
      <c r="F335" s="14"/>
      <c r="G335" s="14"/>
      <c r="H335" s="14"/>
      <c r="I335" s="14"/>
      <c r="J335" s="14"/>
      <c r="K335" s="14"/>
    </row>
    <row r="336" spans="1:11">
      <c r="A336" s="23">
        <v>560670</v>
      </c>
      <c r="B336" s="23" t="s">
        <v>75</v>
      </c>
      <c r="C336" s="33">
        <v>1372</v>
      </c>
      <c r="D336" s="27">
        <v>43842</v>
      </c>
      <c r="E336" s="23"/>
      <c r="F336" s="23"/>
      <c r="G336" s="23"/>
      <c r="H336" s="14"/>
      <c r="I336" s="14"/>
      <c r="J336" s="14"/>
      <c r="K336" s="14"/>
    </row>
    <row r="337" spans="1:11">
      <c r="A337" s="14">
        <v>786700</v>
      </c>
      <c r="B337" s="14" t="s">
        <v>75</v>
      </c>
      <c r="C337" s="34">
        <v>1282</v>
      </c>
      <c r="D337" s="30">
        <v>43836</v>
      </c>
      <c r="E337" s="14"/>
      <c r="F337" s="14"/>
      <c r="G337" s="14"/>
      <c r="H337" s="14"/>
      <c r="I337" s="14"/>
      <c r="J337" s="14"/>
      <c r="K337" s="14"/>
    </row>
    <row r="338" spans="1:11">
      <c r="A338" s="23">
        <v>137921</v>
      </c>
      <c r="B338" s="23" t="s">
        <v>75</v>
      </c>
      <c r="C338" s="23">
        <v>708</v>
      </c>
      <c r="D338" s="27">
        <v>43836</v>
      </c>
      <c r="E338" s="23"/>
      <c r="F338" s="23"/>
      <c r="G338" s="23"/>
      <c r="H338" s="14"/>
      <c r="I338" s="14"/>
      <c r="J338" s="14"/>
      <c r="K338" s="14"/>
    </row>
    <row r="339" spans="1:11">
      <c r="A339" s="14">
        <v>755930</v>
      </c>
      <c r="B339" s="14" t="s">
        <v>75</v>
      </c>
      <c r="C339" s="34">
        <v>2907</v>
      </c>
      <c r="D339" s="30">
        <v>43836</v>
      </c>
      <c r="E339" s="14"/>
      <c r="F339" s="14"/>
      <c r="G339" s="14"/>
      <c r="H339" s="14"/>
      <c r="I339" s="14"/>
      <c r="J339" s="14"/>
      <c r="K339" s="14"/>
    </row>
    <row r="340" spans="1:11">
      <c r="A340" s="23">
        <v>277131</v>
      </c>
      <c r="B340" s="23" t="s">
        <v>75</v>
      </c>
      <c r="C340" s="33">
        <v>1366</v>
      </c>
      <c r="D340" s="27">
        <v>43836</v>
      </c>
      <c r="E340" s="23"/>
      <c r="F340" s="23"/>
      <c r="G340" s="23"/>
      <c r="H340" s="14"/>
      <c r="I340" s="14"/>
      <c r="J340" s="14"/>
      <c r="K340" s="14"/>
    </row>
    <row r="341" spans="1:11">
      <c r="A341" s="14">
        <v>235897</v>
      </c>
      <c r="B341" s="14" t="s">
        <v>75</v>
      </c>
      <c r="C341" s="34">
        <v>2460</v>
      </c>
      <c r="D341" s="30">
        <v>43836</v>
      </c>
      <c r="E341" s="14"/>
      <c r="F341" s="14"/>
      <c r="G341" s="14"/>
      <c r="H341" s="14"/>
      <c r="I341" s="14"/>
      <c r="J341" s="14"/>
      <c r="K341" s="14"/>
    </row>
    <row r="342" spans="1:11">
      <c r="A342" s="23">
        <v>872307</v>
      </c>
      <c r="B342" s="23" t="s">
        <v>75</v>
      </c>
      <c r="C342" s="33">
        <v>1520</v>
      </c>
      <c r="D342" s="27">
        <v>43841</v>
      </c>
      <c r="E342" s="23"/>
      <c r="F342" s="23"/>
      <c r="G342" s="23"/>
      <c r="H342" s="14"/>
      <c r="I342" s="14"/>
      <c r="J342" s="14"/>
      <c r="K342" s="14"/>
    </row>
    <row r="343" spans="1:11">
      <c r="A343" s="14">
        <v>103888</v>
      </c>
      <c r="B343" s="14" t="s">
        <v>75</v>
      </c>
      <c r="C343" s="14">
        <v>711</v>
      </c>
      <c r="D343" s="30">
        <v>43842</v>
      </c>
      <c r="E343" s="14"/>
      <c r="F343" s="14"/>
      <c r="G343" s="14"/>
      <c r="H343" s="14"/>
      <c r="I343" s="14"/>
      <c r="J343" s="14"/>
      <c r="K343" s="14"/>
    </row>
    <row r="344" spans="1:11">
      <c r="A344" s="23">
        <v>545954</v>
      </c>
      <c r="B344" s="23" t="s">
        <v>75</v>
      </c>
      <c r="C344" s="33">
        <v>1375</v>
      </c>
      <c r="D344" s="27">
        <v>43477</v>
      </c>
      <c r="E344" s="23"/>
      <c r="F344" s="23"/>
      <c r="G344" s="23"/>
      <c r="H344" s="14"/>
      <c r="I344" s="14"/>
      <c r="J344" s="14"/>
      <c r="K344" s="14"/>
    </row>
    <row r="345" spans="1:11">
      <c r="A345" s="14">
        <v>480891</v>
      </c>
      <c r="B345" s="14" t="s">
        <v>75</v>
      </c>
      <c r="C345" s="14">
        <v>635</v>
      </c>
      <c r="D345" s="30">
        <v>43842</v>
      </c>
      <c r="E345" s="14"/>
      <c r="F345" s="14"/>
      <c r="G345" s="14"/>
      <c r="H345" s="14"/>
      <c r="I345" s="14"/>
      <c r="J345" s="14"/>
      <c r="K345" s="14"/>
    </row>
    <row r="346" spans="1:11">
      <c r="A346" s="23">
        <v>444725</v>
      </c>
      <c r="B346" s="23" t="s">
        <v>75</v>
      </c>
      <c r="C346" s="33">
        <v>2071</v>
      </c>
      <c r="D346" s="27">
        <v>43839</v>
      </c>
      <c r="E346" s="23"/>
      <c r="F346" s="23"/>
      <c r="G346" s="23"/>
      <c r="H346" s="14"/>
      <c r="I346" s="14"/>
      <c r="J346" s="14"/>
      <c r="K346" s="14"/>
    </row>
    <row r="347" spans="1:11">
      <c r="A347" s="14">
        <v>131700</v>
      </c>
      <c r="B347" s="14" t="s">
        <v>75</v>
      </c>
      <c r="C347" s="34">
        <v>1269</v>
      </c>
      <c r="D347" s="30">
        <v>43840</v>
      </c>
      <c r="E347" s="14"/>
      <c r="F347" s="14"/>
      <c r="G347" s="14"/>
      <c r="H347" s="14"/>
      <c r="I347" s="14"/>
      <c r="J347" s="14"/>
      <c r="K347" s="14"/>
    </row>
    <row r="348" spans="1:11">
      <c r="A348" s="23">
        <v>256775</v>
      </c>
      <c r="B348" s="23" t="s">
        <v>75</v>
      </c>
      <c r="C348" s="23">
        <v>970</v>
      </c>
      <c r="D348" s="27">
        <v>43476</v>
      </c>
      <c r="E348" s="23"/>
      <c r="F348" s="23"/>
      <c r="G348" s="23"/>
      <c r="H348" s="14"/>
      <c r="I348" s="14"/>
      <c r="J348" s="14"/>
      <c r="K348" s="14"/>
    </row>
    <row r="349" spans="1:11">
      <c r="A349" s="14">
        <v>686661</v>
      </c>
      <c r="B349" s="14" t="s">
        <v>75</v>
      </c>
      <c r="C349" s="34">
        <v>1694</v>
      </c>
      <c r="D349" s="30">
        <v>43841</v>
      </c>
      <c r="E349" s="14"/>
      <c r="F349" s="14"/>
      <c r="G349" s="14"/>
      <c r="H349" s="14"/>
      <c r="I349" s="14"/>
      <c r="J349" s="14"/>
      <c r="K349" s="14"/>
    </row>
    <row r="350" spans="1:11">
      <c r="A350" s="23">
        <v>842675</v>
      </c>
      <c r="B350" s="23" t="s">
        <v>75</v>
      </c>
      <c r="C350" s="33">
        <v>1038</v>
      </c>
      <c r="D350" s="27">
        <v>43836</v>
      </c>
      <c r="E350" s="23"/>
      <c r="F350" s="23"/>
      <c r="G350" s="23"/>
      <c r="H350" s="14"/>
      <c r="I350" s="14"/>
      <c r="J350" s="14"/>
      <c r="K350" s="14"/>
    </row>
    <row r="351" spans="1:11">
      <c r="A351" s="14">
        <v>571542</v>
      </c>
      <c r="B351" s="14" t="s">
        <v>75</v>
      </c>
      <c r="C351" s="34">
        <v>1631</v>
      </c>
      <c r="D351" s="30">
        <v>43837</v>
      </c>
      <c r="E351" s="14"/>
      <c r="F351" s="14"/>
      <c r="G351" s="14"/>
      <c r="H351" s="14"/>
      <c r="I351" s="14"/>
      <c r="J351" s="14"/>
      <c r="K351" s="14"/>
    </row>
    <row r="352" spans="1:11">
      <c r="A352" s="23">
        <v>581556</v>
      </c>
      <c r="B352" s="23" t="s">
        <v>75</v>
      </c>
      <c r="C352" s="23">
        <v>306</v>
      </c>
      <c r="D352" s="27">
        <v>43477</v>
      </c>
      <c r="E352" s="23"/>
      <c r="F352" s="23"/>
      <c r="G352" s="23"/>
      <c r="H352" s="14"/>
      <c r="I352" s="14"/>
      <c r="J352" s="14"/>
      <c r="K352" s="14"/>
    </row>
    <row r="353" spans="1:11">
      <c r="A353" s="14">
        <v>884057</v>
      </c>
      <c r="B353" s="14" t="s">
        <v>75</v>
      </c>
      <c r="C353" s="14">
        <v>579</v>
      </c>
      <c r="D353" s="30">
        <v>43831</v>
      </c>
      <c r="E353" s="14"/>
      <c r="F353" s="14"/>
      <c r="G353" s="14"/>
      <c r="H353" s="14"/>
      <c r="I353" s="14"/>
      <c r="J353" s="14"/>
      <c r="K353" s="14"/>
    </row>
    <row r="354" spans="1:11">
      <c r="A354" s="23">
        <v>761022</v>
      </c>
      <c r="B354" s="23" t="s">
        <v>75</v>
      </c>
      <c r="C354" s="33">
        <v>2240</v>
      </c>
      <c r="D354" s="27">
        <v>43832</v>
      </c>
      <c r="E354" s="23"/>
      <c r="F354" s="23"/>
      <c r="G354" s="23"/>
      <c r="H354" s="14"/>
      <c r="I354" s="14"/>
      <c r="J354" s="14"/>
      <c r="K354" s="14"/>
    </row>
    <row r="355" spans="1:11">
      <c r="A355" s="14">
        <v>215670</v>
      </c>
      <c r="B355" s="14" t="s">
        <v>75</v>
      </c>
      <c r="C355" s="34">
        <v>2993</v>
      </c>
      <c r="D355" s="30">
        <v>43833</v>
      </c>
      <c r="E355" s="14"/>
      <c r="F355" s="14"/>
      <c r="G355" s="14"/>
      <c r="H355" s="14"/>
      <c r="I355" s="14"/>
      <c r="J355" s="14"/>
      <c r="K355" s="14"/>
    </row>
    <row r="356" spans="1:11">
      <c r="A356" s="23">
        <v>272552</v>
      </c>
      <c r="B356" s="23" t="s">
        <v>75</v>
      </c>
      <c r="C356" s="33">
        <v>3521</v>
      </c>
      <c r="D356" s="27">
        <v>43834</v>
      </c>
      <c r="E356" s="23"/>
      <c r="F356" s="23"/>
      <c r="G356" s="23"/>
      <c r="H356" s="14"/>
      <c r="I356" s="14"/>
      <c r="J356" s="14"/>
      <c r="K356" s="14"/>
    </row>
    <row r="357" spans="1:11">
      <c r="A357" s="14">
        <v>120233</v>
      </c>
      <c r="B357" s="14" t="s">
        <v>75</v>
      </c>
      <c r="C357" s="34">
        <v>2039</v>
      </c>
      <c r="D357" s="30">
        <v>43835</v>
      </c>
      <c r="E357" s="14"/>
      <c r="F357" s="14"/>
      <c r="G357" s="14"/>
      <c r="H357" s="14"/>
      <c r="I357" s="14"/>
      <c r="J357" s="14"/>
      <c r="K357" s="14"/>
    </row>
    <row r="358" spans="1:11">
      <c r="A358" s="23">
        <v>702523</v>
      </c>
      <c r="B358" s="23" t="s">
        <v>75</v>
      </c>
      <c r="C358" s="33">
        <v>2574</v>
      </c>
      <c r="D358" s="27">
        <v>43838</v>
      </c>
      <c r="E358" s="23"/>
      <c r="F358" s="23"/>
      <c r="G358" s="23"/>
      <c r="H358" s="14"/>
      <c r="I358" s="14"/>
      <c r="J358" s="14"/>
      <c r="K358" s="14"/>
    </row>
    <row r="359" spans="1:11">
      <c r="A359" s="14">
        <v>267107</v>
      </c>
      <c r="B359" s="14" t="s">
        <v>75</v>
      </c>
      <c r="C359" s="14">
        <v>707</v>
      </c>
      <c r="D359" s="30">
        <v>43839</v>
      </c>
      <c r="E359" s="14"/>
      <c r="F359" s="14"/>
      <c r="G359" s="14"/>
      <c r="H359" s="14"/>
      <c r="I359" s="14"/>
      <c r="J359" s="14"/>
      <c r="K359" s="14"/>
    </row>
    <row r="360" spans="1:11">
      <c r="A360" s="23">
        <v>190154</v>
      </c>
      <c r="B360" s="23" t="s">
        <v>75</v>
      </c>
      <c r="C360" s="33">
        <v>2072</v>
      </c>
      <c r="D360" s="27">
        <v>43842</v>
      </c>
      <c r="E360" s="23"/>
      <c r="F360" s="23"/>
      <c r="G360" s="23"/>
      <c r="H360" s="14"/>
      <c r="I360" s="14"/>
      <c r="J360" s="14"/>
      <c r="K360" s="14"/>
    </row>
    <row r="361" spans="1:11">
      <c r="A361" s="14">
        <v>681348</v>
      </c>
      <c r="B361" s="14" t="s">
        <v>75</v>
      </c>
      <c r="C361" s="14">
        <v>853</v>
      </c>
      <c r="D361" s="30">
        <v>43842</v>
      </c>
      <c r="E361" s="14"/>
      <c r="F361" s="14"/>
      <c r="G361" s="14"/>
      <c r="H361" s="14"/>
      <c r="I361" s="14"/>
      <c r="J361" s="14"/>
      <c r="K361" s="14"/>
    </row>
    <row r="362" spans="1:11">
      <c r="A362" s="23">
        <v>104326</v>
      </c>
      <c r="B362" s="23" t="s">
        <v>75</v>
      </c>
      <c r="C362" s="33">
        <v>3200</v>
      </c>
      <c r="D362" s="27">
        <v>43837</v>
      </c>
      <c r="E362" s="23"/>
      <c r="F362" s="23"/>
      <c r="G362" s="23"/>
      <c r="H362" s="14"/>
      <c r="I362" s="14"/>
      <c r="J362" s="14"/>
      <c r="K362" s="14"/>
    </row>
    <row r="363" spans="1:11">
      <c r="A363" s="14">
        <v>323754</v>
      </c>
      <c r="B363" s="14" t="s">
        <v>75</v>
      </c>
      <c r="C363" s="14">
        <v>472</v>
      </c>
      <c r="D363" s="30">
        <v>43840</v>
      </c>
      <c r="E363" s="14"/>
      <c r="F363" s="14"/>
      <c r="G363" s="14"/>
      <c r="H363" s="14"/>
      <c r="I363" s="14"/>
      <c r="J363" s="14"/>
      <c r="K363" s="14"/>
    </row>
    <row r="364" spans="1:11">
      <c r="A364" s="23">
        <v>382237</v>
      </c>
      <c r="B364" s="23" t="s">
        <v>75</v>
      </c>
      <c r="C364" s="33">
        <v>3165</v>
      </c>
      <c r="D364" s="27">
        <v>43831</v>
      </c>
      <c r="E364" s="23"/>
      <c r="F364" s="23"/>
      <c r="G364" s="23"/>
      <c r="H364" s="14"/>
      <c r="I364" s="14"/>
      <c r="J364" s="14"/>
      <c r="K364" s="14"/>
    </row>
    <row r="365" spans="1:11">
      <c r="A365" s="14">
        <v>424398</v>
      </c>
      <c r="B365" s="14" t="s">
        <v>75</v>
      </c>
      <c r="C365" s="34">
        <v>2629</v>
      </c>
      <c r="D365" s="30">
        <v>43831</v>
      </c>
      <c r="E365" s="14"/>
      <c r="F365" s="14"/>
      <c r="G365" s="14"/>
      <c r="H365" s="14"/>
      <c r="I365" s="14"/>
      <c r="J365" s="14"/>
      <c r="K365" s="14"/>
    </row>
    <row r="366" spans="1:11">
      <c r="A366" s="23">
        <v>821698</v>
      </c>
      <c r="B366" s="23" t="s">
        <v>75</v>
      </c>
      <c r="C366" s="33">
        <v>1433</v>
      </c>
      <c r="D366" s="27">
        <v>43835</v>
      </c>
      <c r="E366" s="23"/>
      <c r="F366" s="23"/>
      <c r="G366" s="23"/>
      <c r="H366" s="14"/>
      <c r="I366" s="14"/>
      <c r="J366" s="14"/>
      <c r="K366" s="14"/>
    </row>
    <row r="367" spans="1:11">
      <c r="A367" s="14">
        <v>550622</v>
      </c>
      <c r="B367" s="14" t="s">
        <v>75</v>
      </c>
      <c r="C367" s="14">
        <v>947</v>
      </c>
      <c r="D367" s="30">
        <v>43474</v>
      </c>
      <c r="E367" s="14"/>
      <c r="F367" s="14"/>
      <c r="G367" s="14"/>
      <c r="H367" s="14"/>
      <c r="I367" s="14"/>
      <c r="J367" s="14"/>
      <c r="K367" s="14"/>
    </row>
    <row r="368" spans="1:11">
      <c r="A368" s="23">
        <v>423355</v>
      </c>
      <c r="B368" s="23" t="s">
        <v>75</v>
      </c>
      <c r="C368" s="23">
        <v>344</v>
      </c>
      <c r="D368" s="27">
        <v>43475</v>
      </c>
      <c r="E368" s="23"/>
      <c r="F368" s="23"/>
      <c r="G368" s="23"/>
      <c r="H368" s="14"/>
      <c r="I368" s="14"/>
      <c r="J368" s="14"/>
      <c r="K368" s="14"/>
    </row>
    <row r="369" spans="1:11">
      <c r="A369" s="14">
        <v>441751</v>
      </c>
      <c r="B369" s="14" t="s">
        <v>75</v>
      </c>
      <c r="C369" s="34">
        <v>2157</v>
      </c>
      <c r="D369" s="30">
        <v>43842</v>
      </c>
      <c r="E369" s="14"/>
      <c r="F369" s="14"/>
      <c r="G369" s="14"/>
      <c r="H369" s="14"/>
      <c r="I369" s="14"/>
      <c r="J369" s="14"/>
      <c r="K369" s="14"/>
    </row>
    <row r="370" spans="1:11">
      <c r="A370" s="23">
        <v>531656</v>
      </c>
      <c r="B370" s="23" t="s">
        <v>75</v>
      </c>
      <c r="C370" s="23">
        <v>270</v>
      </c>
      <c r="D370" s="27">
        <v>43832</v>
      </c>
      <c r="E370" s="23"/>
      <c r="F370" s="23"/>
      <c r="G370" s="23"/>
      <c r="H370" s="14"/>
      <c r="I370" s="14"/>
      <c r="J370" s="14"/>
      <c r="K370" s="14"/>
    </row>
    <row r="371" spans="1:11">
      <c r="A371" s="14">
        <v>261362</v>
      </c>
      <c r="B371" s="14" t="s">
        <v>75</v>
      </c>
      <c r="C371" s="34">
        <v>3422</v>
      </c>
      <c r="D371" s="30">
        <v>43837</v>
      </c>
      <c r="E371" s="14"/>
      <c r="F371" s="14"/>
      <c r="G371" s="14"/>
      <c r="H371" s="14"/>
      <c r="I371" s="14"/>
      <c r="J371" s="14"/>
      <c r="K371" s="14"/>
    </row>
    <row r="372" spans="1:11">
      <c r="A372" s="23">
        <v>723364</v>
      </c>
      <c r="B372" s="23" t="s">
        <v>75</v>
      </c>
      <c r="C372" s="33">
        <v>2734</v>
      </c>
      <c r="D372" s="27">
        <v>43840</v>
      </c>
      <c r="E372" s="23"/>
      <c r="F372" s="23"/>
      <c r="G372" s="23"/>
      <c r="H372" s="14"/>
      <c r="I372" s="14"/>
      <c r="J372" s="14"/>
      <c r="K372" s="14"/>
    </row>
    <row r="373" spans="1:11">
      <c r="A373" s="14">
        <v>519269</v>
      </c>
      <c r="B373" s="14" t="s">
        <v>75</v>
      </c>
      <c r="C373" s="34">
        <v>2548</v>
      </c>
      <c r="D373" s="30">
        <v>43476</v>
      </c>
      <c r="E373" s="14"/>
      <c r="F373" s="14"/>
      <c r="G373" s="14"/>
      <c r="H373" s="14"/>
      <c r="I373" s="14"/>
      <c r="J373" s="14"/>
      <c r="K373" s="14"/>
    </row>
    <row r="374" spans="1:11">
      <c r="A374" s="23">
        <v>410583</v>
      </c>
      <c r="B374" s="23" t="s">
        <v>75</v>
      </c>
      <c r="C374" s="33">
        <v>2761</v>
      </c>
      <c r="D374" s="27">
        <v>43474</v>
      </c>
      <c r="E374" s="23"/>
      <c r="F374" s="23"/>
      <c r="G374" s="23"/>
      <c r="H374" s="14"/>
      <c r="I374" s="14"/>
      <c r="J374" s="14"/>
      <c r="K374" s="14"/>
    </row>
    <row r="375" spans="1:11">
      <c r="A375" s="14">
        <v>665489</v>
      </c>
      <c r="B375" s="14" t="s">
        <v>75</v>
      </c>
      <c r="C375" s="34">
        <v>1659</v>
      </c>
      <c r="D375" s="30">
        <v>43831</v>
      </c>
      <c r="E375" s="14"/>
      <c r="F375" s="14"/>
      <c r="G375" s="14"/>
      <c r="H375" s="14"/>
      <c r="I375" s="14"/>
      <c r="J375" s="14"/>
      <c r="K375" s="14"/>
    </row>
    <row r="376" spans="1:11">
      <c r="A376" s="23">
        <v>479703</v>
      </c>
      <c r="B376" s="23" t="s">
        <v>75</v>
      </c>
      <c r="C376" s="33">
        <v>1190</v>
      </c>
      <c r="D376" s="27">
        <v>43836</v>
      </c>
      <c r="E376" s="23"/>
      <c r="F376" s="23"/>
      <c r="G376" s="23"/>
      <c r="H376" s="14"/>
      <c r="I376" s="14"/>
      <c r="J376" s="14"/>
      <c r="K376" s="14"/>
    </row>
    <row r="377" spans="1:11">
      <c r="A377" s="14">
        <v>148871</v>
      </c>
      <c r="B377" s="14" t="s">
        <v>75</v>
      </c>
      <c r="C377" s="14">
        <v>410</v>
      </c>
      <c r="D377" s="30">
        <v>43840</v>
      </c>
      <c r="E377" s="14"/>
      <c r="F377" s="14"/>
      <c r="G377" s="14"/>
      <c r="H377" s="14"/>
      <c r="I377" s="14"/>
      <c r="J377" s="14"/>
      <c r="K377" s="14"/>
    </row>
    <row r="378" spans="1:11">
      <c r="A378" s="23">
        <v>786473</v>
      </c>
      <c r="B378" s="23" t="s">
        <v>75</v>
      </c>
      <c r="C378" s="33">
        <v>1770</v>
      </c>
      <c r="D378" s="27">
        <v>43477</v>
      </c>
      <c r="E378" s="23"/>
      <c r="F378" s="23"/>
      <c r="G378" s="23"/>
      <c r="H378" s="14"/>
      <c r="I378" s="14"/>
      <c r="J378" s="14"/>
      <c r="K378" s="14"/>
    </row>
    <row r="379" spans="1:11">
      <c r="A379" s="14">
        <v>540063</v>
      </c>
      <c r="B379" s="14" t="s">
        <v>75</v>
      </c>
      <c r="C379" s="34">
        <v>1393</v>
      </c>
      <c r="D379" s="30">
        <v>43840</v>
      </c>
      <c r="E379" s="14"/>
      <c r="F379" s="14"/>
      <c r="G379" s="14"/>
      <c r="H379" s="14"/>
      <c r="I379" s="14"/>
      <c r="J379" s="14"/>
      <c r="K379" s="14"/>
    </row>
    <row r="380" spans="1:11">
      <c r="A380" s="23">
        <v>208984</v>
      </c>
      <c r="B380" s="23" t="s">
        <v>75</v>
      </c>
      <c r="C380" s="33">
        <v>2015</v>
      </c>
      <c r="D380" s="27">
        <v>43477</v>
      </c>
      <c r="E380" s="23"/>
      <c r="F380" s="23"/>
      <c r="G380" s="23"/>
      <c r="H380" s="14"/>
      <c r="I380" s="14"/>
      <c r="J380" s="14"/>
      <c r="K380" s="14"/>
    </row>
    <row r="381" spans="1:11">
      <c r="A381" s="14">
        <v>858624</v>
      </c>
      <c r="B381" s="14" t="s">
        <v>75</v>
      </c>
      <c r="C381" s="14">
        <v>888</v>
      </c>
      <c r="D381" s="30">
        <v>43833</v>
      </c>
      <c r="E381" s="14"/>
      <c r="F381" s="14"/>
      <c r="G381" s="14"/>
      <c r="H381" s="14"/>
      <c r="I381" s="14"/>
      <c r="J381" s="14"/>
      <c r="K381" s="14"/>
    </row>
    <row r="382" spans="1:11">
      <c r="A382" s="23">
        <v>374115</v>
      </c>
      <c r="B382" s="23" t="s">
        <v>75</v>
      </c>
      <c r="C382" s="33">
        <v>2844</v>
      </c>
      <c r="D382" s="27">
        <v>43835</v>
      </c>
      <c r="E382" s="23"/>
      <c r="F382" s="23"/>
      <c r="G382" s="23"/>
      <c r="H382" s="14"/>
      <c r="I382" s="14"/>
      <c r="J382" s="14"/>
      <c r="K382" s="14"/>
    </row>
    <row r="383" spans="1:11">
      <c r="A383" s="14">
        <v>140516</v>
      </c>
      <c r="B383" s="14" t="s">
        <v>75</v>
      </c>
      <c r="C383" s="34">
        <v>2475</v>
      </c>
      <c r="D383" s="30">
        <v>43838</v>
      </c>
      <c r="E383" s="14"/>
      <c r="F383" s="14"/>
      <c r="G383" s="14"/>
      <c r="H383" s="14"/>
      <c r="I383" s="14"/>
      <c r="J383" s="14"/>
      <c r="K383" s="14"/>
    </row>
    <row r="384" spans="1:11">
      <c r="A384" s="23">
        <v>594129</v>
      </c>
      <c r="B384" s="23" t="s">
        <v>75</v>
      </c>
      <c r="C384" s="33">
        <v>1743</v>
      </c>
      <c r="D384" s="27">
        <v>43475</v>
      </c>
      <c r="E384" s="23"/>
      <c r="F384" s="23"/>
      <c r="G384" s="23"/>
      <c r="H384" s="14"/>
      <c r="I384" s="14"/>
      <c r="J384" s="14"/>
      <c r="K384" s="14"/>
    </row>
    <row r="385" spans="1:11">
      <c r="A385" s="14">
        <v>841420</v>
      </c>
      <c r="B385" s="14" t="s">
        <v>75</v>
      </c>
      <c r="C385" s="34">
        <v>2914</v>
      </c>
      <c r="D385" s="30">
        <v>43840</v>
      </c>
      <c r="E385" s="14"/>
      <c r="F385" s="14"/>
      <c r="G385" s="14"/>
      <c r="H385" s="14"/>
      <c r="I385" s="14"/>
      <c r="J385" s="14"/>
      <c r="K385" s="14"/>
    </row>
    <row r="386" spans="1:11">
      <c r="A386" s="23">
        <v>707748</v>
      </c>
      <c r="B386" s="23" t="s">
        <v>75</v>
      </c>
      <c r="C386" s="33">
        <v>1731</v>
      </c>
      <c r="D386" s="27">
        <v>43840</v>
      </c>
      <c r="E386" s="23"/>
      <c r="F386" s="23"/>
      <c r="G386" s="23"/>
      <c r="H386" s="14"/>
      <c r="I386" s="14"/>
      <c r="J386" s="14"/>
      <c r="K386" s="14"/>
    </row>
    <row r="387" spans="1:11">
      <c r="A387" s="14">
        <v>225353</v>
      </c>
      <c r="B387" s="14" t="s">
        <v>75</v>
      </c>
      <c r="C387" s="34">
        <v>1727</v>
      </c>
      <c r="D387" s="30">
        <v>43475</v>
      </c>
      <c r="E387" s="14"/>
      <c r="F387" s="14"/>
      <c r="G387" s="14"/>
      <c r="H387" s="14"/>
      <c r="I387" s="14"/>
      <c r="J387" s="14"/>
      <c r="K387" s="14"/>
    </row>
    <row r="388" spans="1:11">
      <c r="A388" s="23">
        <v>227896</v>
      </c>
      <c r="B388" s="23" t="s">
        <v>75</v>
      </c>
      <c r="C388" s="33">
        <v>1870</v>
      </c>
      <c r="D388" s="27">
        <v>43476</v>
      </c>
      <c r="E388" s="23"/>
      <c r="F388" s="23"/>
      <c r="G388" s="23"/>
      <c r="H388" s="14"/>
      <c r="I388" s="14"/>
      <c r="J388" s="14"/>
      <c r="K388" s="14"/>
    </row>
    <row r="389" spans="1:11">
      <c r="A389" s="14">
        <v>683349</v>
      </c>
      <c r="B389" s="14" t="s">
        <v>75</v>
      </c>
      <c r="C389" s="34">
        <v>2475</v>
      </c>
      <c r="D389" s="30">
        <v>43833</v>
      </c>
      <c r="E389" s="14"/>
      <c r="F389" s="14"/>
      <c r="G389" s="14"/>
      <c r="H389" s="14"/>
      <c r="I389" s="14"/>
      <c r="J389" s="14"/>
      <c r="K389" s="14"/>
    </row>
    <row r="390" spans="1:11">
      <c r="A390" s="23">
        <v>578917</v>
      </c>
      <c r="B390" s="23" t="s">
        <v>75</v>
      </c>
      <c r="C390" s="23">
        <v>546</v>
      </c>
      <c r="D390" s="27">
        <v>43840</v>
      </c>
      <c r="E390" s="23"/>
      <c r="F390" s="23"/>
      <c r="G390" s="23"/>
      <c r="H390" s="14"/>
      <c r="I390" s="14"/>
      <c r="J390" s="14"/>
      <c r="K390" s="14"/>
    </row>
    <row r="391" spans="1:11">
      <c r="A391" s="14">
        <v>194906</v>
      </c>
      <c r="B391" s="14" t="s">
        <v>76</v>
      </c>
      <c r="C391" s="34">
        <v>1619</v>
      </c>
      <c r="D391" s="30">
        <v>43831</v>
      </c>
      <c r="E391" s="14"/>
      <c r="F391" s="14"/>
      <c r="G391" s="14"/>
      <c r="H391" s="14"/>
      <c r="I391" s="14"/>
      <c r="J391" s="14"/>
      <c r="K391" s="14"/>
    </row>
    <row r="392" spans="1:11">
      <c r="A392" s="23">
        <v>858867</v>
      </c>
      <c r="B392" s="23" t="s">
        <v>76</v>
      </c>
      <c r="C392" s="33">
        <v>1321</v>
      </c>
      <c r="D392" s="27">
        <v>43831</v>
      </c>
      <c r="E392" s="23"/>
      <c r="F392" s="23"/>
      <c r="G392" s="23"/>
      <c r="H392" s="14"/>
      <c r="I392" s="14"/>
      <c r="J392" s="14"/>
      <c r="K392" s="14"/>
    </row>
    <row r="393" spans="1:11">
      <c r="A393" s="14">
        <v>649737</v>
      </c>
      <c r="B393" s="14" t="s">
        <v>76</v>
      </c>
      <c r="C393" s="34">
        <v>2178</v>
      </c>
      <c r="D393" s="30">
        <v>43836</v>
      </c>
      <c r="E393" s="14"/>
      <c r="F393" s="14"/>
      <c r="G393" s="14"/>
      <c r="H393" s="14"/>
      <c r="I393" s="14"/>
      <c r="J393" s="14"/>
      <c r="K393" s="14"/>
    </row>
    <row r="394" spans="1:11">
      <c r="A394" s="23">
        <v>361699</v>
      </c>
      <c r="B394" s="23" t="s">
        <v>76</v>
      </c>
      <c r="C394" s="23">
        <v>888</v>
      </c>
      <c r="D394" s="27">
        <v>43836</v>
      </c>
      <c r="E394" s="23"/>
      <c r="F394" s="23"/>
      <c r="G394" s="23"/>
      <c r="H394" s="14"/>
      <c r="I394" s="14"/>
      <c r="J394" s="14"/>
      <c r="K394" s="14"/>
    </row>
    <row r="395" spans="1:11">
      <c r="A395" s="14">
        <v>293680</v>
      </c>
      <c r="B395" s="14" t="s">
        <v>76</v>
      </c>
      <c r="C395" s="34">
        <v>2470</v>
      </c>
      <c r="D395" s="30">
        <v>43836</v>
      </c>
      <c r="E395" s="14"/>
      <c r="F395" s="14"/>
      <c r="G395" s="14"/>
      <c r="H395" s="14"/>
      <c r="I395" s="14"/>
      <c r="J395" s="14"/>
      <c r="K395" s="14"/>
    </row>
    <row r="396" spans="1:11">
      <c r="A396" s="23">
        <v>682634</v>
      </c>
      <c r="B396" s="23" t="s">
        <v>76</v>
      </c>
      <c r="C396" s="33">
        <v>1513</v>
      </c>
      <c r="D396" s="27">
        <v>43842</v>
      </c>
      <c r="E396" s="23"/>
      <c r="F396" s="23"/>
      <c r="G396" s="23"/>
      <c r="H396" s="14"/>
      <c r="I396" s="14"/>
      <c r="J396" s="14"/>
      <c r="K396" s="14"/>
    </row>
    <row r="397" spans="1:11">
      <c r="A397" s="14">
        <v>161388</v>
      </c>
      <c r="B397" s="14" t="s">
        <v>76</v>
      </c>
      <c r="C397" s="34">
        <v>1858</v>
      </c>
      <c r="D397" s="30">
        <v>43832</v>
      </c>
      <c r="E397" s="14"/>
      <c r="F397" s="14"/>
      <c r="G397" s="14"/>
      <c r="H397" s="14"/>
      <c r="I397" s="14"/>
      <c r="J397" s="14"/>
      <c r="K397" s="14"/>
    </row>
    <row r="398" spans="1:11">
      <c r="A398" s="23">
        <v>103112</v>
      </c>
      <c r="B398" s="23" t="s">
        <v>76</v>
      </c>
      <c r="C398" s="33">
        <v>1210</v>
      </c>
      <c r="D398" s="27">
        <v>43833</v>
      </c>
      <c r="E398" s="23"/>
      <c r="F398" s="23"/>
      <c r="G398" s="23"/>
      <c r="H398" s="14"/>
      <c r="I398" s="14"/>
      <c r="J398" s="14"/>
      <c r="K398" s="14"/>
    </row>
    <row r="399" spans="1:11">
      <c r="A399" s="14">
        <v>406431</v>
      </c>
      <c r="B399" s="14" t="s">
        <v>76</v>
      </c>
      <c r="C399" s="34">
        <v>2529</v>
      </c>
      <c r="D399" s="30">
        <v>43837</v>
      </c>
      <c r="E399" s="14"/>
      <c r="F399" s="14"/>
      <c r="G399" s="14"/>
      <c r="H399" s="14"/>
      <c r="I399" s="14"/>
      <c r="J399" s="14"/>
      <c r="K399" s="14"/>
    </row>
    <row r="400" spans="1:11">
      <c r="A400" s="23">
        <v>869055</v>
      </c>
      <c r="B400" s="23" t="s">
        <v>76</v>
      </c>
      <c r="C400" s="33">
        <v>1445</v>
      </c>
      <c r="D400" s="27">
        <v>43839</v>
      </c>
      <c r="E400" s="23"/>
      <c r="F400" s="23"/>
      <c r="G400" s="23"/>
      <c r="H400" s="14"/>
      <c r="I400" s="14"/>
      <c r="J400" s="14"/>
      <c r="K400" s="14"/>
    </row>
    <row r="401" spans="1:11">
      <c r="A401" s="14">
        <v>616987</v>
      </c>
      <c r="B401" s="14" t="s">
        <v>76</v>
      </c>
      <c r="C401" s="14">
        <v>330</v>
      </c>
      <c r="D401" s="30">
        <v>43474</v>
      </c>
      <c r="E401" s="14"/>
      <c r="F401" s="14"/>
      <c r="G401" s="14"/>
      <c r="H401" s="14"/>
      <c r="I401" s="14"/>
      <c r="J401" s="14"/>
      <c r="K401" s="14"/>
    </row>
    <row r="402" spans="1:11">
      <c r="A402" s="23">
        <v>111799</v>
      </c>
      <c r="B402" s="23" t="s">
        <v>76</v>
      </c>
      <c r="C402" s="33">
        <v>2671</v>
      </c>
      <c r="D402" s="27">
        <v>43839</v>
      </c>
      <c r="E402" s="23"/>
      <c r="F402" s="23"/>
      <c r="G402" s="23"/>
      <c r="H402" s="14"/>
      <c r="I402" s="14"/>
      <c r="J402" s="14"/>
      <c r="K402" s="14"/>
    </row>
    <row r="403" spans="1:11">
      <c r="A403" s="14">
        <v>576749</v>
      </c>
      <c r="B403" s="14" t="s">
        <v>76</v>
      </c>
      <c r="C403" s="14">
        <v>766</v>
      </c>
      <c r="D403" s="30">
        <v>43475</v>
      </c>
      <c r="E403" s="14"/>
      <c r="F403" s="14"/>
      <c r="G403" s="14"/>
      <c r="H403" s="14"/>
      <c r="I403" s="14"/>
      <c r="J403" s="14"/>
      <c r="K403" s="14"/>
    </row>
    <row r="404" spans="1:11">
      <c r="A404" s="23">
        <v>238485</v>
      </c>
      <c r="B404" s="23" t="s">
        <v>76</v>
      </c>
      <c r="C404" s="23">
        <v>494</v>
      </c>
      <c r="D404" s="27">
        <v>43475</v>
      </c>
      <c r="E404" s="23"/>
      <c r="F404" s="23"/>
      <c r="G404" s="23"/>
      <c r="H404" s="14"/>
      <c r="I404" s="14"/>
      <c r="J404" s="14"/>
      <c r="K404" s="14"/>
    </row>
    <row r="405" spans="1:11">
      <c r="A405" s="14">
        <v>128044</v>
      </c>
      <c r="B405" s="14" t="s">
        <v>76</v>
      </c>
      <c r="C405" s="34">
        <v>1397</v>
      </c>
      <c r="D405" s="30">
        <v>43840</v>
      </c>
      <c r="E405" s="14"/>
      <c r="F405" s="14"/>
      <c r="G405" s="14"/>
      <c r="H405" s="14"/>
      <c r="I405" s="14"/>
      <c r="J405" s="14"/>
      <c r="K405" s="14"/>
    </row>
    <row r="406" spans="1:11">
      <c r="A406" s="23">
        <v>338090</v>
      </c>
      <c r="B406" s="23" t="s">
        <v>76</v>
      </c>
      <c r="C406" s="33">
        <v>2155</v>
      </c>
      <c r="D406" s="27">
        <v>43842</v>
      </c>
      <c r="E406" s="23"/>
      <c r="F406" s="23"/>
      <c r="G406" s="23"/>
      <c r="H406" s="14"/>
      <c r="I406" s="14"/>
      <c r="J406" s="14"/>
      <c r="K406" s="14"/>
    </row>
    <row r="407" spans="1:11">
      <c r="A407" s="14">
        <v>178855</v>
      </c>
      <c r="B407" s="14" t="s">
        <v>76</v>
      </c>
      <c r="C407" s="14">
        <v>743</v>
      </c>
      <c r="D407" s="30">
        <v>43834</v>
      </c>
      <c r="E407" s="14"/>
      <c r="F407" s="14"/>
      <c r="G407" s="14"/>
      <c r="H407" s="14"/>
      <c r="I407" s="14"/>
      <c r="J407" s="14"/>
      <c r="K407" s="14"/>
    </row>
    <row r="408" spans="1:11">
      <c r="A408" s="23">
        <v>601636</v>
      </c>
      <c r="B408" s="23" t="s">
        <v>76</v>
      </c>
      <c r="C408" s="33">
        <v>1295</v>
      </c>
      <c r="D408" s="27">
        <v>43840</v>
      </c>
      <c r="E408" s="23"/>
      <c r="F408" s="23"/>
      <c r="G408" s="23"/>
      <c r="H408" s="14"/>
      <c r="I408" s="14"/>
      <c r="J408" s="14"/>
      <c r="K408" s="14"/>
    </row>
    <row r="409" spans="1:11">
      <c r="A409" s="14">
        <v>893967</v>
      </c>
      <c r="B409" s="14" t="s">
        <v>76</v>
      </c>
      <c r="C409" s="14">
        <v>214</v>
      </c>
      <c r="D409" s="30">
        <v>43475</v>
      </c>
      <c r="E409" s="14"/>
      <c r="F409" s="14"/>
      <c r="G409" s="14"/>
      <c r="H409" s="14"/>
      <c r="I409" s="14"/>
      <c r="J409" s="14"/>
      <c r="K409" s="14"/>
    </row>
    <row r="410" spans="1:11">
      <c r="A410" s="23">
        <v>403455</v>
      </c>
      <c r="B410" s="23" t="s">
        <v>76</v>
      </c>
      <c r="C410" s="33">
        <v>2145</v>
      </c>
      <c r="D410" s="27">
        <v>43476</v>
      </c>
      <c r="E410" s="23"/>
      <c r="F410" s="23"/>
      <c r="G410" s="23"/>
      <c r="H410" s="14"/>
      <c r="I410" s="14"/>
      <c r="J410" s="14"/>
      <c r="K410" s="14"/>
    </row>
    <row r="411" spans="1:11">
      <c r="A411" s="14">
        <v>866409</v>
      </c>
      <c r="B411" s="14" t="s">
        <v>76</v>
      </c>
      <c r="C411" s="34">
        <v>2852</v>
      </c>
      <c r="D411" s="30">
        <v>43842</v>
      </c>
      <c r="E411" s="14"/>
      <c r="F411" s="14"/>
      <c r="G411" s="14"/>
      <c r="H411" s="14"/>
      <c r="I411" s="14"/>
      <c r="J411" s="14"/>
      <c r="K411" s="14"/>
    </row>
    <row r="412" spans="1:11">
      <c r="A412" s="23">
        <v>765655</v>
      </c>
      <c r="B412" s="23" t="s">
        <v>76</v>
      </c>
      <c r="C412" s="33">
        <v>4244</v>
      </c>
      <c r="D412" s="27">
        <v>43834</v>
      </c>
      <c r="E412" s="23"/>
      <c r="F412" s="23"/>
      <c r="G412" s="23"/>
      <c r="H412" s="14"/>
      <c r="I412" s="14"/>
      <c r="J412" s="14"/>
      <c r="K412" s="14"/>
    </row>
    <row r="413" spans="1:11">
      <c r="A413" s="14">
        <v>732442</v>
      </c>
      <c r="B413" s="14" t="s">
        <v>76</v>
      </c>
      <c r="C413" s="34">
        <v>2580</v>
      </c>
      <c r="D413" s="30">
        <v>43834</v>
      </c>
      <c r="E413" s="14"/>
      <c r="F413" s="14"/>
      <c r="G413" s="14"/>
      <c r="H413" s="14"/>
      <c r="I413" s="14"/>
      <c r="J413" s="14"/>
      <c r="K413" s="14"/>
    </row>
    <row r="414" spans="1:11">
      <c r="A414" s="23">
        <v>745878</v>
      </c>
      <c r="B414" s="23" t="s">
        <v>76</v>
      </c>
      <c r="C414" s="23">
        <v>689</v>
      </c>
      <c r="D414" s="27">
        <v>43836</v>
      </c>
      <c r="E414" s="23"/>
      <c r="F414" s="23"/>
      <c r="G414" s="23"/>
      <c r="H414" s="14"/>
      <c r="I414" s="14"/>
      <c r="J414" s="14"/>
      <c r="K414" s="14"/>
    </row>
    <row r="415" spans="1:11">
      <c r="A415" s="14">
        <v>863607</v>
      </c>
      <c r="B415" s="14" t="s">
        <v>76</v>
      </c>
      <c r="C415" s="34">
        <v>1947</v>
      </c>
      <c r="D415" s="30">
        <v>43839</v>
      </c>
      <c r="E415" s="14"/>
      <c r="F415" s="14"/>
      <c r="G415" s="14"/>
      <c r="H415" s="14"/>
      <c r="I415" s="14"/>
      <c r="J415" s="14"/>
      <c r="K415" s="14"/>
    </row>
    <row r="416" spans="1:11">
      <c r="A416" s="23">
        <v>249563</v>
      </c>
      <c r="B416" s="23" t="s">
        <v>76</v>
      </c>
      <c r="C416" s="23">
        <v>908</v>
      </c>
      <c r="D416" s="27">
        <v>43477</v>
      </c>
      <c r="E416" s="23"/>
      <c r="F416" s="23"/>
      <c r="G416" s="23"/>
      <c r="H416" s="14"/>
      <c r="I416" s="14"/>
      <c r="J416" s="14"/>
      <c r="K416" s="14"/>
    </row>
    <row r="417" spans="1:11">
      <c r="A417" s="14">
        <v>355733</v>
      </c>
      <c r="B417" s="14" t="s">
        <v>76</v>
      </c>
      <c r="C417" s="14">
        <v>831</v>
      </c>
      <c r="D417" s="30">
        <v>43835</v>
      </c>
      <c r="E417" s="14"/>
      <c r="F417" s="14"/>
      <c r="G417" s="14"/>
      <c r="H417" s="14"/>
      <c r="I417" s="14"/>
      <c r="J417" s="14"/>
      <c r="K417" s="14"/>
    </row>
    <row r="418" spans="1:11">
      <c r="A418" s="23">
        <v>654585</v>
      </c>
      <c r="B418" s="23" t="s">
        <v>76</v>
      </c>
      <c r="C418" s="33">
        <v>2851</v>
      </c>
      <c r="D418" s="27">
        <v>43475</v>
      </c>
      <c r="E418" s="23"/>
      <c r="F418" s="23"/>
      <c r="G418" s="23"/>
      <c r="H418" s="14"/>
      <c r="I418" s="14"/>
      <c r="J418" s="14"/>
      <c r="K418" s="14"/>
    </row>
    <row r="419" spans="1:11">
      <c r="A419" s="14">
        <v>725869</v>
      </c>
      <c r="B419" s="14" t="s">
        <v>76</v>
      </c>
      <c r="C419" s="34">
        <v>2021</v>
      </c>
      <c r="D419" s="30">
        <v>43840</v>
      </c>
      <c r="E419" s="14"/>
      <c r="F419" s="14"/>
      <c r="G419" s="14"/>
      <c r="H419" s="14"/>
      <c r="I419" s="14"/>
      <c r="J419" s="14"/>
      <c r="K419" s="14"/>
    </row>
    <row r="420" spans="1:11">
      <c r="A420" s="23">
        <v>882680</v>
      </c>
      <c r="B420" s="23" t="s">
        <v>76</v>
      </c>
      <c r="C420" s="23">
        <v>274</v>
      </c>
      <c r="D420" s="27">
        <v>43842</v>
      </c>
      <c r="E420" s="23"/>
      <c r="F420" s="23"/>
      <c r="G420" s="23"/>
      <c r="H420" s="14"/>
      <c r="I420" s="14"/>
      <c r="J420" s="14"/>
      <c r="K420" s="14"/>
    </row>
    <row r="421" spans="1:11">
      <c r="A421" s="14">
        <v>449939</v>
      </c>
      <c r="B421" s="14" t="s">
        <v>76</v>
      </c>
      <c r="C421" s="34">
        <v>1865</v>
      </c>
      <c r="D421" s="30">
        <v>43832</v>
      </c>
      <c r="E421" s="14"/>
      <c r="F421" s="14"/>
      <c r="G421" s="14"/>
      <c r="H421" s="14"/>
      <c r="I421" s="14"/>
      <c r="J421" s="14"/>
      <c r="K421" s="14"/>
    </row>
    <row r="422" spans="1:11">
      <c r="A422" s="23">
        <v>787606</v>
      </c>
      <c r="B422" s="23" t="s">
        <v>76</v>
      </c>
      <c r="C422" s="33">
        <v>1116</v>
      </c>
      <c r="D422" s="27">
        <v>43832</v>
      </c>
      <c r="E422" s="23"/>
      <c r="F422" s="23"/>
      <c r="G422" s="23"/>
      <c r="H422" s="14"/>
      <c r="I422" s="14"/>
      <c r="J422" s="14"/>
      <c r="K422" s="14"/>
    </row>
    <row r="423" spans="1:11">
      <c r="A423" s="14">
        <v>295574</v>
      </c>
      <c r="B423" s="14" t="s">
        <v>76</v>
      </c>
      <c r="C423" s="34">
        <v>1563</v>
      </c>
      <c r="D423" s="30">
        <v>43835</v>
      </c>
      <c r="E423" s="14"/>
      <c r="F423" s="14"/>
      <c r="G423" s="14"/>
      <c r="H423" s="14"/>
      <c r="I423" s="14"/>
      <c r="J423" s="14"/>
      <c r="K423" s="14"/>
    </row>
    <row r="424" spans="1:11">
      <c r="A424" s="23">
        <v>551997</v>
      </c>
      <c r="B424" s="23" t="s">
        <v>76</v>
      </c>
      <c r="C424" s="23">
        <v>991</v>
      </c>
      <c r="D424" s="27">
        <v>43836</v>
      </c>
      <c r="E424" s="23"/>
      <c r="F424" s="23"/>
      <c r="G424" s="23"/>
      <c r="H424" s="14"/>
      <c r="I424" s="14"/>
      <c r="J424" s="14"/>
      <c r="K424" s="14"/>
    </row>
    <row r="425" spans="1:11">
      <c r="A425" s="14">
        <v>296951</v>
      </c>
      <c r="B425" s="14" t="s">
        <v>76</v>
      </c>
      <c r="C425" s="34">
        <v>1016</v>
      </c>
      <c r="D425" s="30">
        <v>43476</v>
      </c>
      <c r="E425" s="14"/>
      <c r="F425" s="14"/>
      <c r="G425" s="14"/>
      <c r="H425" s="14"/>
      <c r="I425" s="14"/>
      <c r="J425" s="14"/>
      <c r="K425" s="14"/>
    </row>
    <row r="426" spans="1:11">
      <c r="A426" s="23">
        <v>812448</v>
      </c>
      <c r="B426" s="23" t="s">
        <v>76</v>
      </c>
      <c r="C426" s="33">
        <v>2791</v>
      </c>
      <c r="D426" s="27">
        <v>43841</v>
      </c>
      <c r="E426" s="23"/>
      <c r="F426" s="23"/>
      <c r="G426" s="23"/>
      <c r="H426" s="14"/>
      <c r="I426" s="14"/>
      <c r="J426" s="14"/>
      <c r="K426" s="14"/>
    </row>
    <row r="427" spans="1:11">
      <c r="A427" s="14">
        <v>539656</v>
      </c>
      <c r="B427" s="14" t="s">
        <v>76</v>
      </c>
      <c r="C427" s="14">
        <v>570</v>
      </c>
      <c r="D427" s="30">
        <v>43842</v>
      </c>
      <c r="E427" s="14"/>
      <c r="F427" s="14"/>
      <c r="G427" s="14"/>
      <c r="H427" s="14"/>
      <c r="I427" s="14"/>
      <c r="J427" s="14"/>
      <c r="K427" s="14"/>
    </row>
    <row r="428" spans="1:11">
      <c r="A428" s="23">
        <v>348955</v>
      </c>
      <c r="B428" s="23" t="s">
        <v>76</v>
      </c>
      <c r="C428" s="33">
        <v>2487</v>
      </c>
      <c r="D428" s="27">
        <v>43842</v>
      </c>
      <c r="E428" s="23"/>
      <c r="F428" s="23"/>
      <c r="G428" s="23"/>
      <c r="H428" s="14"/>
      <c r="I428" s="14"/>
      <c r="J428" s="14"/>
      <c r="K428" s="14"/>
    </row>
    <row r="429" spans="1:11">
      <c r="A429" s="14">
        <v>137994</v>
      </c>
      <c r="B429" s="14" t="s">
        <v>76</v>
      </c>
      <c r="C429" s="34">
        <v>1118</v>
      </c>
      <c r="D429" s="30">
        <v>43831</v>
      </c>
      <c r="E429" s="14"/>
      <c r="F429" s="14"/>
      <c r="G429" s="14"/>
      <c r="H429" s="14"/>
      <c r="I429" s="14"/>
      <c r="J429" s="14"/>
      <c r="K429" s="14"/>
    </row>
    <row r="430" spans="1:11">
      <c r="A430" s="23">
        <v>779393</v>
      </c>
      <c r="B430" s="23" t="s">
        <v>76</v>
      </c>
      <c r="C430" s="33">
        <v>2844</v>
      </c>
      <c r="D430" s="27">
        <v>43836</v>
      </c>
      <c r="E430" s="23"/>
      <c r="F430" s="23"/>
      <c r="G430" s="23"/>
      <c r="H430" s="14"/>
      <c r="I430" s="14"/>
      <c r="J430" s="14"/>
      <c r="K430" s="14"/>
    </row>
    <row r="431" spans="1:11">
      <c r="A431" s="14">
        <v>443447</v>
      </c>
      <c r="B431" s="14" t="s">
        <v>76</v>
      </c>
      <c r="C431" s="14">
        <v>562</v>
      </c>
      <c r="D431" s="30">
        <v>43839</v>
      </c>
      <c r="E431" s="14"/>
      <c r="F431" s="14"/>
      <c r="G431" s="14"/>
      <c r="H431" s="14"/>
      <c r="I431" s="14"/>
      <c r="J431" s="14"/>
      <c r="K431" s="14"/>
    </row>
    <row r="432" spans="1:11">
      <c r="A432" s="23">
        <v>288662</v>
      </c>
      <c r="B432" s="23" t="s">
        <v>76</v>
      </c>
      <c r="C432" s="33">
        <v>2299</v>
      </c>
      <c r="D432" s="27">
        <v>43475</v>
      </c>
      <c r="E432" s="23"/>
      <c r="F432" s="23"/>
      <c r="G432" s="23"/>
      <c r="H432" s="14"/>
      <c r="I432" s="14"/>
      <c r="J432" s="14"/>
      <c r="K432" s="14"/>
    </row>
    <row r="433" spans="1:11">
      <c r="A433" s="14">
        <v>768268</v>
      </c>
      <c r="B433" s="14" t="s">
        <v>76</v>
      </c>
      <c r="C433" s="34">
        <v>2030</v>
      </c>
      <c r="D433" s="30">
        <v>43841</v>
      </c>
      <c r="E433" s="14"/>
      <c r="F433" s="14"/>
      <c r="G433" s="14"/>
      <c r="H433" s="14"/>
      <c r="I433" s="14"/>
      <c r="J433" s="14"/>
      <c r="K433" s="14"/>
    </row>
    <row r="434" spans="1:11">
      <c r="A434" s="23">
        <v>680427</v>
      </c>
      <c r="B434" s="23" t="s">
        <v>76</v>
      </c>
      <c r="C434" s="23">
        <v>263</v>
      </c>
      <c r="D434" s="27">
        <v>43476</v>
      </c>
      <c r="E434" s="23"/>
      <c r="F434" s="23"/>
      <c r="G434" s="23"/>
      <c r="H434" s="14"/>
      <c r="I434" s="14"/>
      <c r="J434" s="14"/>
      <c r="K434" s="14"/>
    </row>
    <row r="435" spans="1:11">
      <c r="A435" s="14">
        <v>847678</v>
      </c>
      <c r="B435" s="14" t="s">
        <v>76</v>
      </c>
      <c r="C435" s="14">
        <v>887</v>
      </c>
      <c r="D435" s="30">
        <v>43477</v>
      </c>
      <c r="E435" s="14"/>
      <c r="F435" s="14"/>
      <c r="G435" s="14"/>
      <c r="H435" s="14"/>
      <c r="I435" s="14"/>
      <c r="J435" s="14"/>
      <c r="K435" s="14"/>
    </row>
    <row r="436" spans="1:11">
      <c r="A436" s="23">
        <v>421883</v>
      </c>
      <c r="B436" s="23" t="s">
        <v>76</v>
      </c>
      <c r="C436" s="23">
        <v>727</v>
      </c>
      <c r="D436" s="27">
        <v>43832</v>
      </c>
      <c r="E436" s="23"/>
      <c r="F436" s="23"/>
      <c r="G436" s="23"/>
      <c r="H436" s="14"/>
      <c r="I436" s="14"/>
      <c r="J436" s="14"/>
      <c r="K436" s="14"/>
    </row>
    <row r="437" spans="1:11">
      <c r="A437" s="14">
        <v>572044</v>
      </c>
      <c r="B437" s="14" t="s">
        <v>76</v>
      </c>
      <c r="C437" s="34">
        <v>1884</v>
      </c>
      <c r="D437" s="30">
        <v>43838</v>
      </c>
      <c r="E437" s="14"/>
      <c r="F437" s="14"/>
      <c r="G437" s="14"/>
      <c r="H437" s="14"/>
      <c r="I437" s="14"/>
      <c r="J437" s="14"/>
      <c r="K437" s="14"/>
    </row>
    <row r="438" spans="1:11">
      <c r="A438" s="23">
        <v>119027</v>
      </c>
      <c r="B438" s="23" t="s">
        <v>76</v>
      </c>
      <c r="C438" s="33">
        <v>1834</v>
      </c>
      <c r="D438" s="27">
        <v>43474</v>
      </c>
      <c r="E438" s="23"/>
      <c r="F438" s="23"/>
      <c r="G438" s="23"/>
      <c r="H438" s="14"/>
      <c r="I438" s="14"/>
      <c r="J438" s="14"/>
      <c r="K438" s="14"/>
    </row>
    <row r="439" spans="1:11">
      <c r="A439" s="14">
        <v>345233</v>
      </c>
      <c r="B439" s="14" t="s">
        <v>76</v>
      </c>
      <c r="C439" s="34">
        <v>1761</v>
      </c>
      <c r="D439" s="30">
        <v>43833</v>
      </c>
      <c r="E439" s="14"/>
      <c r="F439" s="14"/>
      <c r="G439" s="14"/>
      <c r="H439" s="14"/>
      <c r="I439" s="14"/>
      <c r="J439" s="14"/>
      <c r="K439" s="14"/>
    </row>
    <row r="440" spans="1:11">
      <c r="A440" s="23">
        <v>115306</v>
      </c>
      <c r="B440" s="23" t="s">
        <v>76</v>
      </c>
      <c r="C440" s="23">
        <v>448</v>
      </c>
      <c r="D440" s="27">
        <v>43836</v>
      </c>
      <c r="E440" s="23"/>
      <c r="F440" s="23"/>
      <c r="G440" s="23"/>
      <c r="H440" s="14"/>
      <c r="I440" s="14"/>
      <c r="J440" s="14"/>
      <c r="K440" s="14"/>
    </row>
    <row r="441" spans="1:11">
      <c r="A441" s="14">
        <v>310429</v>
      </c>
      <c r="B441" s="14" t="s">
        <v>76</v>
      </c>
      <c r="C441" s="34">
        <v>2181</v>
      </c>
      <c r="D441" s="30">
        <v>43840</v>
      </c>
      <c r="E441" s="14"/>
      <c r="F441" s="14"/>
      <c r="G441" s="14"/>
      <c r="H441" s="14"/>
      <c r="I441" s="14"/>
      <c r="J441" s="14"/>
      <c r="K441" s="14"/>
    </row>
    <row r="442" spans="1:11">
      <c r="A442" s="23">
        <v>495847</v>
      </c>
      <c r="B442" s="23" t="s">
        <v>76</v>
      </c>
      <c r="C442" s="33">
        <v>1540</v>
      </c>
      <c r="D442" s="27">
        <v>43838</v>
      </c>
      <c r="E442" s="23"/>
      <c r="F442" s="23"/>
      <c r="G442" s="23"/>
      <c r="H442" s="14"/>
      <c r="I442" s="14"/>
      <c r="J442" s="14"/>
      <c r="K442" s="14"/>
    </row>
    <row r="443" spans="1:11">
      <c r="A443" s="14">
        <v>297812</v>
      </c>
      <c r="B443" s="14" t="s">
        <v>76</v>
      </c>
      <c r="C443" s="14">
        <v>490</v>
      </c>
      <c r="D443" s="30">
        <v>43841</v>
      </c>
      <c r="E443" s="14"/>
      <c r="F443" s="14"/>
      <c r="G443" s="14"/>
      <c r="H443" s="14"/>
      <c r="I443" s="14"/>
      <c r="J443" s="14"/>
      <c r="K443" s="14"/>
    </row>
    <row r="444" spans="1:11">
      <c r="A444" s="23">
        <v>702657</v>
      </c>
      <c r="B444" s="23" t="s">
        <v>76</v>
      </c>
      <c r="C444" s="33">
        <v>1362</v>
      </c>
      <c r="D444" s="27">
        <v>43842</v>
      </c>
      <c r="E444" s="23"/>
      <c r="F444" s="23"/>
      <c r="G444" s="23"/>
      <c r="H444" s="14"/>
      <c r="I444" s="14"/>
      <c r="J444" s="14"/>
      <c r="K444" s="14"/>
    </row>
    <row r="445" spans="1:11">
      <c r="A445" s="14">
        <v>629559</v>
      </c>
      <c r="B445" s="14" t="s">
        <v>76</v>
      </c>
      <c r="C445" s="34">
        <v>1094</v>
      </c>
      <c r="D445" s="30">
        <v>43836</v>
      </c>
      <c r="E445" s="14"/>
      <c r="F445" s="14"/>
      <c r="G445" s="14"/>
      <c r="H445" s="14"/>
      <c r="I445" s="14"/>
      <c r="J445" s="14"/>
      <c r="K445" s="14"/>
    </row>
    <row r="446" spans="1:11">
      <c r="A446" s="23">
        <v>496752</v>
      </c>
      <c r="B446" s="23" t="s">
        <v>76</v>
      </c>
      <c r="C446" s="23">
        <v>367</v>
      </c>
      <c r="D446" s="27">
        <v>43475</v>
      </c>
      <c r="E446" s="23"/>
      <c r="F446" s="23"/>
      <c r="G446" s="23"/>
      <c r="H446" s="14"/>
      <c r="I446" s="14"/>
      <c r="J446" s="14"/>
      <c r="K446" s="14"/>
    </row>
    <row r="447" spans="1:11">
      <c r="A447" s="14">
        <v>273665</v>
      </c>
      <c r="B447" s="14" t="s">
        <v>76</v>
      </c>
      <c r="C447" s="14">
        <v>663</v>
      </c>
      <c r="D447" s="30">
        <v>43835</v>
      </c>
      <c r="E447" s="14"/>
      <c r="F447" s="14"/>
      <c r="G447" s="14"/>
      <c r="H447" s="14"/>
      <c r="I447" s="14"/>
      <c r="J447" s="14"/>
      <c r="K447" s="14"/>
    </row>
    <row r="448" spans="1:11">
      <c r="A448" s="23">
        <v>865204</v>
      </c>
      <c r="B448" s="23" t="s">
        <v>76</v>
      </c>
      <c r="C448" s="23">
        <v>819</v>
      </c>
      <c r="D448" s="27">
        <v>43837</v>
      </c>
      <c r="E448" s="23"/>
      <c r="F448" s="23"/>
      <c r="G448" s="23"/>
      <c r="H448" s="14"/>
      <c r="I448" s="14"/>
      <c r="J448" s="14"/>
      <c r="K448" s="14"/>
    </row>
    <row r="449" spans="1:11">
      <c r="A449" s="14">
        <v>203224</v>
      </c>
      <c r="B449" s="14" t="s">
        <v>76</v>
      </c>
      <c r="C449" s="34">
        <v>1580</v>
      </c>
      <c r="D449" s="30">
        <v>43839</v>
      </c>
      <c r="E449" s="14"/>
      <c r="F449" s="14"/>
      <c r="G449" s="14"/>
      <c r="H449" s="14"/>
      <c r="I449" s="14"/>
      <c r="J449" s="14"/>
      <c r="K449" s="14"/>
    </row>
    <row r="450" spans="1:11">
      <c r="A450" s="23">
        <v>361276</v>
      </c>
      <c r="B450" s="23" t="s">
        <v>76</v>
      </c>
      <c r="C450" s="23">
        <v>521</v>
      </c>
      <c r="D450" s="27">
        <v>43842</v>
      </c>
      <c r="E450" s="23"/>
      <c r="F450" s="23"/>
      <c r="G450" s="23"/>
      <c r="H450" s="14"/>
      <c r="I450" s="14"/>
      <c r="J450" s="14"/>
      <c r="K450" s="14"/>
    </row>
    <row r="451" spans="1:11">
      <c r="A451" s="14">
        <v>395290</v>
      </c>
      <c r="B451" s="14" t="s">
        <v>76</v>
      </c>
      <c r="C451" s="14">
        <v>386</v>
      </c>
      <c r="D451" s="30">
        <v>43475</v>
      </c>
      <c r="E451" s="14"/>
      <c r="F451" s="14"/>
      <c r="G451" s="14"/>
      <c r="H451" s="14"/>
      <c r="I451" s="14"/>
      <c r="J451" s="14"/>
      <c r="K451" s="14"/>
    </row>
    <row r="452" spans="1:11">
      <c r="A452" s="23">
        <v>876370</v>
      </c>
      <c r="B452" s="23" t="s">
        <v>76</v>
      </c>
      <c r="C452" s="33">
        <v>3446</v>
      </c>
      <c r="D452" s="27">
        <v>43834</v>
      </c>
      <c r="E452" s="23"/>
      <c r="F452" s="23"/>
      <c r="G452" s="23"/>
      <c r="H452" s="14"/>
      <c r="I452" s="14"/>
      <c r="J452" s="14"/>
      <c r="K452" s="14"/>
    </row>
    <row r="453" spans="1:11">
      <c r="A453" s="14">
        <v>788517</v>
      </c>
      <c r="B453" s="14" t="s">
        <v>76</v>
      </c>
      <c r="C453" s="34">
        <v>1482</v>
      </c>
      <c r="D453" s="30">
        <v>43477</v>
      </c>
      <c r="E453" s="14"/>
      <c r="F453" s="14"/>
      <c r="G453" s="14"/>
      <c r="H453" s="14"/>
      <c r="I453" s="14"/>
      <c r="J453" s="14"/>
      <c r="K453" s="14"/>
    </row>
    <row r="454" spans="1:11">
      <c r="A454" s="23">
        <v>518063</v>
      </c>
      <c r="B454" s="23" t="s">
        <v>76</v>
      </c>
      <c r="C454" s="33">
        <v>1198</v>
      </c>
      <c r="D454" s="27">
        <v>43475</v>
      </c>
      <c r="E454" s="23"/>
      <c r="F454" s="23"/>
      <c r="G454" s="23"/>
      <c r="H454" s="14"/>
      <c r="I454" s="14"/>
      <c r="J454" s="14"/>
      <c r="K454" s="14"/>
    </row>
    <row r="455" spans="1:11">
      <c r="A455" s="14">
        <v>241164</v>
      </c>
      <c r="B455" s="14" t="s">
        <v>76</v>
      </c>
      <c r="C455" s="34">
        <v>1937</v>
      </c>
      <c r="D455" s="30">
        <v>43832</v>
      </c>
      <c r="E455" s="14"/>
      <c r="F455" s="14"/>
      <c r="G455" s="14"/>
      <c r="H455" s="14"/>
      <c r="I455" s="14"/>
      <c r="J455" s="14"/>
      <c r="K455" s="14"/>
    </row>
    <row r="456" spans="1:11">
      <c r="A456" s="23">
        <v>242657</v>
      </c>
      <c r="B456" s="23" t="s">
        <v>76</v>
      </c>
      <c r="C456" s="23">
        <v>792</v>
      </c>
      <c r="D456" s="27">
        <v>43833</v>
      </c>
      <c r="E456" s="23"/>
      <c r="F456" s="23"/>
      <c r="G456" s="23"/>
      <c r="H456" s="14"/>
      <c r="I456" s="14"/>
      <c r="J456" s="14"/>
      <c r="K456" s="14"/>
    </row>
    <row r="457" spans="1:11">
      <c r="A457" s="14">
        <v>327555</v>
      </c>
      <c r="B457" s="14" t="s">
        <v>76</v>
      </c>
      <c r="C457" s="34">
        <v>2811</v>
      </c>
      <c r="D457" s="30">
        <v>43837</v>
      </c>
      <c r="E457" s="14"/>
      <c r="F457" s="14"/>
      <c r="G457" s="14"/>
      <c r="H457" s="14"/>
      <c r="I457" s="14"/>
      <c r="J457" s="14"/>
      <c r="K457" s="14"/>
    </row>
    <row r="458" spans="1:11">
      <c r="A458" s="23">
        <v>363487</v>
      </c>
      <c r="B458" s="23" t="s">
        <v>76</v>
      </c>
      <c r="C458" s="33">
        <v>2441</v>
      </c>
      <c r="D458" s="27">
        <v>43840</v>
      </c>
      <c r="E458" s="23"/>
      <c r="F458" s="23"/>
      <c r="G458" s="23"/>
      <c r="H458" s="14"/>
      <c r="I458" s="14"/>
      <c r="J458" s="14"/>
      <c r="K458" s="14"/>
    </row>
    <row r="459" spans="1:11">
      <c r="A459" s="14">
        <v>607051</v>
      </c>
      <c r="B459" s="14" t="s">
        <v>76</v>
      </c>
      <c r="C459" s="34">
        <v>1560</v>
      </c>
      <c r="D459" s="30">
        <v>43476</v>
      </c>
      <c r="E459" s="14"/>
      <c r="F459" s="14"/>
      <c r="G459" s="14"/>
      <c r="H459" s="14"/>
      <c r="I459" s="14"/>
      <c r="J459" s="14"/>
      <c r="K459" s="14"/>
    </row>
    <row r="460" spans="1:11">
      <c r="A460" s="23">
        <v>535522</v>
      </c>
      <c r="B460" s="23" t="s">
        <v>76</v>
      </c>
      <c r="C460" s="33">
        <v>2706</v>
      </c>
      <c r="D460" s="27">
        <v>43476</v>
      </c>
      <c r="E460" s="23"/>
      <c r="F460" s="23"/>
      <c r="G460" s="23"/>
      <c r="H460" s="14"/>
      <c r="I460" s="14"/>
      <c r="J460" s="14"/>
      <c r="K460" s="14"/>
    </row>
    <row r="461" spans="1:11">
      <c r="A461" s="14">
        <v>533938</v>
      </c>
      <c r="B461" s="14" t="s">
        <v>76</v>
      </c>
      <c r="C461" s="14">
        <v>886</v>
      </c>
      <c r="D461" s="30">
        <v>43836</v>
      </c>
      <c r="E461" s="14"/>
      <c r="F461" s="14"/>
      <c r="G461" s="14"/>
      <c r="H461" s="14"/>
      <c r="I461" s="14"/>
      <c r="J461" s="14"/>
      <c r="K461" s="14"/>
    </row>
    <row r="462" spans="1:11">
      <c r="A462" s="23">
        <v>105566</v>
      </c>
      <c r="B462" s="23" t="s">
        <v>76</v>
      </c>
      <c r="C462" s="33">
        <v>2416</v>
      </c>
      <c r="D462" s="27">
        <v>43474</v>
      </c>
      <c r="E462" s="23"/>
      <c r="F462" s="23"/>
      <c r="G462" s="23"/>
      <c r="H462" s="14"/>
      <c r="I462" s="14"/>
      <c r="J462" s="14"/>
      <c r="K462" s="14"/>
    </row>
    <row r="463" spans="1:11">
      <c r="A463" s="14">
        <v>694579</v>
      </c>
      <c r="B463" s="14" t="s">
        <v>76</v>
      </c>
      <c r="C463" s="34">
        <v>2156</v>
      </c>
      <c r="D463" s="30">
        <v>43840</v>
      </c>
      <c r="E463" s="14"/>
      <c r="F463" s="14"/>
      <c r="G463" s="14"/>
      <c r="H463" s="14"/>
      <c r="I463" s="14"/>
      <c r="J463" s="14"/>
      <c r="K463" s="14"/>
    </row>
    <row r="464" spans="1:11">
      <c r="A464" s="23">
        <v>483789</v>
      </c>
      <c r="B464" s="23" t="s">
        <v>76</v>
      </c>
      <c r="C464" s="33">
        <v>2689</v>
      </c>
      <c r="D464" s="27">
        <v>43841</v>
      </c>
      <c r="E464" s="23"/>
      <c r="F464" s="23"/>
      <c r="G464" s="23"/>
      <c r="H464" s="14"/>
      <c r="I464" s="14"/>
      <c r="J464" s="14"/>
      <c r="K464" s="14"/>
    </row>
    <row r="465" spans="1:11">
      <c r="A465" s="14">
        <v>728960</v>
      </c>
      <c r="B465" s="14" t="s">
        <v>76</v>
      </c>
      <c r="C465" s="34">
        <v>2522</v>
      </c>
      <c r="D465" s="30">
        <v>43831</v>
      </c>
      <c r="E465" s="14"/>
      <c r="F465" s="14"/>
      <c r="G465" s="14"/>
      <c r="H465" s="14"/>
      <c r="I465" s="14"/>
      <c r="J465" s="14"/>
      <c r="K465" s="14"/>
    </row>
    <row r="466" spans="1:11">
      <c r="A466" s="23">
        <v>759173</v>
      </c>
      <c r="B466" s="23" t="s">
        <v>76</v>
      </c>
      <c r="C466" s="33">
        <v>2567</v>
      </c>
      <c r="D466" s="27">
        <v>43836</v>
      </c>
      <c r="E466" s="23"/>
      <c r="F466" s="23"/>
      <c r="G466" s="23"/>
      <c r="H466" s="14"/>
      <c r="I466" s="14"/>
      <c r="J466" s="14"/>
      <c r="K466" s="14"/>
    </row>
    <row r="467" spans="1:11">
      <c r="A467" s="14">
        <v>602911</v>
      </c>
      <c r="B467" s="14" t="s">
        <v>76</v>
      </c>
      <c r="C467" s="14">
        <v>923</v>
      </c>
      <c r="D467" s="30">
        <v>43833</v>
      </c>
      <c r="E467" s="14"/>
      <c r="F467" s="14"/>
      <c r="G467" s="14"/>
      <c r="H467" s="14"/>
      <c r="I467" s="14"/>
      <c r="J467" s="14"/>
      <c r="K467" s="14"/>
    </row>
    <row r="468" spans="1:11">
      <c r="A468" s="23">
        <v>317699</v>
      </c>
      <c r="B468" s="23" t="s">
        <v>76</v>
      </c>
      <c r="C468" s="33">
        <v>1790</v>
      </c>
      <c r="D468" s="27">
        <v>43833</v>
      </c>
      <c r="E468" s="23"/>
      <c r="F468" s="23"/>
      <c r="G468" s="23"/>
      <c r="H468" s="14"/>
      <c r="I468" s="14"/>
      <c r="J468" s="14"/>
      <c r="K468" s="14"/>
    </row>
    <row r="469" spans="1:11">
      <c r="A469" s="14">
        <v>676544</v>
      </c>
      <c r="B469" s="14" t="s">
        <v>76</v>
      </c>
      <c r="C469" s="14">
        <v>442</v>
      </c>
      <c r="D469" s="30">
        <v>43474</v>
      </c>
      <c r="E469" s="14"/>
      <c r="F469" s="14"/>
      <c r="G469" s="14"/>
      <c r="H469" s="14"/>
      <c r="I469" s="14"/>
      <c r="J469" s="14"/>
      <c r="K469" s="14"/>
    </row>
    <row r="470" spans="1:11">
      <c r="A470" s="23">
        <v>455417</v>
      </c>
      <c r="B470" s="23" t="s">
        <v>76</v>
      </c>
      <c r="C470" s="33">
        <v>2579</v>
      </c>
      <c r="D470" s="27">
        <v>43834</v>
      </c>
      <c r="E470" s="23"/>
      <c r="F470" s="23"/>
      <c r="G470" s="23"/>
      <c r="H470" s="14"/>
      <c r="I470" s="14"/>
      <c r="J470" s="14"/>
      <c r="K470" s="14"/>
    </row>
    <row r="471" spans="1:11">
      <c r="A471" s="14">
        <v>759484</v>
      </c>
      <c r="B471" s="14" t="s">
        <v>76</v>
      </c>
      <c r="C471" s="34">
        <v>1743</v>
      </c>
      <c r="D471" s="30">
        <v>43835</v>
      </c>
      <c r="E471" s="14"/>
      <c r="F471" s="14"/>
      <c r="G471" s="14"/>
      <c r="H471" s="14"/>
      <c r="I471" s="14"/>
      <c r="J471" s="14"/>
      <c r="K471" s="14"/>
    </row>
    <row r="472" spans="1:11">
      <c r="A472" s="23">
        <v>727283</v>
      </c>
      <c r="B472" s="23" t="s">
        <v>76</v>
      </c>
      <c r="C472" s="33">
        <v>2996</v>
      </c>
      <c r="D472" s="27">
        <v>43475</v>
      </c>
      <c r="E472" s="23"/>
      <c r="F472" s="23"/>
      <c r="G472" s="23"/>
      <c r="H472" s="14"/>
      <c r="I472" s="14"/>
      <c r="J472" s="14"/>
      <c r="K472" s="14"/>
    </row>
    <row r="473" spans="1:11">
      <c r="A473" s="14">
        <v>684001</v>
      </c>
      <c r="B473" s="14" t="s">
        <v>76</v>
      </c>
      <c r="C473" s="14">
        <v>280</v>
      </c>
      <c r="D473" s="30">
        <v>43842</v>
      </c>
      <c r="E473" s="14"/>
      <c r="F473" s="14"/>
      <c r="G473" s="14"/>
      <c r="H473" s="14"/>
      <c r="I473" s="14"/>
      <c r="J473" s="14"/>
      <c r="K473" s="14"/>
    </row>
    <row r="474" spans="1:11">
      <c r="A474" s="23">
        <v>372739</v>
      </c>
      <c r="B474" s="23" t="s">
        <v>76</v>
      </c>
      <c r="C474" s="23">
        <v>801</v>
      </c>
      <c r="D474" s="27">
        <v>43837</v>
      </c>
      <c r="E474" s="23"/>
      <c r="F474" s="23"/>
      <c r="G474" s="23"/>
      <c r="H474" s="14"/>
      <c r="I474" s="14"/>
      <c r="J474" s="14"/>
      <c r="K474" s="14"/>
    </row>
    <row r="475" spans="1:11">
      <c r="A475" s="14">
        <v>285799</v>
      </c>
      <c r="B475" s="14" t="s">
        <v>76</v>
      </c>
      <c r="C475" s="34">
        <v>1023</v>
      </c>
      <c r="D475" s="30">
        <v>43474</v>
      </c>
      <c r="E475" s="14"/>
      <c r="F475" s="14"/>
      <c r="G475" s="14"/>
      <c r="H475" s="14"/>
      <c r="I475" s="14"/>
      <c r="J475" s="14"/>
      <c r="K475" s="14"/>
    </row>
    <row r="476" spans="1:11">
      <c r="A476" s="23">
        <v>289035</v>
      </c>
      <c r="B476" s="23" t="s">
        <v>76</v>
      </c>
      <c r="C476" s="33">
        <v>1496</v>
      </c>
      <c r="D476" s="27">
        <v>43840</v>
      </c>
      <c r="E476" s="23"/>
      <c r="F476" s="23"/>
      <c r="G476" s="23"/>
      <c r="H476" s="14"/>
      <c r="I476" s="14"/>
      <c r="J476" s="14"/>
      <c r="K476" s="14"/>
    </row>
    <row r="477" spans="1:11">
      <c r="A477" s="14">
        <v>411519</v>
      </c>
      <c r="B477" s="14" t="s">
        <v>76</v>
      </c>
      <c r="C477" s="34">
        <v>1010</v>
      </c>
      <c r="D477" s="30">
        <v>43840</v>
      </c>
      <c r="E477" s="14"/>
      <c r="F477" s="14"/>
      <c r="G477" s="14"/>
      <c r="H477" s="14"/>
      <c r="I477" s="14"/>
      <c r="J477" s="14"/>
      <c r="K477" s="14"/>
    </row>
    <row r="478" spans="1:11">
      <c r="A478" s="23">
        <v>199710</v>
      </c>
      <c r="B478" s="23" t="s">
        <v>76</v>
      </c>
      <c r="C478" s="33">
        <v>1513</v>
      </c>
      <c r="D478" s="27">
        <v>43841</v>
      </c>
      <c r="E478" s="23"/>
      <c r="F478" s="23"/>
      <c r="G478" s="23"/>
      <c r="H478" s="14"/>
      <c r="I478" s="14"/>
      <c r="J478" s="14"/>
      <c r="K478" s="14"/>
    </row>
    <row r="479" spans="1:11">
      <c r="A479" s="14">
        <v>632637</v>
      </c>
      <c r="B479" s="14" t="s">
        <v>76</v>
      </c>
      <c r="C479" s="34">
        <v>2300</v>
      </c>
      <c r="D479" s="30">
        <v>43842</v>
      </c>
      <c r="E479" s="14"/>
      <c r="F479" s="14"/>
      <c r="G479" s="14"/>
      <c r="H479" s="14"/>
      <c r="I479" s="14"/>
      <c r="J479" s="14"/>
      <c r="K479" s="14"/>
    </row>
    <row r="480" spans="1:11">
      <c r="A480" s="23">
        <v>384743</v>
      </c>
      <c r="B480" s="23" t="s">
        <v>76</v>
      </c>
      <c r="C480" s="33">
        <v>2821</v>
      </c>
      <c r="D480" s="27">
        <v>43477</v>
      </c>
      <c r="E480" s="23"/>
      <c r="F480" s="23"/>
      <c r="G480" s="23"/>
      <c r="H480" s="14"/>
      <c r="I480" s="14"/>
      <c r="J480" s="14"/>
      <c r="K480" s="14"/>
    </row>
    <row r="481" spans="1:11">
      <c r="A481" s="14">
        <v>819278</v>
      </c>
      <c r="B481" s="14" t="s">
        <v>76</v>
      </c>
      <c r="C481" s="34">
        <v>1174</v>
      </c>
      <c r="D481" s="30">
        <v>43838</v>
      </c>
      <c r="E481" s="14"/>
      <c r="F481" s="14"/>
      <c r="G481" s="14"/>
      <c r="H481" s="14"/>
      <c r="I481" s="14"/>
      <c r="J481" s="14"/>
      <c r="K481" s="14"/>
    </row>
    <row r="482" spans="1:11">
      <c r="A482" s="23">
        <v>858434</v>
      </c>
      <c r="B482" s="23" t="s">
        <v>76</v>
      </c>
      <c r="C482" s="33">
        <v>2767</v>
      </c>
      <c r="D482" s="27">
        <v>43838</v>
      </c>
      <c r="E482" s="23"/>
      <c r="F482" s="23"/>
      <c r="G482" s="23"/>
      <c r="H482" s="14"/>
      <c r="I482" s="14"/>
      <c r="J482" s="14"/>
      <c r="K482" s="14"/>
    </row>
    <row r="483" spans="1:11">
      <c r="A483" s="14">
        <v>329257</v>
      </c>
      <c r="B483" s="14" t="s">
        <v>76</v>
      </c>
      <c r="C483" s="34">
        <v>1085</v>
      </c>
      <c r="D483" s="30">
        <v>43840</v>
      </c>
      <c r="E483" s="14"/>
      <c r="F483" s="14"/>
      <c r="G483" s="14"/>
      <c r="H483" s="14"/>
      <c r="I483" s="14"/>
      <c r="J483" s="14"/>
      <c r="K483" s="14"/>
    </row>
    <row r="484" spans="1:11">
      <c r="A484" s="23">
        <v>793118</v>
      </c>
      <c r="B484" s="23" t="s">
        <v>4</v>
      </c>
      <c r="C484" s="33">
        <v>2001</v>
      </c>
      <c r="D484" s="27">
        <v>43832</v>
      </c>
      <c r="E484" s="23"/>
      <c r="F484" s="23"/>
      <c r="G484" s="23"/>
      <c r="H484" s="14"/>
      <c r="I484" s="14"/>
      <c r="J484" s="14"/>
      <c r="K484" s="14"/>
    </row>
    <row r="485" spans="1:11">
      <c r="A485" s="14">
        <v>355287</v>
      </c>
      <c r="B485" s="14" t="s">
        <v>4</v>
      </c>
      <c r="C485" s="34">
        <v>2838</v>
      </c>
      <c r="D485" s="30">
        <v>43834</v>
      </c>
      <c r="E485" s="14"/>
      <c r="F485" s="14"/>
      <c r="G485" s="14"/>
      <c r="H485" s="14"/>
      <c r="I485" s="14"/>
      <c r="J485" s="14"/>
      <c r="K485" s="14"/>
    </row>
    <row r="486" spans="1:11">
      <c r="A486" s="23">
        <v>246621</v>
      </c>
      <c r="B486" s="23" t="s">
        <v>4</v>
      </c>
      <c r="C486" s="33">
        <v>2178</v>
      </c>
      <c r="D486" s="27">
        <v>43836</v>
      </c>
      <c r="E486" s="23"/>
      <c r="F486" s="23"/>
      <c r="G486" s="23"/>
      <c r="H486" s="14"/>
      <c r="I486" s="14"/>
      <c r="J486" s="14"/>
      <c r="K486" s="14"/>
    </row>
    <row r="487" spans="1:11">
      <c r="A487" s="14">
        <v>641259</v>
      </c>
      <c r="B487" s="14" t="s">
        <v>4</v>
      </c>
      <c r="C487" s="14">
        <v>888</v>
      </c>
      <c r="D487" s="30">
        <v>43836</v>
      </c>
      <c r="E487" s="14"/>
      <c r="F487" s="14"/>
      <c r="G487" s="14"/>
      <c r="H487" s="14"/>
      <c r="I487" s="14"/>
      <c r="J487" s="14"/>
      <c r="K487" s="14"/>
    </row>
    <row r="488" spans="1:11">
      <c r="A488" s="23">
        <v>587301</v>
      </c>
      <c r="B488" s="23" t="s">
        <v>4</v>
      </c>
      <c r="C488" s="33">
        <v>1527</v>
      </c>
      <c r="D488" s="27">
        <v>43474</v>
      </c>
      <c r="E488" s="23"/>
      <c r="F488" s="23"/>
      <c r="G488" s="23"/>
      <c r="H488" s="14"/>
      <c r="I488" s="14"/>
      <c r="J488" s="14"/>
      <c r="K488" s="14"/>
    </row>
    <row r="489" spans="1:11">
      <c r="A489" s="14">
        <v>505496</v>
      </c>
      <c r="B489" s="14" t="s">
        <v>4</v>
      </c>
      <c r="C489" s="34">
        <v>2151</v>
      </c>
      <c r="D489" s="30">
        <v>43839</v>
      </c>
      <c r="E489" s="14"/>
      <c r="F489" s="14"/>
      <c r="G489" s="14"/>
      <c r="H489" s="14"/>
      <c r="I489" s="14"/>
      <c r="J489" s="14"/>
      <c r="K489" s="14"/>
    </row>
    <row r="490" spans="1:11">
      <c r="A490" s="23">
        <v>745887</v>
      </c>
      <c r="B490" s="23" t="s">
        <v>4</v>
      </c>
      <c r="C490" s="33">
        <v>1817</v>
      </c>
      <c r="D490" s="27">
        <v>43842</v>
      </c>
      <c r="E490" s="23"/>
      <c r="F490" s="23"/>
      <c r="G490" s="23"/>
      <c r="H490" s="14"/>
      <c r="I490" s="14"/>
      <c r="J490" s="14"/>
      <c r="K490" s="14"/>
    </row>
    <row r="491" spans="1:11">
      <c r="A491" s="14">
        <v>514091</v>
      </c>
      <c r="B491" s="14" t="s">
        <v>4</v>
      </c>
      <c r="C491" s="34">
        <v>1326</v>
      </c>
      <c r="D491" s="30">
        <v>43833</v>
      </c>
      <c r="E491" s="14"/>
      <c r="F491" s="14"/>
      <c r="G491" s="14"/>
      <c r="H491" s="14"/>
      <c r="I491" s="14"/>
      <c r="J491" s="14"/>
      <c r="K491" s="14"/>
    </row>
    <row r="492" spans="1:11">
      <c r="A492" s="23">
        <v>735280</v>
      </c>
      <c r="B492" s="23" t="s">
        <v>4</v>
      </c>
      <c r="C492" s="23">
        <v>263</v>
      </c>
      <c r="D492" s="27">
        <v>43833</v>
      </c>
      <c r="E492" s="23"/>
      <c r="F492" s="23"/>
      <c r="G492" s="23"/>
      <c r="H492" s="14"/>
      <c r="I492" s="14"/>
      <c r="J492" s="14"/>
      <c r="K492" s="14"/>
    </row>
    <row r="493" spans="1:11">
      <c r="A493" s="14">
        <v>540473</v>
      </c>
      <c r="B493" s="14" t="s">
        <v>4</v>
      </c>
      <c r="C493" s="14">
        <v>944</v>
      </c>
      <c r="D493" s="30">
        <v>43834</v>
      </c>
      <c r="E493" s="14"/>
      <c r="F493" s="14"/>
      <c r="G493" s="14"/>
      <c r="H493" s="14"/>
      <c r="I493" s="14"/>
      <c r="J493" s="14"/>
      <c r="K493" s="14"/>
    </row>
    <row r="494" spans="1:11">
      <c r="A494" s="23">
        <v>327845</v>
      </c>
      <c r="B494" s="23" t="s">
        <v>4</v>
      </c>
      <c r="C494" s="23">
        <v>727</v>
      </c>
      <c r="D494" s="27">
        <v>43836</v>
      </c>
      <c r="E494" s="23"/>
      <c r="F494" s="23"/>
      <c r="G494" s="23"/>
      <c r="H494" s="14"/>
      <c r="I494" s="14"/>
      <c r="J494" s="14"/>
      <c r="K494" s="14"/>
    </row>
    <row r="495" spans="1:11">
      <c r="A495" s="14">
        <v>460452</v>
      </c>
      <c r="B495" s="14" t="s">
        <v>4</v>
      </c>
      <c r="C495" s="14">
        <v>787</v>
      </c>
      <c r="D495" s="30">
        <v>43836</v>
      </c>
      <c r="E495" s="14"/>
      <c r="F495" s="14"/>
      <c r="G495" s="14"/>
      <c r="H495" s="14"/>
      <c r="I495" s="14"/>
      <c r="J495" s="14"/>
      <c r="K495" s="14"/>
    </row>
    <row r="496" spans="1:11">
      <c r="A496" s="23">
        <v>354480</v>
      </c>
      <c r="B496" s="23" t="s">
        <v>4</v>
      </c>
      <c r="C496" s="23">
        <v>986</v>
      </c>
      <c r="D496" s="27">
        <v>43839</v>
      </c>
      <c r="E496" s="23"/>
      <c r="F496" s="23"/>
      <c r="G496" s="23"/>
      <c r="H496" s="14"/>
      <c r="I496" s="14"/>
      <c r="J496" s="14"/>
      <c r="K496" s="14"/>
    </row>
    <row r="497" spans="1:11">
      <c r="A497" s="14">
        <v>243929</v>
      </c>
      <c r="B497" s="14" t="s">
        <v>4</v>
      </c>
      <c r="C497" s="14">
        <v>494</v>
      </c>
      <c r="D497" s="30">
        <v>43475</v>
      </c>
      <c r="E497" s="14"/>
      <c r="F497" s="14"/>
      <c r="G497" s="14"/>
      <c r="H497" s="14"/>
      <c r="I497" s="14"/>
      <c r="J497" s="14"/>
      <c r="K497" s="14"/>
    </row>
    <row r="498" spans="1:11">
      <c r="A498" s="23">
        <v>791359</v>
      </c>
      <c r="B498" s="23" t="s">
        <v>4</v>
      </c>
      <c r="C498" s="33">
        <v>1397</v>
      </c>
      <c r="D498" s="27">
        <v>43840</v>
      </c>
      <c r="E498" s="23"/>
      <c r="F498" s="23"/>
      <c r="G498" s="23"/>
      <c r="H498" s="14"/>
      <c r="I498" s="14"/>
      <c r="J498" s="14"/>
      <c r="K498" s="14"/>
    </row>
    <row r="499" spans="1:11">
      <c r="A499" s="14">
        <v>275167</v>
      </c>
      <c r="B499" s="14" t="s">
        <v>4</v>
      </c>
      <c r="C499" s="34">
        <v>1744</v>
      </c>
      <c r="D499" s="30">
        <v>43841</v>
      </c>
      <c r="E499" s="14"/>
      <c r="F499" s="14"/>
      <c r="G499" s="14"/>
      <c r="H499" s="14"/>
      <c r="I499" s="14"/>
      <c r="J499" s="14"/>
      <c r="K499" s="14"/>
    </row>
    <row r="500" spans="1:11">
      <c r="A500" s="23">
        <v>160577</v>
      </c>
      <c r="B500" s="23" t="s">
        <v>4</v>
      </c>
      <c r="C500" s="23">
        <v>662</v>
      </c>
      <c r="D500" s="27">
        <v>43836</v>
      </c>
      <c r="E500" s="23"/>
      <c r="F500" s="23"/>
      <c r="G500" s="23"/>
      <c r="H500" s="14"/>
      <c r="I500" s="14"/>
      <c r="J500" s="14"/>
      <c r="K500" s="14"/>
    </row>
    <row r="501" spans="1:11">
      <c r="A501" s="14">
        <v>827058</v>
      </c>
      <c r="B501" s="14" t="s">
        <v>4</v>
      </c>
      <c r="C501" s="14">
        <v>214</v>
      </c>
      <c r="D501" s="30">
        <v>43475</v>
      </c>
      <c r="E501" s="14"/>
      <c r="F501" s="14"/>
      <c r="G501" s="14"/>
      <c r="H501" s="14"/>
      <c r="I501" s="14"/>
      <c r="J501" s="14"/>
      <c r="K501" s="14"/>
    </row>
    <row r="502" spans="1:11">
      <c r="A502" s="23">
        <v>439635</v>
      </c>
      <c r="B502" s="23" t="s">
        <v>4</v>
      </c>
      <c r="C502" s="33">
        <v>2877</v>
      </c>
      <c r="D502" s="27">
        <v>43840</v>
      </c>
      <c r="E502" s="23"/>
      <c r="F502" s="23"/>
      <c r="G502" s="23"/>
      <c r="H502" s="14"/>
      <c r="I502" s="14"/>
      <c r="J502" s="14"/>
      <c r="K502" s="14"/>
    </row>
    <row r="503" spans="1:11">
      <c r="A503" s="14">
        <v>752965</v>
      </c>
      <c r="B503" s="14" t="s">
        <v>4</v>
      </c>
      <c r="C503" s="34">
        <v>2729</v>
      </c>
      <c r="D503" s="30">
        <v>43842</v>
      </c>
      <c r="E503" s="14"/>
      <c r="F503" s="14"/>
      <c r="G503" s="14"/>
      <c r="H503" s="14"/>
      <c r="I503" s="14"/>
      <c r="J503" s="14"/>
      <c r="K503" s="14"/>
    </row>
    <row r="504" spans="1:11">
      <c r="A504" s="23">
        <v>454417</v>
      </c>
      <c r="B504" s="23" t="s">
        <v>4</v>
      </c>
      <c r="C504" s="23">
        <v>266</v>
      </c>
      <c r="D504" s="27">
        <v>43477</v>
      </c>
      <c r="E504" s="23"/>
      <c r="F504" s="23"/>
      <c r="G504" s="23"/>
      <c r="H504" s="14"/>
      <c r="I504" s="14"/>
      <c r="J504" s="14"/>
      <c r="K504" s="14"/>
    </row>
    <row r="505" spans="1:11">
      <c r="A505" s="14">
        <v>434482</v>
      </c>
      <c r="B505" s="14" t="s">
        <v>4</v>
      </c>
      <c r="C505" s="34">
        <v>1940</v>
      </c>
      <c r="D505" s="30">
        <v>43477</v>
      </c>
      <c r="E505" s="14"/>
      <c r="F505" s="14"/>
      <c r="G505" s="14"/>
      <c r="H505" s="14"/>
      <c r="I505" s="14"/>
      <c r="J505" s="14"/>
      <c r="K505" s="14"/>
    </row>
    <row r="506" spans="1:11">
      <c r="A506" s="23">
        <v>632111</v>
      </c>
      <c r="B506" s="23" t="s">
        <v>4</v>
      </c>
      <c r="C506" s="33">
        <v>2844</v>
      </c>
      <c r="D506" s="27">
        <v>43832</v>
      </c>
      <c r="E506" s="23"/>
      <c r="F506" s="23"/>
      <c r="G506" s="23"/>
      <c r="H506" s="14"/>
      <c r="I506" s="14"/>
      <c r="J506" s="14"/>
      <c r="K506" s="14"/>
    </row>
    <row r="507" spans="1:11">
      <c r="A507" s="14">
        <v>703612</v>
      </c>
      <c r="B507" s="14" t="s">
        <v>4</v>
      </c>
      <c r="C507" s="34">
        <v>1916</v>
      </c>
      <c r="D507" s="30">
        <v>43834</v>
      </c>
      <c r="E507" s="14"/>
      <c r="F507" s="14"/>
      <c r="G507" s="14"/>
      <c r="H507" s="14"/>
      <c r="I507" s="14"/>
      <c r="J507" s="14"/>
      <c r="K507" s="14"/>
    </row>
    <row r="508" spans="1:11">
      <c r="A508" s="23">
        <v>358173</v>
      </c>
      <c r="B508" s="23" t="s">
        <v>4</v>
      </c>
      <c r="C508" s="33">
        <v>1570</v>
      </c>
      <c r="D508" s="27">
        <v>43836</v>
      </c>
      <c r="E508" s="23"/>
      <c r="F508" s="23"/>
      <c r="G508" s="23"/>
      <c r="H508" s="14"/>
      <c r="I508" s="14"/>
      <c r="J508" s="14"/>
      <c r="K508" s="14"/>
    </row>
    <row r="509" spans="1:11">
      <c r="A509" s="14">
        <v>149767</v>
      </c>
      <c r="B509" s="14" t="s">
        <v>4</v>
      </c>
      <c r="C509" s="34">
        <v>1874</v>
      </c>
      <c r="D509" s="30">
        <v>43838</v>
      </c>
      <c r="E509" s="14"/>
      <c r="F509" s="14"/>
      <c r="G509" s="14"/>
      <c r="H509" s="14"/>
      <c r="I509" s="14"/>
      <c r="J509" s="14"/>
      <c r="K509" s="14"/>
    </row>
    <row r="510" spans="1:11">
      <c r="A510" s="23">
        <v>108848</v>
      </c>
      <c r="B510" s="23" t="s">
        <v>4</v>
      </c>
      <c r="C510" s="33">
        <v>1642</v>
      </c>
      <c r="D510" s="27">
        <v>43838</v>
      </c>
      <c r="E510" s="23"/>
      <c r="F510" s="23"/>
      <c r="G510" s="23"/>
      <c r="H510" s="14"/>
      <c r="I510" s="14"/>
      <c r="J510" s="14"/>
      <c r="K510" s="14"/>
    </row>
    <row r="511" spans="1:11">
      <c r="A511" s="14">
        <v>623371</v>
      </c>
      <c r="B511" s="14" t="s">
        <v>4</v>
      </c>
      <c r="C511" s="34">
        <v>1945</v>
      </c>
      <c r="D511" s="30">
        <v>43475</v>
      </c>
      <c r="E511" s="14"/>
      <c r="F511" s="14"/>
      <c r="G511" s="14"/>
      <c r="H511" s="14"/>
      <c r="I511" s="14"/>
      <c r="J511" s="14"/>
      <c r="K511" s="14"/>
    </row>
    <row r="512" spans="1:11">
      <c r="A512" s="23">
        <v>444395</v>
      </c>
      <c r="B512" s="23" t="s">
        <v>4</v>
      </c>
      <c r="C512" s="33">
        <v>2479</v>
      </c>
      <c r="D512" s="27">
        <v>43831</v>
      </c>
      <c r="E512" s="23"/>
      <c r="F512" s="23"/>
      <c r="G512" s="23"/>
      <c r="H512" s="14"/>
      <c r="I512" s="14"/>
      <c r="J512" s="14"/>
      <c r="K512" s="14"/>
    </row>
    <row r="513" spans="1:11">
      <c r="A513" s="14">
        <v>818048</v>
      </c>
      <c r="B513" s="14" t="s">
        <v>4</v>
      </c>
      <c r="C513" s="14">
        <v>866</v>
      </c>
      <c r="D513" s="30">
        <v>43835</v>
      </c>
      <c r="E513" s="14"/>
      <c r="F513" s="14"/>
      <c r="G513" s="14"/>
      <c r="H513" s="14"/>
      <c r="I513" s="14"/>
      <c r="J513" s="14"/>
      <c r="K513" s="14"/>
    </row>
    <row r="514" spans="1:11">
      <c r="A514" s="23">
        <v>581507</v>
      </c>
      <c r="B514" s="23" t="s">
        <v>4</v>
      </c>
      <c r="C514" s="23">
        <v>349</v>
      </c>
      <c r="D514" s="27">
        <v>43474</v>
      </c>
      <c r="E514" s="23"/>
      <c r="F514" s="23"/>
      <c r="G514" s="23"/>
      <c r="H514" s="14"/>
      <c r="I514" s="14"/>
      <c r="J514" s="14"/>
      <c r="K514" s="14"/>
    </row>
    <row r="515" spans="1:11">
      <c r="A515" s="14">
        <v>144559</v>
      </c>
      <c r="B515" s="14" t="s">
        <v>4</v>
      </c>
      <c r="C515" s="34">
        <v>2177</v>
      </c>
      <c r="D515" s="30">
        <v>43840</v>
      </c>
      <c r="E515" s="14"/>
      <c r="F515" s="14"/>
      <c r="G515" s="14"/>
      <c r="H515" s="14"/>
      <c r="I515" s="14"/>
      <c r="J515" s="14"/>
      <c r="K515" s="14"/>
    </row>
    <row r="516" spans="1:11">
      <c r="A516" s="23">
        <v>592176</v>
      </c>
      <c r="B516" s="23" t="s">
        <v>4</v>
      </c>
      <c r="C516" s="33">
        <v>1514</v>
      </c>
      <c r="D516" s="27">
        <v>43475</v>
      </c>
      <c r="E516" s="23"/>
      <c r="F516" s="23"/>
      <c r="G516" s="23"/>
      <c r="H516" s="14"/>
      <c r="I516" s="14"/>
      <c r="J516" s="14"/>
      <c r="K516" s="14"/>
    </row>
    <row r="517" spans="1:11">
      <c r="A517" s="14">
        <v>639651</v>
      </c>
      <c r="B517" s="14" t="s">
        <v>4</v>
      </c>
      <c r="C517" s="34">
        <v>2689</v>
      </c>
      <c r="D517" s="30">
        <v>43840</v>
      </c>
      <c r="E517" s="14"/>
      <c r="F517" s="14"/>
      <c r="G517" s="14"/>
      <c r="H517" s="14"/>
      <c r="I517" s="14"/>
      <c r="J517" s="14"/>
      <c r="K517" s="14"/>
    </row>
    <row r="518" spans="1:11">
      <c r="A518" s="23">
        <v>426898</v>
      </c>
      <c r="B518" s="23" t="s">
        <v>4</v>
      </c>
      <c r="C518" s="33">
        <v>1389</v>
      </c>
      <c r="D518" s="27">
        <v>43475</v>
      </c>
      <c r="E518" s="23"/>
      <c r="F518" s="23"/>
      <c r="G518" s="23"/>
      <c r="H518" s="14"/>
      <c r="I518" s="14"/>
      <c r="J518" s="14"/>
      <c r="K518" s="14"/>
    </row>
    <row r="519" spans="1:11">
      <c r="A519" s="14">
        <v>646205</v>
      </c>
      <c r="B519" s="14" t="s">
        <v>4</v>
      </c>
      <c r="C519" s="34">
        <v>1265</v>
      </c>
      <c r="D519" s="30">
        <v>43476</v>
      </c>
      <c r="E519" s="14"/>
      <c r="F519" s="14"/>
      <c r="G519" s="14"/>
      <c r="H519" s="14"/>
      <c r="I519" s="14"/>
      <c r="J519" s="14"/>
      <c r="K519" s="14"/>
    </row>
    <row r="520" spans="1:11">
      <c r="A520" s="23">
        <v>872775</v>
      </c>
      <c r="B520" s="23" t="s">
        <v>4</v>
      </c>
      <c r="C520" s="33">
        <v>2297</v>
      </c>
      <c r="D520" s="27">
        <v>43476</v>
      </c>
      <c r="E520" s="23"/>
      <c r="F520" s="23"/>
      <c r="G520" s="23"/>
      <c r="H520" s="14"/>
      <c r="I520" s="14"/>
      <c r="J520" s="14"/>
      <c r="K520" s="14"/>
    </row>
    <row r="521" spans="1:11">
      <c r="A521" s="14">
        <v>774130</v>
      </c>
      <c r="B521" s="14" t="s">
        <v>4</v>
      </c>
      <c r="C521" s="34">
        <v>2663</v>
      </c>
      <c r="D521" s="30">
        <v>43842</v>
      </c>
      <c r="E521" s="14"/>
      <c r="F521" s="14"/>
      <c r="G521" s="14"/>
      <c r="H521" s="14"/>
      <c r="I521" s="14"/>
      <c r="J521" s="14"/>
      <c r="K521" s="14"/>
    </row>
    <row r="522" spans="1:11">
      <c r="A522" s="23">
        <v>899502</v>
      </c>
      <c r="B522" s="23" t="s">
        <v>4</v>
      </c>
      <c r="C522" s="23">
        <v>570</v>
      </c>
      <c r="D522" s="27">
        <v>43842</v>
      </c>
      <c r="E522" s="23"/>
      <c r="F522" s="23"/>
      <c r="G522" s="23"/>
      <c r="H522" s="14"/>
      <c r="I522" s="14"/>
      <c r="J522" s="14"/>
      <c r="K522" s="14"/>
    </row>
    <row r="523" spans="1:11">
      <c r="A523" s="14">
        <v>792599</v>
      </c>
      <c r="B523" s="14" t="s">
        <v>4</v>
      </c>
      <c r="C523" s="34">
        <v>2487</v>
      </c>
      <c r="D523" s="30">
        <v>43842</v>
      </c>
      <c r="E523" s="14"/>
      <c r="F523" s="14"/>
      <c r="G523" s="14"/>
      <c r="H523" s="14"/>
      <c r="I523" s="14"/>
      <c r="J523" s="14"/>
      <c r="K523" s="14"/>
    </row>
    <row r="524" spans="1:11">
      <c r="A524" s="23">
        <v>701669</v>
      </c>
      <c r="B524" s="23" t="s">
        <v>4</v>
      </c>
      <c r="C524" s="33">
        <v>2844</v>
      </c>
      <c r="D524" s="27">
        <v>43836</v>
      </c>
      <c r="E524" s="23"/>
      <c r="F524" s="23"/>
      <c r="G524" s="23"/>
      <c r="H524" s="14"/>
      <c r="I524" s="14"/>
      <c r="J524" s="14"/>
      <c r="K524" s="14"/>
    </row>
    <row r="525" spans="1:11">
      <c r="A525" s="14">
        <v>721252</v>
      </c>
      <c r="B525" s="14" t="s">
        <v>4</v>
      </c>
      <c r="C525" s="34">
        <v>1498</v>
      </c>
      <c r="D525" s="30">
        <v>43836</v>
      </c>
      <c r="E525" s="14"/>
      <c r="F525" s="14"/>
      <c r="G525" s="14"/>
      <c r="H525" s="14"/>
      <c r="I525" s="14"/>
      <c r="J525" s="14"/>
      <c r="K525" s="14"/>
    </row>
    <row r="526" spans="1:11">
      <c r="A526" s="23">
        <v>425472</v>
      </c>
      <c r="B526" s="23" t="s">
        <v>4</v>
      </c>
      <c r="C526" s="33">
        <v>1221</v>
      </c>
      <c r="D526" s="27">
        <v>43475</v>
      </c>
      <c r="E526" s="23"/>
      <c r="F526" s="23"/>
      <c r="G526" s="23"/>
      <c r="H526" s="14"/>
      <c r="I526" s="14"/>
      <c r="J526" s="14"/>
      <c r="K526" s="14"/>
    </row>
    <row r="527" spans="1:11">
      <c r="A527" s="14">
        <v>441711</v>
      </c>
      <c r="B527" s="14" t="s">
        <v>4</v>
      </c>
      <c r="C527" s="34">
        <v>1123</v>
      </c>
      <c r="D527" s="30">
        <v>43476</v>
      </c>
      <c r="E527" s="14"/>
      <c r="F527" s="14"/>
      <c r="G527" s="14"/>
      <c r="H527" s="14"/>
      <c r="I527" s="14"/>
      <c r="J527" s="14"/>
      <c r="K527" s="14"/>
    </row>
    <row r="528" spans="1:11">
      <c r="A528" s="23">
        <v>562962</v>
      </c>
      <c r="B528" s="23" t="s">
        <v>4</v>
      </c>
      <c r="C528" s="33">
        <v>2436</v>
      </c>
      <c r="D528" s="27">
        <v>43477</v>
      </c>
      <c r="E528" s="23"/>
      <c r="F528" s="23"/>
      <c r="G528" s="23"/>
      <c r="H528" s="14"/>
      <c r="I528" s="14"/>
      <c r="J528" s="14"/>
      <c r="K528" s="14"/>
    </row>
    <row r="529" spans="1:11">
      <c r="A529" s="14">
        <v>666684</v>
      </c>
      <c r="B529" s="14" t="s">
        <v>4</v>
      </c>
      <c r="C529" s="34">
        <v>1153</v>
      </c>
      <c r="D529" s="30">
        <v>43840</v>
      </c>
      <c r="E529" s="14"/>
      <c r="F529" s="14"/>
      <c r="G529" s="14"/>
      <c r="H529" s="14"/>
      <c r="I529" s="14"/>
      <c r="J529" s="14"/>
      <c r="K529" s="14"/>
    </row>
    <row r="530" spans="1:11">
      <c r="A530" s="23">
        <v>361541</v>
      </c>
      <c r="B530" s="23" t="s">
        <v>4</v>
      </c>
      <c r="C530" s="33">
        <v>1739</v>
      </c>
      <c r="D530" s="27">
        <v>43834</v>
      </c>
      <c r="E530" s="23"/>
      <c r="F530" s="23"/>
      <c r="G530" s="23"/>
      <c r="H530" s="14"/>
      <c r="I530" s="14"/>
      <c r="J530" s="14"/>
      <c r="K530" s="14"/>
    </row>
    <row r="531" spans="1:11">
      <c r="A531" s="14">
        <v>899556</v>
      </c>
      <c r="B531" s="14" t="s">
        <v>4</v>
      </c>
      <c r="C531" s="34">
        <v>2215</v>
      </c>
      <c r="D531" s="30">
        <v>43474</v>
      </c>
      <c r="E531" s="14"/>
      <c r="F531" s="14"/>
      <c r="G531" s="14"/>
      <c r="H531" s="14"/>
      <c r="I531" s="14"/>
      <c r="J531" s="14"/>
      <c r="K531" s="14"/>
    </row>
    <row r="532" spans="1:11">
      <c r="A532" s="23">
        <v>628954</v>
      </c>
      <c r="B532" s="23" t="s">
        <v>4</v>
      </c>
      <c r="C532" s="33">
        <v>1582</v>
      </c>
      <c r="D532" s="27">
        <v>43842</v>
      </c>
      <c r="E532" s="23"/>
      <c r="F532" s="23"/>
      <c r="G532" s="23"/>
      <c r="H532" s="14"/>
      <c r="I532" s="14"/>
      <c r="J532" s="14"/>
      <c r="K532" s="14"/>
    </row>
    <row r="533" spans="1:11">
      <c r="A533" s="14">
        <v>617395</v>
      </c>
      <c r="B533" s="14" t="s">
        <v>4</v>
      </c>
      <c r="C533" s="34">
        <v>3245</v>
      </c>
      <c r="D533" s="30">
        <v>43831</v>
      </c>
      <c r="E533" s="14"/>
      <c r="F533" s="14"/>
      <c r="G533" s="14"/>
      <c r="H533" s="14"/>
      <c r="I533" s="14"/>
      <c r="J533" s="14"/>
      <c r="K533" s="14"/>
    </row>
    <row r="534" spans="1:11">
      <c r="A534" s="23">
        <v>619210</v>
      </c>
      <c r="B534" s="23" t="s">
        <v>4</v>
      </c>
      <c r="C534" s="23">
        <v>959</v>
      </c>
      <c r="D534" s="27">
        <v>43832</v>
      </c>
      <c r="E534" s="23"/>
      <c r="F534" s="23"/>
      <c r="G534" s="23"/>
      <c r="H534" s="14"/>
      <c r="I534" s="14"/>
      <c r="J534" s="14"/>
      <c r="K534" s="14"/>
    </row>
    <row r="535" spans="1:11">
      <c r="A535" s="14">
        <v>210209</v>
      </c>
      <c r="B535" s="14" t="s">
        <v>4</v>
      </c>
      <c r="C535" s="34">
        <v>2747</v>
      </c>
      <c r="D535" s="30">
        <v>43832</v>
      </c>
      <c r="E535" s="14"/>
      <c r="F535" s="14"/>
      <c r="G535" s="14"/>
      <c r="H535" s="14"/>
      <c r="I535" s="14"/>
      <c r="J535" s="14"/>
      <c r="K535" s="14"/>
    </row>
    <row r="536" spans="1:11">
      <c r="A536" s="23">
        <v>324307</v>
      </c>
      <c r="B536" s="23" t="s">
        <v>4</v>
      </c>
      <c r="C536" s="23">
        <v>575</v>
      </c>
      <c r="D536" s="27">
        <v>43834</v>
      </c>
      <c r="E536" s="23"/>
      <c r="F536" s="23"/>
      <c r="G536" s="23"/>
      <c r="H536" s="14"/>
      <c r="I536" s="14"/>
      <c r="J536" s="14"/>
      <c r="K536" s="14"/>
    </row>
    <row r="537" spans="1:11">
      <c r="A537" s="14">
        <v>406234</v>
      </c>
      <c r="B537" s="14" t="s">
        <v>4</v>
      </c>
      <c r="C537" s="34">
        <v>2338</v>
      </c>
      <c r="D537" s="30">
        <v>43836</v>
      </c>
      <c r="E537" s="14"/>
      <c r="F537" s="14"/>
      <c r="G537" s="14"/>
      <c r="H537" s="14"/>
      <c r="I537" s="14"/>
      <c r="J537" s="14"/>
      <c r="K537" s="14"/>
    </row>
    <row r="538" spans="1:11">
      <c r="A538" s="23">
        <v>464364</v>
      </c>
      <c r="B538" s="23" t="s">
        <v>4</v>
      </c>
      <c r="C538" s="23">
        <v>381</v>
      </c>
      <c r="D538" s="27">
        <v>43838</v>
      </c>
      <c r="E538" s="23"/>
      <c r="F538" s="23"/>
      <c r="G538" s="23"/>
      <c r="H538" s="14"/>
      <c r="I538" s="14"/>
      <c r="J538" s="14"/>
      <c r="K538" s="14"/>
    </row>
    <row r="539" spans="1:11">
      <c r="A539" s="14">
        <v>350494</v>
      </c>
      <c r="B539" s="14" t="s">
        <v>4</v>
      </c>
      <c r="C539" s="14">
        <v>422</v>
      </c>
      <c r="D539" s="30">
        <v>43838</v>
      </c>
      <c r="E539" s="14"/>
      <c r="F539" s="14"/>
      <c r="G539" s="14"/>
      <c r="H539" s="14"/>
      <c r="I539" s="14"/>
      <c r="J539" s="14"/>
      <c r="K539" s="14"/>
    </row>
    <row r="540" spans="1:11">
      <c r="A540" s="23">
        <v>711362</v>
      </c>
      <c r="B540" s="23" t="s">
        <v>4</v>
      </c>
      <c r="C540" s="33">
        <v>2134</v>
      </c>
      <c r="D540" s="27">
        <v>43839</v>
      </c>
      <c r="E540" s="23"/>
      <c r="F540" s="23"/>
      <c r="G540" s="23"/>
      <c r="H540" s="14"/>
      <c r="I540" s="14"/>
      <c r="J540" s="14"/>
      <c r="K540" s="14"/>
    </row>
    <row r="541" spans="1:11">
      <c r="A541" s="14">
        <v>451947</v>
      </c>
      <c r="B541" s="14" t="s">
        <v>4</v>
      </c>
      <c r="C541" s="14">
        <v>808</v>
      </c>
      <c r="D541" s="30">
        <v>43477</v>
      </c>
      <c r="E541" s="14"/>
      <c r="F541" s="14"/>
      <c r="G541" s="14"/>
      <c r="H541" s="14"/>
      <c r="I541" s="14"/>
      <c r="J541" s="14"/>
      <c r="K541" s="14"/>
    </row>
    <row r="542" spans="1:11">
      <c r="A542" s="23">
        <v>633142</v>
      </c>
      <c r="B542" s="23" t="s">
        <v>4</v>
      </c>
      <c r="C542" s="23">
        <v>437</v>
      </c>
      <c r="D542" s="27">
        <v>43837</v>
      </c>
      <c r="E542" s="23"/>
      <c r="F542" s="23"/>
      <c r="G542" s="23"/>
      <c r="H542" s="14"/>
      <c r="I542" s="14"/>
      <c r="J542" s="14"/>
      <c r="K542" s="14"/>
    </row>
    <row r="543" spans="1:11">
      <c r="A543" s="14">
        <v>462436</v>
      </c>
      <c r="B543" s="14" t="s">
        <v>4</v>
      </c>
      <c r="C543" s="34">
        <v>1956</v>
      </c>
      <c r="D543" s="30">
        <v>43831</v>
      </c>
      <c r="E543" s="14"/>
      <c r="F543" s="14"/>
      <c r="G543" s="14"/>
      <c r="H543" s="14"/>
      <c r="I543" s="14"/>
      <c r="J543" s="14"/>
      <c r="K543" s="14"/>
    </row>
    <row r="544" spans="1:11">
      <c r="A544" s="23">
        <v>184366</v>
      </c>
      <c r="B544" s="23" t="s">
        <v>4</v>
      </c>
      <c r="C544" s="33">
        <v>2659</v>
      </c>
      <c r="D544" s="27">
        <v>43832</v>
      </c>
      <c r="E544" s="23"/>
      <c r="F544" s="23"/>
      <c r="G544" s="23"/>
      <c r="H544" s="14"/>
      <c r="I544" s="14"/>
      <c r="J544" s="14"/>
      <c r="K544" s="14"/>
    </row>
    <row r="545" spans="1:11">
      <c r="A545" s="14">
        <v>151130</v>
      </c>
      <c r="B545" s="14" t="s">
        <v>4</v>
      </c>
      <c r="C545" s="34">
        <v>1352</v>
      </c>
      <c r="D545" s="30">
        <v>43834</v>
      </c>
      <c r="E545" s="14"/>
      <c r="F545" s="14"/>
      <c r="G545" s="14"/>
      <c r="H545" s="14"/>
      <c r="I545" s="14"/>
      <c r="J545" s="14"/>
      <c r="K545" s="14"/>
    </row>
    <row r="546" spans="1:11">
      <c r="A546" s="23">
        <v>747194</v>
      </c>
      <c r="B546" s="23" t="s">
        <v>4</v>
      </c>
      <c r="C546" s="23">
        <v>880</v>
      </c>
      <c r="D546" s="27">
        <v>43835</v>
      </c>
      <c r="E546" s="23"/>
      <c r="F546" s="23"/>
      <c r="G546" s="23"/>
      <c r="H546" s="14"/>
      <c r="I546" s="14"/>
      <c r="J546" s="14"/>
      <c r="K546" s="14"/>
    </row>
    <row r="547" spans="1:11">
      <c r="A547" s="14">
        <v>390355</v>
      </c>
      <c r="B547" s="14" t="s">
        <v>4</v>
      </c>
      <c r="C547" s="34">
        <v>1867</v>
      </c>
      <c r="D547" s="30">
        <v>43839</v>
      </c>
      <c r="E547" s="14"/>
      <c r="F547" s="14"/>
      <c r="G547" s="14"/>
      <c r="H547" s="14"/>
      <c r="I547" s="14"/>
      <c r="J547" s="14"/>
      <c r="K547" s="14"/>
    </row>
    <row r="548" spans="1:11">
      <c r="A548" s="23">
        <v>594463</v>
      </c>
      <c r="B548" s="23" t="s">
        <v>4</v>
      </c>
      <c r="C548" s="33">
        <v>2234</v>
      </c>
      <c r="D548" s="27">
        <v>43474</v>
      </c>
      <c r="E548" s="23"/>
      <c r="F548" s="23"/>
      <c r="G548" s="23"/>
      <c r="H548" s="14"/>
      <c r="I548" s="14"/>
      <c r="J548" s="14"/>
      <c r="K548" s="14"/>
    </row>
    <row r="549" spans="1:11">
      <c r="A549" s="14">
        <v>699845</v>
      </c>
      <c r="B549" s="14" t="s">
        <v>4</v>
      </c>
      <c r="C549" s="34">
        <v>1227</v>
      </c>
      <c r="D549" s="30">
        <v>43840</v>
      </c>
      <c r="E549" s="14"/>
      <c r="F549" s="14"/>
      <c r="G549" s="14"/>
      <c r="H549" s="14"/>
      <c r="I549" s="14"/>
      <c r="J549" s="14"/>
      <c r="K549" s="14"/>
    </row>
    <row r="550" spans="1:11">
      <c r="A550" s="23">
        <v>867837</v>
      </c>
      <c r="B550" s="23" t="s">
        <v>4</v>
      </c>
      <c r="C550" s="23">
        <v>877</v>
      </c>
      <c r="D550" s="27">
        <v>43841</v>
      </c>
      <c r="E550" s="23"/>
      <c r="F550" s="23"/>
      <c r="G550" s="23"/>
      <c r="H550" s="14"/>
      <c r="I550" s="14"/>
      <c r="J550" s="14"/>
      <c r="K550" s="14"/>
    </row>
    <row r="551" spans="1:11">
      <c r="A551" s="14">
        <v>881898</v>
      </c>
      <c r="B551" s="14" t="s">
        <v>4</v>
      </c>
      <c r="C551" s="14">
        <v>360</v>
      </c>
      <c r="D551" s="30">
        <v>43840</v>
      </c>
      <c r="E551" s="14"/>
      <c r="F551" s="14"/>
      <c r="G551" s="14"/>
      <c r="H551" s="14"/>
      <c r="I551" s="14"/>
      <c r="J551" s="14"/>
      <c r="K551" s="14"/>
    </row>
    <row r="552" spans="1:11">
      <c r="A552" s="23">
        <v>750389</v>
      </c>
      <c r="B552" s="23" t="s">
        <v>4</v>
      </c>
      <c r="C552" s="33">
        <v>2682</v>
      </c>
      <c r="D552" s="27">
        <v>43476</v>
      </c>
      <c r="E552" s="23"/>
      <c r="F552" s="23"/>
      <c r="G552" s="23"/>
      <c r="H552" s="14"/>
      <c r="I552" s="14"/>
      <c r="J552" s="14"/>
      <c r="K552" s="14"/>
    </row>
    <row r="553" spans="1:11">
      <c r="A553" s="14">
        <v>102288</v>
      </c>
      <c r="B553" s="14" t="s">
        <v>4</v>
      </c>
      <c r="C553" s="14">
        <v>521</v>
      </c>
      <c r="D553" s="30">
        <v>43842</v>
      </c>
      <c r="E553" s="14"/>
      <c r="F553" s="14"/>
      <c r="G553" s="14"/>
      <c r="H553" s="14"/>
      <c r="I553" s="14"/>
      <c r="J553" s="14"/>
      <c r="K553" s="14"/>
    </row>
    <row r="554" spans="1:11">
      <c r="A554" s="23">
        <v>727045</v>
      </c>
      <c r="B554" s="23" t="s">
        <v>4</v>
      </c>
      <c r="C554" s="23">
        <v>341</v>
      </c>
      <c r="D554" s="27">
        <v>43835</v>
      </c>
      <c r="E554" s="23"/>
      <c r="F554" s="23"/>
      <c r="G554" s="23"/>
      <c r="H554" s="14"/>
      <c r="I554" s="14"/>
      <c r="J554" s="14"/>
      <c r="K554" s="14"/>
    </row>
    <row r="555" spans="1:11">
      <c r="A555" s="14">
        <v>485947</v>
      </c>
      <c r="B555" s="14" t="s">
        <v>4</v>
      </c>
      <c r="C555" s="14">
        <v>641</v>
      </c>
      <c r="D555" s="30">
        <v>43837</v>
      </c>
      <c r="E555" s="14"/>
      <c r="F555" s="14"/>
      <c r="G555" s="14"/>
      <c r="H555" s="14"/>
      <c r="I555" s="14"/>
      <c r="J555" s="14"/>
      <c r="K555" s="14"/>
    </row>
    <row r="556" spans="1:11">
      <c r="A556" s="23">
        <v>363822</v>
      </c>
      <c r="B556" s="23" t="s">
        <v>4</v>
      </c>
      <c r="C556" s="33">
        <v>2807</v>
      </c>
      <c r="D556" s="27">
        <v>43838</v>
      </c>
      <c r="E556" s="23"/>
      <c r="F556" s="23"/>
      <c r="G556" s="23"/>
      <c r="H556" s="14"/>
      <c r="I556" s="14"/>
      <c r="J556" s="14"/>
      <c r="K556" s="14"/>
    </row>
    <row r="557" spans="1:11">
      <c r="A557" s="14">
        <v>494850</v>
      </c>
      <c r="B557" s="14" t="s">
        <v>4</v>
      </c>
      <c r="C557" s="14">
        <v>432</v>
      </c>
      <c r="D557" s="30">
        <v>43839</v>
      </c>
      <c r="E557" s="14"/>
      <c r="F557" s="14"/>
      <c r="G557" s="14"/>
      <c r="H557" s="14"/>
      <c r="I557" s="14"/>
      <c r="J557" s="14"/>
      <c r="K557" s="14"/>
    </row>
    <row r="558" spans="1:11">
      <c r="A558" s="23">
        <v>540189</v>
      </c>
      <c r="B558" s="23" t="s">
        <v>4</v>
      </c>
      <c r="C558" s="33">
        <v>2294</v>
      </c>
      <c r="D558" s="27">
        <v>43475</v>
      </c>
      <c r="E558" s="23"/>
      <c r="F558" s="23"/>
      <c r="G558" s="23"/>
      <c r="H558" s="14"/>
      <c r="I558" s="14"/>
      <c r="J558" s="14"/>
      <c r="K558" s="14"/>
    </row>
    <row r="559" spans="1:11">
      <c r="A559" s="14">
        <v>823956</v>
      </c>
      <c r="B559" s="14" t="s">
        <v>4</v>
      </c>
      <c r="C559" s="34">
        <v>2167</v>
      </c>
      <c r="D559" s="30">
        <v>43475</v>
      </c>
      <c r="E559" s="14"/>
      <c r="F559" s="14"/>
      <c r="G559" s="14"/>
      <c r="H559" s="14"/>
      <c r="I559" s="14"/>
      <c r="J559" s="14"/>
      <c r="K559" s="14"/>
    </row>
    <row r="560" spans="1:11">
      <c r="A560" s="23">
        <v>820943</v>
      </c>
      <c r="B560" s="23" t="s">
        <v>4</v>
      </c>
      <c r="C560" s="33">
        <v>2529</v>
      </c>
      <c r="D560" s="27">
        <v>43841</v>
      </c>
      <c r="E560" s="23"/>
      <c r="F560" s="23"/>
      <c r="G560" s="23"/>
      <c r="H560" s="14"/>
      <c r="I560" s="14"/>
      <c r="J560" s="14"/>
      <c r="K560" s="14"/>
    </row>
    <row r="561" spans="1:11">
      <c r="A561" s="14">
        <v>366080</v>
      </c>
      <c r="B561" s="14" t="s">
        <v>4</v>
      </c>
      <c r="C561" s="34">
        <v>1870</v>
      </c>
      <c r="D561" s="30">
        <v>43477</v>
      </c>
      <c r="E561" s="14"/>
      <c r="F561" s="14"/>
      <c r="G561" s="14"/>
      <c r="H561" s="14"/>
      <c r="I561" s="14"/>
      <c r="J561" s="14"/>
      <c r="K561" s="14"/>
    </row>
    <row r="562" spans="1:11">
      <c r="A562" s="23">
        <v>565067</v>
      </c>
      <c r="B562" s="23" t="s">
        <v>4</v>
      </c>
      <c r="C562" s="33">
        <v>1579</v>
      </c>
      <c r="D562" s="27">
        <v>43833</v>
      </c>
      <c r="E562" s="23"/>
      <c r="F562" s="23"/>
      <c r="G562" s="23"/>
      <c r="H562" s="14"/>
      <c r="I562" s="14"/>
      <c r="J562" s="14"/>
      <c r="K562" s="14"/>
    </row>
    <row r="563" spans="1:11">
      <c r="A563" s="14">
        <v>808356</v>
      </c>
      <c r="B563" s="14" t="s">
        <v>4</v>
      </c>
      <c r="C563" s="34">
        <v>1005</v>
      </c>
      <c r="D563" s="30">
        <v>43474</v>
      </c>
      <c r="E563" s="14"/>
      <c r="F563" s="14"/>
      <c r="G563" s="14"/>
      <c r="H563" s="14"/>
      <c r="I563" s="14"/>
      <c r="J563" s="14"/>
      <c r="K563" s="14"/>
    </row>
    <row r="564" spans="1:11">
      <c r="A564" s="23">
        <v>153144</v>
      </c>
      <c r="B564" s="23" t="s">
        <v>4</v>
      </c>
      <c r="C564" s="33">
        <v>1734</v>
      </c>
      <c r="D564" s="27">
        <v>43831</v>
      </c>
      <c r="E564" s="23"/>
      <c r="F564" s="23"/>
      <c r="G564" s="23"/>
      <c r="H564" s="14"/>
      <c r="I564" s="14"/>
      <c r="J564" s="14"/>
      <c r="K564" s="14"/>
    </row>
    <row r="565" spans="1:11">
      <c r="A565" s="14">
        <v>878522</v>
      </c>
      <c r="B565" s="14" t="s">
        <v>4</v>
      </c>
      <c r="C565" s="14">
        <v>554</v>
      </c>
      <c r="D565" s="30">
        <v>43831</v>
      </c>
      <c r="E565" s="14"/>
      <c r="F565" s="14"/>
      <c r="G565" s="14"/>
      <c r="H565" s="14"/>
      <c r="I565" s="14"/>
      <c r="J565" s="14"/>
      <c r="K565" s="14"/>
    </row>
    <row r="566" spans="1:11">
      <c r="A566" s="23">
        <v>856913</v>
      </c>
      <c r="B566" s="23" t="s">
        <v>4</v>
      </c>
      <c r="C566" s="33">
        <v>2935</v>
      </c>
      <c r="D566" s="27">
        <v>43476</v>
      </c>
      <c r="E566" s="23"/>
      <c r="F566" s="23"/>
      <c r="G566" s="23"/>
      <c r="H566" s="14"/>
      <c r="I566" s="14"/>
      <c r="J566" s="14"/>
      <c r="K566" s="14"/>
    </row>
    <row r="567" spans="1:11">
      <c r="A567" s="14">
        <v>644843</v>
      </c>
      <c r="B567" s="14" t="s">
        <v>4</v>
      </c>
      <c r="C567" s="34">
        <v>2109</v>
      </c>
      <c r="D567" s="30">
        <v>43835</v>
      </c>
      <c r="E567" s="14"/>
      <c r="F567" s="14"/>
      <c r="G567" s="14"/>
      <c r="H567" s="14"/>
      <c r="I567" s="14"/>
      <c r="J567" s="14"/>
      <c r="K567" s="14"/>
    </row>
    <row r="568" spans="1:11">
      <c r="A568" s="23">
        <v>219485</v>
      </c>
      <c r="B568" s="23" t="s">
        <v>4</v>
      </c>
      <c r="C568" s="33">
        <v>3875</v>
      </c>
      <c r="D568" s="27">
        <v>43837</v>
      </c>
      <c r="E568" s="23"/>
      <c r="F568" s="23"/>
      <c r="G568" s="23"/>
      <c r="H568" s="14"/>
      <c r="I568" s="14"/>
      <c r="J568" s="14"/>
      <c r="K568" s="14"/>
    </row>
    <row r="569" spans="1:11">
      <c r="A569" s="14">
        <v>362208</v>
      </c>
      <c r="B569" s="14" t="s">
        <v>4</v>
      </c>
      <c r="C569" s="14">
        <v>623</v>
      </c>
      <c r="D569" s="30">
        <v>43474</v>
      </c>
      <c r="E569" s="14"/>
      <c r="F569" s="14"/>
      <c r="G569" s="14"/>
      <c r="H569" s="14"/>
      <c r="I569" s="14"/>
      <c r="J569" s="14"/>
      <c r="K569" s="14"/>
    </row>
    <row r="570" spans="1:11">
      <c r="A570" s="23">
        <v>305275</v>
      </c>
      <c r="B570" s="23" t="s">
        <v>4</v>
      </c>
      <c r="C570" s="23">
        <v>986</v>
      </c>
      <c r="D570" s="27">
        <v>43840</v>
      </c>
      <c r="E570" s="23"/>
      <c r="F570" s="23"/>
      <c r="G570" s="23"/>
      <c r="H570" s="14"/>
      <c r="I570" s="14"/>
      <c r="J570" s="14"/>
      <c r="K570" s="14"/>
    </row>
    <row r="571" spans="1:11">
      <c r="A571" s="14">
        <v>601126</v>
      </c>
      <c r="B571" s="14" t="s">
        <v>4</v>
      </c>
      <c r="C571" s="34">
        <v>2387</v>
      </c>
      <c r="D571" s="30">
        <v>43841</v>
      </c>
      <c r="E571" s="14"/>
      <c r="F571" s="14"/>
      <c r="G571" s="14"/>
      <c r="H571" s="14"/>
      <c r="I571" s="14"/>
      <c r="J571" s="14"/>
      <c r="K571" s="14"/>
    </row>
    <row r="572" spans="1:11">
      <c r="A572" s="23">
        <v>871331</v>
      </c>
      <c r="B572" s="23" t="s">
        <v>4</v>
      </c>
      <c r="C572" s="33">
        <v>1233</v>
      </c>
      <c r="D572" s="27">
        <v>43842</v>
      </c>
      <c r="E572" s="23"/>
      <c r="F572" s="23"/>
      <c r="G572" s="23"/>
      <c r="H572" s="14"/>
      <c r="I572" s="14"/>
      <c r="J572" s="14"/>
      <c r="K572" s="14"/>
    </row>
    <row r="573" spans="1:11">
      <c r="A573" s="14">
        <v>138905</v>
      </c>
      <c r="B573" s="14" t="s">
        <v>4</v>
      </c>
      <c r="C573" s="34">
        <v>1491</v>
      </c>
      <c r="D573" s="30">
        <v>43833</v>
      </c>
      <c r="E573" s="14"/>
      <c r="F573" s="14"/>
      <c r="G573" s="14"/>
      <c r="H573" s="14"/>
      <c r="I573" s="14"/>
      <c r="J573" s="14"/>
      <c r="K573" s="14"/>
    </row>
    <row r="574" spans="1:11">
      <c r="A574" s="23">
        <v>521663</v>
      </c>
      <c r="B574" s="23" t="s">
        <v>4</v>
      </c>
      <c r="C574" s="33">
        <v>1531</v>
      </c>
      <c r="D574" s="27">
        <v>43842</v>
      </c>
      <c r="E574" s="23"/>
      <c r="F574" s="23"/>
      <c r="G574" s="23"/>
      <c r="H574" s="14"/>
      <c r="I574" s="14"/>
      <c r="J574" s="14"/>
      <c r="K574" s="14"/>
    </row>
    <row r="575" spans="1:11">
      <c r="A575" s="14">
        <v>384410</v>
      </c>
      <c r="B575" s="14" t="s">
        <v>4</v>
      </c>
      <c r="C575" s="34">
        <v>2567</v>
      </c>
      <c r="D575" s="30">
        <v>43836</v>
      </c>
      <c r="E575" s="14"/>
      <c r="F575" s="14"/>
      <c r="G575" s="14"/>
      <c r="H575" s="14"/>
      <c r="I575" s="14"/>
      <c r="J575" s="14"/>
      <c r="K575" s="14"/>
    </row>
    <row r="576" spans="1:11">
      <c r="A576" s="23">
        <v>561318</v>
      </c>
      <c r="B576" s="23" t="s">
        <v>4</v>
      </c>
      <c r="C576" s="33">
        <v>1583</v>
      </c>
      <c r="D576" s="27">
        <v>43836</v>
      </c>
      <c r="E576" s="23"/>
      <c r="F576" s="23"/>
      <c r="G576" s="23"/>
      <c r="H576" s="14"/>
      <c r="I576" s="14"/>
      <c r="J576" s="14"/>
      <c r="K576" s="14"/>
    </row>
    <row r="577" spans="1:11">
      <c r="A577" s="14">
        <v>762271</v>
      </c>
      <c r="B577" s="14" t="s">
        <v>4</v>
      </c>
      <c r="C577" s="34">
        <v>1565</v>
      </c>
      <c r="D577" s="30">
        <v>43840</v>
      </c>
      <c r="E577" s="14"/>
      <c r="F577" s="14"/>
      <c r="G577" s="14"/>
      <c r="H577" s="14"/>
      <c r="I577" s="14"/>
      <c r="J577" s="14"/>
      <c r="K577" s="14"/>
    </row>
    <row r="578" spans="1:11">
      <c r="A578" s="23">
        <v>528145</v>
      </c>
      <c r="B578" s="23" t="s">
        <v>4</v>
      </c>
      <c r="C578" s="23">
        <v>280</v>
      </c>
      <c r="D578" s="27">
        <v>43842</v>
      </c>
      <c r="E578" s="23"/>
      <c r="F578" s="23"/>
      <c r="G578" s="23"/>
      <c r="H578" s="14"/>
      <c r="I578" s="14"/>
      <c r="J578" s="14"/>
      <c r="K578" s="14"/>
    </row>
    <row r="579" spans="1:11">
      <c r="A579" s="14">
        <v>800536</v>
      </c>
      <c r="B579" s="14" t="s">
        <v>4</v>
      </c>
      <c r="C579" s="34">
        <v>2903</v>
      </c>
      <c r="D579" s="30">
        <v>43833</v>
      </c>
      <c r="E579" s="14"/>
      <c r="F579" s="14"/>
      <c r="G579" s="14"/>
      <c r="H579" s="14"/>
      <c r="I579" s="14"/>
      <c r="J579" s="14"/>
      <c r="K579" s="14"/>
    </row>
    <row r="580" spans="1:11">
      <c r="A580" s="23">
        <v>444518</v>
      </c>
      <c r="B580" s="23" t="s">
        <v>4</v>
      </c>
      <c r="C580" s="33">
        <v>2541</v>
      </c>
      <c r="D580" s="27">
        <v>43838</v>
      </c>
      <c r="E580" s="23"/>
      <c r="F580" s="23"/>
      <c r="G580" s="23"/>
      <c r="H580" s="14"/>
      <c r="I580" s="14"/>
      <c r="J580" s="14"/>
      <c r="K580" s="14"/>
    </row>
    <row r="581" spans="1:11">
      <c r="A581" s="14">
        <v>340032</v>
      </c>
      <c r="B581" s="14" t="s">
        <v>4</v>
      </c>
      <c r="C581" s="14">
        <v>269</v>
      </c>
      <c r="D581" s="30">
        <v>43475</v>
      </c>
      <c r="E581" s="14"/>
      <c r="F581" s="14"/>
      <c r="G581" s="14"/>
      <c r="H581" s="14"/>
      <c r="I581" s="14"/>
      <c r="J581" s="14"/>
      <c r="K581" s="14"/>
    </row>
    <row r="582" spans="1:11">
      <c r="A582" s="23">
        <v>356877</v>
      </c>
      <c r="B582" s="23" t="s">
        <v>4</v>
      </c>
      <c r="C582" s="33">
        <v>1496</v>
      </c>
      <c r="D582" s="27">
        <v>43840</v>
      </c>
      <c r="E582" s="23"/>
      <c r="F582" s="23"/>
      <c r="G582" s="23"/>
      <c r="H582" s="14"/>
      <c r="I582" s="14"/>
      <c r="J582" s="14"/>
      <c r="K582" s="14"/>
    </row>
    <row r="583" spans="1:11">
      <c r="A583" s="14">
        <v>208723</v>
      </c>
      <c r="B583" s="14" t="s">
        <v>4</v>
      </c>
      <c r="C583" s="34">
        <v>1010</v>
      </c>
      <c r="D583" s="30">
        <v>43840</v>
      </c>
      <c r="E583" s="14"/>
      <c r="F583" s="14"/>
      <c r="G583" s="14"/>
      <c r="H583" s="14"/>
      <c r="I583" s="14"/>
      <c r="J583" s="14"/>
      <c r="K583" s="14"/>
    </row>
    <row r="584" spans="1:11">
      <c r="A584" s="23">
        <v>510933</v>
      </c>
      <c r="B584" s="23" t="s">
        <v>4</v>
      </c>
      <c r="C584" s="33">
        <v>1281</v>
      </c>
      <c r="D584" s="27">
        <v>43477</v>
      </c>
      <c r="E584" s="23"/>
      <c r="F584" s="23"/>
      <c r="G584" s="23"/>
      <c r="H584" s="14"/>
      <c r="I584" s="14"/>
      <c r="J584" s="14"/>
      <c r="K584" s="14"/>
    </row>
    <row r="585" spans="1:11">
      <c r="A585" s="14">
        <v>213778</v>
      </c>
      <c r="B585" s="14" t="s">
        <v>4</v>
      </c>
      <c r="C585" s="14">
        <v>866</v>
      </c>
      <c r="D585" s="30">
        <v>43837</v>
      </c>
      <c r="E585" s="14"/>
      <c r="F585" s="14"/>
      <c r="G585" s="14"/>
      <c r="H585" s="14"/>
      <c r="I585" s="14"/>
      <c r="J585" s="14"/>
      <c r="K585" s="14"/>
    </row>
    <row r="586" spans="1:11">
      <c r="A586" s="23">
        <v>414407</v>
      </c>
      <c r="B586" s="23" t="s">
        <v>4</v>
      </c>
      <c r="C586" s="23">
        <v>492</v>
      </c>
      <c r="D586" s="27">
        <v>43837</v>
      </c>
      <c r="E586" s="23"/>
      <c r="F586" s="23"/>
      <c r="G586" s="23"/>
      <c r="H586" s="14"/>
      <c r="I586" s="14"/>
      <c r="J586" s="14"/>
      <c r="K586" s="14"/>
    </row>
    <row r="587" spans="1:11">
      <c r="A587" s="14">
        <v>199727</v>
      </c>
      <c r="B587" s="14" t="s">
        <v>4</v>
      </c>
      <c r="C587" s="14">
        <v>267</v>
      </c>
      <c r="D587" s="30">
        <v>43475</v>
      </c>
      <c r="E587" s="14"/>
      <c r="F587" s="14"/>
      <c r="G587" s="14"/>
      <c r="H587" s="14"/>
      <c r="I587" s="14"/>
      <c r="J587" s="14"/>
      <c r="K587" s="14"/>
    </row>
    <row r="588" spans="1:11">
      <c r="A588" s="23">
        <v>330030</v>
      </c>
      <c r="B588" s="23" t="s">
        <v>4</v>
      </c>
      <c r="C588" s="33">
        <v>1175</v>
      </c>
      <c r="D588" s="27">
        <v>43840</v>
      </c>
      <c r="E588" s="23"/>
      <c r="F588" s="23"/>
      <c r="G588" s="23"/>
      <c r="H588" s="14"/>
      <c r="I588" s="14"/>
      <c r="J588" s="14"/>
      <c r="K588" s="14"/>
    </row>
    <row r="589" spans="1:11">
      <c r="A589" s="14">
        <v>780393</v>
      </c>
      <c r="B589" s="14" t="s">
        <v>4</v>
      </c>
      <c r="C589" s="34">
        <v>2954</v>
      </c>
      <c r="D589" s="30">
        <v>43476</v>
      </c>
      <c r="E589" s="14"/>
      <c r="F589" s="14"/>
      <c r="G589" s="14"/>
      <c r="H589" s="14"/>
      <c r="I589" s="14"/>
      <c r="J589" s="14"/>
      <c r="K589" s="14"/>
    </row>
    <row r="590" spans="1:11">
      <c r="A590" s="23">
        <v>483216</v>
      </c>
      <c r="B590" s="23" t="s">
        <v>4</v>
      </c>
      <c r="C590" s="23">
        <v>552</v>
      </c>
      <c r="D590" s="27">
        <v>43841</v>
      </c>
      <c r="E590" s="23"/>
      <c r="F590" s="23"/>
      <c r="G590" s="23"/>
      <c r="H590" s="14"/>
      <c r="I590" s="14"/>
      <c r="J590" s="14"/>
      <c r="K590" s="14"/>
    </row>
    <row r="591" spans="1:11">
      <c r="A591" s="14">
        <v>887151</v>
      </c>
      <c r="B591" s="14" t="s">
        <v>4</v>
      </c>
      <c r="C591" s="14">
        <v>293</v>
      </c>
      <c r="D591" s="30">
        <v>43842</v>
      </c>
      <c r="E591" s="14"/>
      <c r="F591" s="14"/>
      <c r="G591" s="14"/>
      <c r="H591" s="14"/>
      <c r="I591" s="14"/>
      <c r="J591" s="14"/>
      <c r="K591" s="14"/>
    </row>
    <row r="592" spans="1:11">
      <c r="A592" s="23">
        <v>559561</v>
      </c>
      <c r="B592" s="23" t="s">
        <v>4</v>
      </c>
      <c r="C592" s="33">
        <v>1806</v>
      </c>
      <c r="D592" s="27">
        <v>43835</v>
      </c>
      <c r="E592" s="23"/>
      <c r="F592" s="23"/>
      <c r="G592" s="23"/>
      <c r="H592" s="14"/>
      <c r="I592" s="14"/>
      <c r="J592" s="14"/>
      <c r="K592" s="14"/>
    </row>
    <row r="593" spans="1:11">
      <c r="A593" s="14">
        <v>616386</v>
      </c>
      <c r="B593" s="14" t="s">
        <v>77</v>
      </c>
      <c r="C593" s="34">
        <v>1493</v>
      </c>
      <c r="D593" s="30">
        <v>43831</v>
      </c>
      <c r="E593" s="14"/>
      <c r="F593" s="14"/>
      <c r="G593" s="14"/>
      <c r="H593" s="14"/>
      <c r="I593" s="14"/>
      <c r="J593" s="14"/>
      <c r="K593" s="14"/>
    </row>
    <row r="594" spans="1:11">
      <c r="A594" s="23">
        <v>775360</v>
      </c>
      <c r="B594" s="23" t="s">
        <v>77</v>
      </c>
      <c r="C594" s="33">
        <v>1804</v>
      </c>
      <c r="D594" s="27">
        <v>43832</v>
      </c>
      <c r="E594" s="23"/>
      <c r="F594" s="23"/>
      <c r="G594" s="23"/>
      <c r="H594" s="14"/>
      <c r="I594" s="14"/>
      <c r="J594" s="14"/>
      <c r="K594" s="14"/>
    </row>
    <row r="595" spans="1:11">
      <c r="A595" s="14">
        <v>806592</v>
      </c>
      <c r="B595" s="14" t="s">
        <v>77</v>
      </c>
      <c r="C595" s="34">
        <v>2161</v>
      </c>
      <c r="D595" s="30">
        <v>43833</v>
      </c>
      <c r="E595" s="14"/>
      <c r="F595" s="14"/>
      <c r="G595" s="14"/>
      <c r="H595" s="14"/>
      <c r="I595" s="14"/>
      <c r="J595" s="14"/>
      <c r="K595" s="14"/>
    </row>
    <row r="596" spans="1:11">
      <c r="A596" s="23">
        <v>552346</v>
      </c>
      <c r="B596" s="23" t="s">
        <v>77</v>
      </c>
      <c r="C596" s="33">
        <v>1006</v>
      </c>
      <c r="D596" s="27">
        <v>43836</v>
      </c>
      <c r="E596" s="23"/>
      <c r="F596" s="23"/>
      <c r="G596" s="23"/>
      <c r="H596" s="14"/>
      <c r="I596" s="14"/>
      <c r="J596" s="14"/>
      <c r="K596" s="14"/>
    </row>
    <row r="597" spans="1:11">
      <c r="A597" s="14">
        <v>643742</v>
      </c>
      <c r="B597" s="14" t="s">
        <v>77</v>
      </c>
      <c r="C597" s="34">
        <v>1545</v>
      </c>
      <c r="D597" s="30">
        <v>43836</v>
      </c>
      <c r="E597" s="14"/>
      <c r="F597" s="14"/>
      <c r="G597" s="14"/>
      <c r="H597" s="14"/>
      <c r="I597" s="14"/>
      <c r="J597" s="14"/>
      <c r="K597" s="14"/>
    </row>
    <row r="598" spans="1:11">
      <c r="A598" s="23">
        <v>685153</v>
      </c>
      <c r="B598" s="23" t="s">
        <v>77</v>
      </c>
      <c r="C598" s="33">
        <v>2821</v>
      </c>
      <c r="D598" s="27">
        <v>43838</v>
      </c>
      <c r="E598" s="23"/>
      <c r="F598" s="23"/>
      <c r="G598" s="23"/>
      <c r="H598" s="14"/>
      <c r="I598" s="14"/>
      <c r="J598" s="14"/>
      <c r="K598" s="14"/>
    </row>
    <row r="599" spans="1:11">
      <c r="A599" s="14">
        <v>725066</v>
      </c>
      <c r="B599" s="14" t="s">
        <v>77</v>
      </c>
      <c r="C599" s="14">
        <v>345</v>
      </c>
      <c r="D599" s="30">
        <v>43475</v>
      </c>
      <c r="E599" s="14"/>
      <c r="F599" s="14"/>
      <c r="G599" s="14"/>
      <c r="H599" s="14"/>
      <c r="I599" s="14"/>
      <c r="J599" s="14"/>
      <c r="K599" s="14"/>
    </row>
    <row r="600" spans="1:11">
      <c r="A600" s="23">
        <v>584477</v>
      </c>
      <c r="B600" s="23" t="s">
        <v>77</v>
      </c>
      <c r="C600" s="23">
        <v>639</v>
      </c>
      <c r="D600" s="27">
        <v>43841</v>
      </c>
      <c r="E600" s="23"/>
      <c r="F600" s="23"/>
      <c r="G600" s="23"/>
      <c r="H600" s="14"/>
      <c r="I600" s="14"/>
      <c r="J600" s="14"/>
      <c r="K600" s="14"/>
    </row>
    <row r="601" spans="1:11">
      <c r="A601" s="14">
        <v>613058</v>
      </c>
      <c r="B601" s="14" t="s">
        <v>77</v>
      </c>
      <c r="C601" s="34">
        <v>3864</v>
      </c>
      <c r="D601" s="30">
        <v>43834</v>
      </c>
      <c r="E601" s="14"/>
      <c r="F601" s="14"/>
      <c r="G601" s="14"/>
      <c r="H601" s="14"/>
      <c r="I601" s="14"/>
      <c r="J601" s="14"/>
      <c r="K601" s="14"/>
    </row>
    <row r="602" spans="1:11">
      <c r="A602" s="23">
        <v>729194</v>
      </c>
      <c r="B602" s="23" t="s">
        <v>77</v>
      </c>
      <c r="C602" s="23">
        <v>362</v>
      </c>
      <c r="D602" s="27">
        <v>43835</v>
      </c>
      <c r="E602" s="23"/>
      <c r="F602" s="23"/>
      <c r="G602" s="23"/>
      <c r="H602" s="14"/>
      <c r="I602" s="14"/>
      <c r="J602" s="14"/>
      <c r="K602" s="14"/>
    </row>
    <row r="603" spans="1:11">
      <c r="A603" s="14">
        <v>265959</v>
      </c>
      <c r="B603" s="14" t="s">
        <v>77</v>
      </c>
      <c r="C603" s="14">
        <v>923</v>
      </c>
      <c r="D603" s="30">
        <v>43838</v>
      </c>
      <c r="E603" s="14"/>
      <c r="F603" s="14"/>
      <c r="G603" s="14"/>
      <c r="H603" s="14"/>
      <c r="I603" s="14"/>
      <c r="J603" s="14"/>
      <c r="K603" s="14"/>
    </row>
    <row r="604" spans="1:11">
      <c r="A604" s="23">
        <v>196520</v>
      </c>
      <c r="B604" s="23" t="s">
        <v>77</v>
      </c>
      <c r="C604" s="23">
        <v>663</v>
      </c>
      <c r="D604" s="27">
        <v>43475</v>
      </c>
      <c r="E604" s="23"/>
      <c r="F604" s="23"/>
      <c r="G604" s="23"/>
      <c r="H604" s="14"/>
      <c r="I604" s="14"/>
      <c r="J604" s="14"/>
      <c r="K604" s="14"/>
    </row>
    <row r="605" spans="1:11">
      <c r="A605" s="14">
        <v>894331</v>
      </c>
      <c r="B605" s="14" t="s">
        <v>77</v>
      </c>
      <c r="C605" s="34">
        <v>2092</v>
      </c>
      <c r="D605" s="30">
        <v>43476</v>
      </c>
      <c r="E605" s="14"/>
      <c r="F605" s="14"/>
      <c r="G605" s="14"/>
      <c r="H605" s="14"/>
      <c r="I605" s="14"/>
      <c r="J605" s="14"/>
      <c r="K605" s="14"/>
    </row>
    <row r="606" spans="1:11">
      <c r="A606" s="23">
        <v>149035</v>
      </c>
      <c r="B606" s="23" t="s">
        <v>77</v>
      </c>
      <c r="C606" s="33">
        <v>1566</v>
      </c>
      <c r="D606" s="27">
        <v>43840</v>
      </c>
      <c r="E606" s="23"/>
      <c r="F606" s="23"/>
      <c r="G606" s="23"/>
      <c r="H606" s="14"/>
      <c r="I606" s="14"/>
      <c r="J606" s="14"/>
      <c r="K606" s="14"/>
    </row>
    <row r="607" spans="1:11">
      <c r="A607" s="14">
        <v>861720</v>
      </c>
      <c r="B607" s="14" t="s">
        <v>77</v>
      </c>
      <c r="C607" s="34">
        <v>2966</v>
      </c>
      <c r="D607" s="30">
        <v>43475</v>
      </c>
      <c r="E607" s="14"/>
      <c r="F607" s="14"/>
      <c r="G607" s="14"/>
      <c r="H607" s="14"/>
      <c r="I607" s="14"/>
      <c r="J607" s="14"/>
      <c r="K607" s="14"/>
    </row>
    <row r="608" spans="1:11">
      <c r="A608" s="23">
        <v>426268</v>
      </c>
      <c r="B608" s="23" t="s">
        <v>77</v>
      </c>
      <c r="C608" s="33">
        <v>2877</v>
      </c>
      <c r="D608" s="27">
        <v>43840</v>
      </c>
      <c r="E608" s="23"/>
      <c r="F608" s="23"/>
      <c r="G608" s="23"/>
      <c r="H608" s="14"/>
      <c r="I608" s="14"/>
      <c r="J608" s="14"/>
      <c r="K608" s="14"/>
    </row>
    <row r="609" spans="1:11">
      <c r="A609" s="14">
        <v>156941</v>
      </c>
      <c r="B609" s="14" t="s">
        <v>77</v>
      </c>
      <c r="C609" s="14">
        <v>809</v>
      </c>
      <c r="D609" s="30">
        <v>43475</v>
      </c>
      <c r="E609" s="14"/>
      <c r="F609" s="14"/>
      <c r="G609" s="14"/>
      <c r="H609" s="14"/>
      <c r="I609" s="14"/>
      <c r="J609" s="14"/>
      <c r="K609" s="14"/>
    </row>
    <row r="610" spans="1:11">
      <c r="A610" s="23">
        <v>431261</v>
      </c>
      <c r="B610" s="23" t="s">
        <v>77</v>
      </c>
      <c r="C610" s="33">
        <v>2145</v>
      </c>
      <c r="D610" s="27">
        <v>43475</v>
      </c>
      <c r="E610" s="23"/>
      <c r="F610" s="23"/>
      <c r="G610" s="23"/>
      <c r="H610" s="14"/>
      <c r="I610" s="14"/>
      <c r="J610" s="14"/>
      <c r="K610" s="14"/>
    </row>
    <row r="611" spans="1:11">
      <c r="A611" s="14">
        <v>367956</v>
      </c>
      <c r="B611" s="14" t="s">
        <v>77</v>
      </c>
      <c r="C611" s="34">
        <v>1055</v>
      </c>
      <c r="D611" s="30">
        <v>43842</v>
      </c>
      <c r="E611" s="14"/>
      <c r="F611" s="14"/>
      <c r="G611" s="14"/>
      <c r="H611" s="14"/>
      <c r="I611" s="14"/>
      <c r="J611" s="14"/>
      <c r="K611" s="14"/>
    </row>
    <row r="612" spans="1:11">
      <c r="A612" s="23">
        <v>214845</v>
      </c>
      <c r="B612" s="23" t="s">
        <v>77</v>
      </c>
      <c r="C612" s="23">
        <v>544</v>
      </c>
      <c r="D612" s="27">
        <v>43477</v>
      </c>
      <c r="E612" s="23"/>
      <c r="F612" s="23"/>
      <c r="G612" s="23"/>
      <c r="H612" s="14"/>
      <c r="I612" s="14"/>
      <c r="J612" s="14"/>
      <c r="K612" s="14"/>
    </row>
    <row r="613" spans="1:11">
      <c r="A613" s="14">
        <v>765978</v>
      </c>
      <c r="B613" s="14" t="s">
        <v>77</v>
      </c>
      <c r="C613" s="34">
        <v>1084</v>
      </c>
      <c r="D613" s="30">
        <v>43842</v>
      </c>
      <c r="E613" s="14"/>
      <c r="F613" s="14"/>
      <c r="G613" s="14"/>
      <c r="H613" s="14"/>
      <c r="I613" s="14"/>
      <c r="J613" s="14"/>
      <c r="K613" s="14"/>
    </row>
    <row r="614" spans="1:11">
      <c r="A614" s="23">
        <v>899743</v>
      </c>
      <c r="B614" s="23" t="s">
        <v>77</v>
      </c>
      <c r="C614" s="33">
        <v>2009</v>
      </c>
      <c r="D614" s="27">
        <v>43840</v>
      </c>
      <c r="E614" s="23"/>
      <c r="F614" s="23"/>
      <c r="G614" s="23"/>
      <c r="H614" s="14"/>
      <c r="I614" s="14"/>
      <c r="J614" s="14"/>
      <c r="K614" s="14"/>
    </row>
    <row r="615" spans="1:11">
      <c r="A615" s="14">
        <v>766402</v>
      </c>
      <c r="B615" s="14" t="s">
        <v>77</v>
      </c>
      <c r="C615" s="34">
        <v>3851</v>
      </c>
      <c r="D615" s="30">
        <v>43834</v>
      </c>
      <c r="E615" s="14"/>
      <c r="F615" s="14"/>
      <c r="G615" s="14"/>
      <c r="H615" s="14"/>
      <c r="I615" s="14"/>
      <c r="J615" s="14"/>
      <c r="K615" s="14"/>
    </row>
    <row r="616" spans="1:11">
      <c r="A616" s="23">
        <v>455927</v>
      </c>
      <c r="B616" s="23" t="s">
        <v>77</v>
      </c>
      <c r="C616" s="23">
        <v>736</v>
      </c>
      <c r="D616" s="27">
        <v>43474</v>
      </c>
      <c r="E616" s="23"/>
      <c r="F616" s="23"/>
      <c r="G616" s="23"/>
      <c r="H616" s="14"/>
      <c r="I616" s="14"/>
      <c r="J616" s="14"/>
      <c r="K616" s="14"/>
    </row>
    <row r="617" spans="1:11">
      <c r="A617" s="14">
        <v>464499</v>
      </c>
      <c r="B617" s="14" t="s">
        <v>77</v>
      </c>
      <c r="C617" s="34">
        <v>1465</v>
      </c>
      <c r="D617" s="30">
        <v>43833</v>
      </c>
      <c r="E617" s="14"/>
      <c r="F617" s="14"/>
      <c r="G617" s="14"/>
      <c r="H617" s="14"/>
      <c r="I617" s="14"/>
      <c r="J617" s="14"/>
      <c r="K617" s="14"/>
    </row>
    <row r="618" spans="1:11">
      <c r="A618" s="23">
        <v>558048</v>
      </c>
      <c r="B618" s="23" t="s">
        <v>77</v>
      </c>
      <c r="C618" s="33">
        <v>2646</v>
      </c>
      <c r="D618" s="27">
        <v>43474</v>
      </c>
      <c r="E618" s="23"/>
      <c r="F618" s="23"/>
      <c r="G618" s="23"/>
      <c r="H618" s="14"/>
      <c r="I618" s="14"/>
      <c r="J618" s="14"/>
      <c r="K618" s="14"/>
    </row>
    <row r="619" spans="1:11">
      <c r="A619" s="14">
        <v>375461</v>
      </c>
      <c r="B619" s="14" t="s">
        <v>77</v>
      </c>
      <c r="C619" s="34">
        <v>2177</v>
      </c>
      <c r="D619" s="30">
        <v>43840</v>
      </c>
      <c r="E619" s="14"/>
      <c r="F619" s="14"/>
      <c r="G619" s="14"/>
      <c r="H619" s="14"/>
      <c r="I619" s="14"/>
      <c r="J619" s="14"/>
      <c r="K619" s="14"/>
    </row>
    <row r="620" spans="1:11">
      <c r="A620" s="23">
        <v>673372</v>
      </c>
      <c r="B620" s="23" t="s">
        <v>77</v>
      </c>
      <c r="C620" s="33">
        <v>2431</v>
      </c>
      <c r="D620" s="27">
        <v>43842</v>
      </c>
      <c r="E620" s="23"/>
      <c r="F620" s="23"/>
      <c r="G620" s="23"/>
      <c r="H620" s="14"/>
      <c r="I620" s="14"/>
      <c r="J620" s="14"/>
      <c r="K620" s="14"/>
    </row>
    <row r="621" spans="1:11">
      <c r="A621" s="14">
        <v>197116</v>
      </c>
      <c r="B621" s="14" t="s">
        <v>77</v>
      </c>
      <c r="C621" s="14">
        <v>555</v>
      </c>
      <c r="D621" s="30">
        <v>43831</v>
      </c>
      <c r="E621" s="14"/>
      <c r="F621" s="14"/>
      <c r="G621" s="14"/>
      <c r="H621" s="14"/>
      <c r="I621" s="14"/>
      <c r="J621" s="14"/>
      <c r="K621" s="14"/>
    </row>
    <row r="622" spans="1:11">
      <c r="A622" s="23">
        <v>165918</v>
      </c>
      <c r="B622" s="23" t="s">
        <v>77</v>
      </c>
      <c r="C622" s="33">
        <v>2861</v>
      </c>
      <c r="D622" s="27">
        <v>43831</v>
      </c>
      <c r="E622" s="23"/>
      <c r="F622" s="23"/>
      <c r="G622" s="23"/>
      <c r="H622" s="14"/>
      <c r="I622" s="14"/>
      <c r="J622" s="14"/>
      <c r="K622" s="14"/>
    </row>
    <row r="623" spans="1:11">
      <c r="A623" s="14">
        <v>666752</v>
      </c>
      <c r="B623" s="14" t="s">
        <v>77</v>
      </c>
      <c r="C623" s="14">
        <v>807</v>
      </c>
      <c r="D623" s="30">
        <v>43832</v>
      </c>
      <c r="E623" s="14"/>
      <c r="F623" s="14"/>
      <c r="G623" s="14"/>
      <c r="H623" s="14"/>
      <c r="I623" s="14"/>
      <c r="J623" s="14"/>
      <c r="K623" s="14"/>
    </row>
    <row r="624" spans="1:11">
      <c r="A624" s="23">
        <v>192398</v>
      </c>
      <c r="B624" s="23" t="s">
        <v>77</v>
      </c>
      <c r="C624" s="23">
        <v>602</v>
      </c>
      <c r="D624" s="27">
        <v>43836</v>
      </c>
      <c r="E624" s="23"/>
      <c r="F624" s="23"/>
      <c r="G624" s="23"/>
      <c r="H624" s="14"/>
      <c r="I624" s="14"/>
      <c r="J624" s="14"/>
      <c r="K624" s="14"/>
    </row>
    <row r="625" spans="1:11">
      <c r="A625" s="14">
        <v>864063</v>
      </c>
      <c r="B625" s="14" t="s">
        <v>77</v>
      </c>
      <c r="C625" s="34">
        <v>2832</v>
      </c>
      <c r="D625" s="30">
        <v>43838</v>
      </c>
      <c r="E625" s="14"/>
      <c r="F625" s="14"/>
      <c r="G625" s="14"/>
      <c r="H625" s="14"/>
      <c r="I625" s="14"/>
      <c r="J625" s="14"/>
      <c r="K625" s="14"/>
    </row>
    <row r="626" spans="1:11">
      <c r="A626" s="23">
        <v>355971</v>
      </c>
      <c r="B626" s="23" t="s">
        <v>77</v>
      </c>
      <c r="C626" s="33">
        <v>1579</v>
      </c>
      <c r="D626" s="27">
        <v>43838</v>
      </c>
      <c r="E626" s="23"/>
      <c r="F626" s="23"/>
      <c r="G626" s="23"/>
      <c r="H626" s="14"/>
      <c r="I626" s="14"/>
      <c r="J626" s="14"/>
      <c r="K626" s="14"/>
    </row>
    <row r="627" spans="1:11">
      <c r="A627" s="14">
        <v>304806</v>
      </c>
      <c r="B627" s="14" t="s">
        <v>77</v>
      </c>
      <c r="C627" s="14">
        <v>861</v>
      </c>
      <c r="D627" s="30">
        <v>43840</v>
      </c>
      <c r="E627" s="14"/>
      <c r="F627" s="14"/>
      <c r="G627" s="14"/>
      <c r="H627" s="14"/>
      <c r="I627" s="14"/>
      <c r="J627" s="14"/>
      <c r="K627" s="14"/>
    </row>
    <row r="628" spans="1:11">
      <c r="A628" s="23">
        <v>295390</v>
      </c>
      <c r="B628" s="23" t="s">
        <v>77</v>
      </c>
      <c r="C628" s="23">
        <v>704</v>
      </c>
      <c r="D628" s="27">
        <v>43475</v>
      </c>
      <c r="E628" s="23"/>
      <c r="F628" s="23"/>
      <c r="G628" s="23"/>
      <c r="H628" s="14"/>
      <c r="I628" s="14"/>
      <c r="J628" s="14"/>
      <c r="K628" s="14"/>
    </row>
    <row r="629" spans="1:11">
      <c r="A629" s="14">
        <v>234670</v>
      </c>
      <c r="B629" s="14" t="s">
        <v>77</v>
      </c>
      <c r="C629" s="34">
        <v>1033</v>
      </c>
      <c r="D629" s="30">
        <v>43477</v>
      </c>
      <c r="E629" s="14"/>
      <c r="F629" s="14"/>
      <c r="G629" s="14"/>
      <c r="H629" s="14"/>
      <c r="I629" s="14"/>
      <c r="J629" s="14"/>
      <c r="K629" s="14"/>
    </row>
    <row r="630" spans="1:11">
      <c r="A630" s="23">
        <v>553803</v>
      </c>
      <c r="B630" s="23" t="s">
        <v>77</v>
      </c>
      <c r="C630" s="33">
        <v>1250</v>
      </c>
      <c r="D630" s="27">
        <v>43842</v>
      </c>
      <c r="E630" s="23"/>
      <c r="F630" s="23"/>
      <c r="G630" s="23"/>
      <c r="H630" s="14"/>
      <c r="I630" s="14"/>
      <c r="J630" s="14"/>
      <c r="K630" s="14"/>
    </row>
    <row r="631" spans="1:11">
      <c r="A631" s="14">
        <v>730844</v>
      </c>
      <c r="B631" s="14" t="s">
        <v>77</v>
      </c>
      <c r="C631" s="14">
        <v>952</v>
      </c>
      <c r="D631" s="30">
        <v>43832</v>
      </c>
      <c r="E631" s="14"/>
      <c r="F631" s="14"/>
      <c r="G631" s="14"/>
      <c r="H631" s="14"/>
      <c r="I631" s="14"/>
      <c r="J631" s="14"/>
      <c r="K631" s="14"/>
    </row>
    <row r="632" spans="1:11">
      <c r="A632" s="23">
        <v>218006</v>
      </c>
      <c r="B632" s="23" t="s">
        <v>77</v>
      </c>
      <c r="C632" s="33">
        <v>2755</v>
      </c>
      <c r="D632" s="27">
        <v>43832</v>
      </c>
      <c r="E632" s="23"/>
      <c r="F632" s="23"/>
      <c r="G632" s="23"/>
      <c r="H632" s="14"/>
      <c r="I632" s="14"/>
      <c r="J632" s="14"/>
      <c r="K632" s="14"/>
    </row>
    <row r="633" spans="1:11">
      <c r="A633" s="14">
        <v>374150</v>
      </c>
      <c r="B633" s="14" t="s">
        <v>77</v>
      </c>
      <c r="C633" s="34">
        <v>1530</v>
      </c>
      <c r="D633" s="30">
        <v>43835</v>
      </c>
      <c r="E633" s="14"/>
      <c r="F633" s="14"/>
      <c r="G633" s="14"/>
      <c r="H633" s="14"/>
      <c r="I633" s="14"/>
      <c r="J633" s="14"/>
      <c r="K633" s="14"/>
    </row>
    <row r="634" spans="1:11">
      <c r="A634" s="23">
        <v>250308</v>
      </c>
      <c r="B634" s="23" t="s">
        <v>77</v>
      </c>
      <c r="C634" s="33">
        <v>1496</v>
      </c>
      <c r="D634" s="27">
        <v>43836</v>
      </c>
      <c r="E634" s="23"/>
      <c r="F634" s="23"/>
      <c r="G634" s="23"/>
      <c r="H634" s="14"/>
      <c r="I634" s="14"/>
      <c r="J634" s="14"/>
      <c r="K634" s="14"/>
    </row>
    <row r="635" spans="1:11">
      <c r="A635" s="14">
        <v>625104</v>
      </c>
      <c r="B635" s="14" t="s">
        <v>77</v>
      </c>
      <c r="C635" s="34">
        <v>1498</v>
      </c>
      <c r="D635" s="30">
        <v>43836</v>
      </c>
      <c r="E635" s="14"/>
      <c r="F635" s="14"/>
      <c r="G635" s="14"/>
      <c r="H635" s="14"/>
      <c r="I635" s="14"/>
      <c r="J635" s="14"/>
      <c r="K635" s="14"/>
    </row>
    <row r="636" spans="1:11">
      <c r="A636" s="23">
        <v>669715</v>
      </c>
      <c r="B636" s="23" t="s">
        <v>77</v>
      </c>
      <c r="C636" s="33">
        <v>1221</v>
      </c>
      <c r="D636" s="27">
        <v>43475</v>
      </c>
      <c r="E636" s="23"/>
      <c r="F636" s="23"/>
      <c r="G636" s="23"/>
      <c r="H636" s="14"/>
      <c r="I636" s="14"/>
      <c r="J636" s="14"/>
      <c r="K636" s="14"/>
    </row>
    <row r="637" spans="1:11">
      <c r="A637" s="14">
        <v>881268</v>
      </c>
      <c r="B637" s="14" t="s">
        <v>77</v>
      </c>
      <c r="C637" s="34">
        <v>2076</v>
      </c>
      <c r="D637" s="30">
        <v>43475</v>
      </c>
      <c r="E637" s="14"/>
      <c r="F637" s="14"/>
      <c r="G637" s="14"/>
      <c r="H637" s="14"/>
      <c r="I637" s="14"/>
      <c r="J637" s="14"/>
      <c r="K637" s="14"/>
    </row>
    <row r="638" spans="1:11">
      <c r="A638" s="23">
        <v>263637</v>
      </c>
      <c r="B638" s="23" t="s">
        <v>77</v>
      </c>
      <c r="C638" s="33">
        <v>1001</v>
      </c>
      <c r="D638" s="27">
        <v>43838</v>
      </c>
      <c r="E638" s="23"/>
      <c r="F638" s="23"/>
      <c r="G638" s="23"/>
      <c r="H638" s="14"/>
      <c r="I638" s="14"/>
      <c r="J638" s="14"/>
      <c r="K638" s="14"/>
    </row>
    <row r="639" spans="1:11">
      <c r="A639" s="14">
        <v>169621</v>
      </c>
      <c r="B639" s="14" t="s">
        <v>77</v>
      </c>
      <c r="C639" s="34">
        <v>1333</v>
      </c>
      <c r="D639" s="30">
        <v>43841</v>
      </c>
      <c r="E639" s="14"/>
      <c r="F639" s="14"/>
      <c r="G639" s="14"/>
      <c r="H639" s="14"/>
      <c r="I639" s="14"/>
      <c r="J639" s="14"/>
      <c r="K639" s="14"/>
    </row>
    <row r="640" spans="1:11">
      <c r="A640" s="23">
        <v>636371</v>
      </c>
      <c r="B640" s="23" t="s">
        <v>77</v>
      </c>
      <c r="C640" s="33">
        <v>1262</v>
      </c>
      <c r="D640" s="27">
        <v>43835</v>
      </c>
      <c r="E640" s="23"/>
      <c r="F640" s="23"/>
      <c r="G640" s="23"/>
      <c r="H640" s="14"/>
      <c r="I640" s="14"/>
      <c r="J640" s="14"/>
      <c r="K640" s="14"/>
    </row>
    <row r="641" spans="1:11">
      <c r="A641" s="14">
        <v>223911</v>
      </c>
      <c r="B641" s="14" t="s">
        <v>77</v>
      </c>
      <c r="C641" s="34">
        <v>1135</v>
      </c>
      <c r="D641" s="30">
        <v>43836</v>
      </c>
      <c r="E641" s="14"/>
      <c r="F641" s="14"/>
      <c r="G641" s="14"/>
      <c r="H641" s="14"/>
      <c r="I641" s="14"/>
      <c r="J641" s="14"/>
      <c r="K641" s="14"/>
    </row>
    <row r="642" spans="1:11">
      <c r="A642" s="23">
        <v>433084</v>
      </c>
      <c r="B642" s="23" t="s">
        <v>77</v>
      </c>
      <c r="C642" s="23">
        <v>547</v>
      </c>
      <c r="D642" s="27">
        <v>43841</v>
      </c>
      <c r="E642" s="23"/>
      <c r="F642" s="23"/>
      <c r="G642" s="23"/>
      <c r="H642" s="14"/>
      <c r="I642" s="14"/>
      <c r="J642" s="14"/>
      <c r="K642" s="14"/>
    </row>
    <row r="643" spans="1:11">
      <c r="A643" s="14">
        <v>818350</v>
      </c>
      <c r="B643" s="14" t="s">
        <v>77</v>
      </c>
      <c r="C643" s="34">
        <v>1582</v>
      </c>
      <c r="D643" s="30">
        <v>43842</v>
      </c>
      <c r="E643" s="14"/>
      <c r="F643" s="14"/>
      <c r="G643" s="14"/>
      <c r="H643" s="14"/>
      <c r="I643" s="14"/>
      <c r="J643" s="14"/>
      <c r="K643" s="14"/>
    </row>
    <row r="644" spans="1:11">
      <c r="A644" s="23">
        <v>614031</v>
      </c>
      <c r="B644" s="23" t="s">
        <v>77</v>
      </c>
      <c r="C644" s="33">
        <v>1659</v>
      </c>
      <c r="D644" s="27">
        <v>43837</v>
      </c>
      <c r="E644" s="23"/>
      <c r="F644" s="23"/>
      <c r="G644" s="23"/>
      <c r="H644" s="14"/>
      <c r="I644" s="14"/>
      <c r="J644" s="14"/>
      <c r="K644" s="14"/>
    </row>
    <row r="645" spans="1:11">
      <c r="A645" s="14">
        <v>741049</v>
      </c>
      <c r="B645" s="14" t="s">
        <v>77</v>
      </c>
      <c r="C645" s="14">
        <v>609</v>
      </c>
      <c r="D645" s="30">
        <v>43838</v>
      </c>
      <c r="E645" s="14"/>
      <c r="F645" s="14"/>
      <c r="G645" s="14"/>
      <c r="H645" s="14"/>
      <c r="I645" s="14"/>
      <c r="J645" s="14"/>
      <c r="K645" s="14"/>
    </row>
    <row r="646" spans="1:11">
      <c r="A646" s="23">
        <v>529471</v>
      </c>
      <c r="B646" s="23" t="s">
        <v>77</v>
      </c>
      <c r="C646" s="33">
        <v>2087</v>
      </c>
      <c r="D646" s="27">
        <v>43839</v>
      </c>
      <c r="E646" s="23"/>
      <c r="F646" s="23"/>
      <c r="G646" s="23"/>
      <c r="H646" s="14"/>
      <c r="I646" s="14"/>
      <c r="J646" s="14"/>
      <c r="K646" s="14"/>
    </row>
    <row r="647" spans="1:11">
      <c r="A647" s="14">
        <v>235009</v>
      </c>
      <c r="B647" s="14" t="s">
        <v>77</v>
      </c>
      <c r="C647" s="34">
        <v>1976</v>
      </c>
      <c r="D647" s="30">
        <v>43840</v>
      </c>
      <c r="E647" s="14"/>
      <c r="F647" s="14"/>
      <c r="G647" s="14"/>
      <c r="H647" s="14"/>
      <c r="I647" s="14"/>
      <c r="J647" s="14"/>
      <c r="K647" s="14"/>
    </row>
    <row r="648" spans="1:11">
      <c r="A648" s="23">
        <v>562718</v>
      </c>
      <c r="B648" s="23" t="s">
        <v>77</v>
      </c>
      <c r="C648" s="33">
        <v>1421</v>
      </c>
      <c r="D648" s="27">
        <v>43477</v>
      </c>
      <c r="E648" s="23"/>
      <c r="F648" s="23"/>
      <c r="G648" s="23"/>
      <c r="H648" s="14"/>
      <c r="I648" s="14"/>
      <c r="J648" s="14"/>
      <c r="K648" s="14"/>
    </row>
    <row r="649" spans="1:11">
      <c r="A649" s="14">
        <v>640346</v>
      </c>
      <c r="B649" s="14" t="s">
        <v>77</v>
      </c>
      <c r="C649" s="34">
        <v>1372</v>
      </c>
      <c r="D649" s="30">
        <v>43842</v>
      </c>
      <c r="E649" s="14"/>
      <c r="F649" s="14"/>
      <c r="G649" s="14"/>
      <c r="H649" s="14"/>
      <c r="I649" s="14"/>
      <c r="J649" s="14"/>
      <c r="K649" s="14"/>
    </row>
    <row r="650" spans="1:11">
      <c r="A650" s="23">
        <v>629523</v>
      </c>
      <c r="B650" s="23" t="s">
        <v>77</v>
      </c>
      <c r="C650" s="23">
        <v>588</v>
      </c>
      <c r="D650" s="27">
        <v>43477</v>
      </c>
      <c r="E650" s="23"/>
      <c r="F650" s="23"/>
      <c r="G650" s="23"/>
      <c r="H650" s="14"/>
      <c r="I650" s="14"/>
      <c r="J650" s="14"/>
      <c r="K650" s="14"/>
    </row>
    <row r="651" spans="1:11">
      <c r="A651" s="14">
        <v>856865</v>
      </c>
      <c r="B651" s="14" t="s">
        <v>77</v>
      </c>
      <c r="C651" s="14">
        <v>598</v>
      </c>
      <c r="D651" s="30">
        <v>43833</v>
      </c>
      <c r="E651" s="14"/>
      <c r="F651" s="14"/>
      <c r="G651" s="14"/>
      <c r="H651" s="14"/>
      <c r="I651" s="14"/>
      <c r="J651" s="14"/>
      <c r="K651" s="14"/>
    </row>
    <row r="652" spans="1:11">
      <c r="A652" s="23">
        <v>567117</v>
      </c>
      <c r="B652" s="23" t="s">
        <v>77</v>
      </c>
      <c r="C652" s="33">
        <v>2907</v>
      </c>
      <c r="D652" s="27">
        <v>43836</v>
      </c>
      <c r="E652" s="23"/>
      <c r="F652" s="23"/>
      <c r="G652" s="23"/>
      <c r="H652" s="14"/>
      <c r="I652" s="14"/>
      <c r="J652" s="14"/>
      <c r="K652" s="14"/>
    </row>
    <row r="653" spans="1:11">
      <c r="A653" s="14">
        <v>507642</v>
      </c>
      <c r="B653" s="14" t="s">
        <v>77</v>
      </c>
      <c r="C653" s="34">
        <v>2338</v>
      </c>
      <c r="D653" s="30">
        <v>43836</v>
      </c>
      <c r="E653" s="14"/>
      <c r="F653" s="14"/>
      <c r="G653" s="14"/>
      <c r="H653" s="14"/>
      <c r="I653" s="14"/>
      <c r="J653" s="14"/>
      <c r="K653" s="14"/>
    </row>
    <row r="654" spans="1:11">
      <c r="A654" s="23">
        <v>289924</v>
      </c>
      <c r="B654" s="23" t="s">
        <v>77</v>
      </c>
      <c r="C654" s="23">
        <v>386</v>
      </c>
      <c r="D654" s="27">
        <v>43476</v>
      </c>
      <c r="E654" s="23"/>
      <c r="F654" s="23"/>
      <c r="G654" s="23"/>
      <c r="H654" s="14"/>
      <c r="I654" s="14"/>
      <c r="J654" s="14"/>
      <c r="K654" s="14"/>
    </row>
    <row r="655" spans="1:11">
      <c r="A655" s="14">
        <v>751314</v>
      </c>
      <c r="B655" s="14" t="s">
        <v>77</v>
      </c>
      <c r="C655" s="14">
        <v>635</v>
      </c>
      <c r="D655" s="30">
        <v>43842</v>
      </c>
      <c r="E655" s="14"/>
      <c r="F655" s="14"/>
      <c r="G655" s="14"/>
      <c r="H655" s="14"/>
      <c r="I655" s="14"/>
      <c r="J655" s="14"/>
      <c r="K655" s="14"/>
    </row>
    <row r="656" spans="1:11">
      <c r="A656" s="23">
        <v>847731</v>
      </c>
      <c r="B656" s="23" t="s">
        <v>77</v>
      </c>
      <c r="C656" s="23">
        <v>245</v>
      </c>
      <c r="D656" s="27">
        <v>43835</v>
      </c>
      <c r="E656" s="23"/>
      <c r="F656" s="23"/>
      <c r="G656" s="23"/>
      <c r="H656" s="14"/>
      <c r="I656" s="14"/>
      <c r="J656" s="14"/>
      <c r="K656" s="14"/>
    </row>
    <row r="657" spans="1:11">
      <c r="A657" s="14">
        <v>710702</v>
      </c>
      <c r="B657" s="14" t="s">
        <v>77</v>
      </c>
      <c r="C657" s="34">
        <v>3794</v>
      </c>
      <c r="D657" s="30">
        <v>43837</v>
      </c>
      <c r="E657" s="14"/>
      <c r="F657" s="14"/>
      <c r="G657" s="14"/>
      <c r="H657" s="14"/>
      <c r="I657" s="14"/>
      <c r="J657" s="14"/>
      <c r="K657" s="14"/>
    </row>
    <row r="658" spans="1:11">
      <c r="A658" s="23">
        <v>696979</v>
      </c>
      <c r="B658" s="23" t="s">
        <v>77</v>
      </c>
      <c r="C658" s="33">
        <v>1307</v>
      </c>
      <c r="D658" s="27">
        <v>43837</v>
      </c>
      <c r="E658" s="23"/>
      <c r="F658" s="23"/>
      <c r="G658" s="23"/>
      <c r="H658" s="14"/>
      <c r="I658" s="14"/>
      <c r="J658" s="14"/>
      <c r="K658" s="14"/>
    </row>
    <row r="659" spans="1:11">
      <c r="A659" s="14">
        <v>609418</v>
      </c>
      <c r="B659" s="14" t="s">
        <v>77</v>
      </c>
      <c r="C659" s="14">
        <v>567</v>
      </c>
      <c r="D659" s="30">
        <v>43839</v>
      </c>
      <c r="E659" s="14"/>
      <c r="F659" s="14"/>
      <c r="G659" s="14"/>
      <c r="H659" s="14"/>
      <c r="I659" s="14"/>
      <c r="J659" s="14"/>
      <c r="K659" s="14"/>
    </row>
    <row r="660" spans="1:11">
      <c r="A660" s="23">
        <v>764088</v>
      </c>
      <c r="B660" s="23" t="s">
        <v>77</v>
      </c>
      <c r="C660" s="33">
        <v>2110</v>
      </c>
      <c r="D660" s="27">
        <v>43839</v>
      </c>
      <c r="E660" s="23"/>
      <c r="F660" s="23"/>
      <c r="G660" s="23"/>
      <c r="H660" s="14"/>
      <c r="I660" s="14"/>
      <c r="J660" s="14"/>
      <c r="K660" s="14"/>
    </row>
    <row r="661" spans="1:11">
      <c r="A661" s="14">
        <v>447945</v>
      </c>
      <c r="B661" s="14" t="s">
        <v>77</v>
      </c>
      <c r="C661" s="34">
        <v>1269</v>
      </c>
      <c r="D661" s="30">
        <v>43840</v>
      </c>
      <c r="E661" s="14"/>
      <c r="F661" s="14"/>
      <c r="G661" s="14"/>
      <c r="H661" s="14"/>
      <c r="I661" s="14"/>
      <c r="J661" s="14"/>
      <c r="K661" s="14"/>
    </row>
    <row r="662" spans="1:11">
      <c r="A662" s="23">
        <v>751733</v>
      </c>
      <c r="B662" s="23" t="s">
        <v>77</v>
      </c>
      <c r="C662" s="33">
        <v>1967</v>
      </c>
      <c r="D662" s="27">
        <v>43833</v>
      </c>
      <c r="E662" s="23"/>
      <c r="F662" s="23"/>
      <c r="G662" s="23"/>
      <c r="H662" s="14"/>
      <c r="I662" s="14"/>
      <c r="J662" s="14"/>
      <c r="K662" s="14"/>
    </row>
    <row r="663" spans="1:11">
      <c r="A663" s="14">
        <v>507202</v>
      </c>
      <c r="B663" s="14" t="s">
        <v>77</v>
      </c>
      <c r="C663" s="34">
        <v>2628</v>
      </c>
      <c r="D663" s="30">
        <v>43834</v>
      </c>
      <c r="E663" s="14"/>
      <c r="F663" s="14"/>
      <c r="G663" s="14"/>
      <c r="H663" s="14"/>
      <c r="I663" s="14"/>
      <c r="J663" s="14"/>
      <c r="K663" s="14"/>
    </row>
    <row r="664" spans="1:11">
      <c r="A664" s="23">
        <v>311475</v>
      </c>
      <c r="B664" s="23" t="s">
        <v>77</v>
      </c>
      <c r="C664" s="23">
        <v>681</v>
      </c>
      <c r="D664" s="27">
        <v>43831</v>
      </c>
      <c r="E664" s="23"/>
      <c r="F664" s="23"/>
      <c r="G664" s="23"/>
      <c r="H664" s="14"/>
      <c r="I664" s="14"/>
      <c r="J664" s="14"/>
      <c r="K664" s="14"/>
    </row>
    <row r="665" spans="1:11">
      <c r="A665" s="14">
        <v>581762</v>
      </c>
      <c r="B665" s="14" t="s">
        <v>77</v>
      </c>
      <c r="C665" s="14">
        <v>510</v>
      </c>
      <c r="D665" s="30">
        <v>43834</v>
      </c>
      <c r="E665" s="14"/>
      <c r="F665" s="14"/>
      <c r="G665" s="14"/>
      <c r="H665" s="14"/>
      <c r="I665" s="14"/>
      <c r="J665" s="14"/>
      <c r="K665" s="14"/>
    </row>
    <row r="666" spans="1:11">
      <c r="A666" s="23">
        <v>217808</v>
      </c>
      <c r="B666" s="23" t="s">
        <v>77</v>
      </c>
      <c r="C666" s="23">
        <v>790</v>
      </c>
      <c r="D666" s="27">
        <v>43835</v>
      </c>
      <c r="E666" s="23"/>
      <c r="F666" s="23"/>
      <c r="G666" s="23"/>
      <c r="H666" s="14"/>
      <c r="I666" s="14"/>
      <c r="J666" s="14"/>
      <c r="K666" s="14"/>
    </row>
    <row r="667" spans="1:11">
      <c r="A667" s="14">
        <v>897372</v>
      </c>
      <c r="B667" s="14" t="s">
        <v>77</v>
      </c>
      <c r="C667" s="14">
        <v>639</v>
      </c>
      <c r="D667" s="30">
        <v>43837</v>
      </c>
      <c r="E667" s="14"/>
      <c r="F667" s="14"/>
      <c r="G667" s="14"/>
      <c r="H667" s="14"/>
      <c r="I667" s="14"/>
      <c r="J667" s="14"/>
      <c r="K667" s="14"/>
    </row>
    <row r="668" spans="1:11">
      <c r="A668" s="23">
        <v>748204</v>
      </c>
      <c r="B668" s="23" t="s">
        <v>77</v>
      </c>
      <c r="C668" s="33">
        <v>1596</v>
      </c>
      <c r="D668" s="27">
        <v>43839</v>
      </c>
      <c r="E668" s="23"/>
      <c r="F668" s="23"/>
      <c r="G668" s="23"/>
      <c r="H668" s="14"/>
      <c r="I668" s="14"/>
      <c r="J668" s="14"/>
      <c r="K668" s="14"/>
    </row>
    <row r="669" spans="1:11">
      <c r="A669" s="14">
        <v>378254</v>
      </c>
      <c r="B669" s="14" t="s">
        <v>77</v>
      </c>
      <c r="C669" s="34">
        <v>2294</v>
      </c>
      <c r="D669" s="30">
        <v>43475</v>
      </c>
      <c r="E669" s="14"/>
      <c r="F669" s="14"/>
      <c r="G669" s="14"/>
      <c r="H669" s="14"/>
      <c r="I669" s="14"/>
      <c r="J669" s="14"/>
      <c r="K669" s="14"/>
    </row>
    <row r="670" spans="1:11">
      <c r="A670" s="23">
        <v>775311</v>
      </c>
      <c r="B670" s="23" t="s">
        <v>77</v>
      </c>
      <c r="C670" s="23">
        <v>241</v>
      </c>
      <c r="D670" s="27">
        <v>43840</v>
      </c>
      <c r="E670" s="23"/>
      <c r="F670" s="23"/>
      <c r="G670" s="23"/>
      <c r="H670" s="14"/>
      <c r="I670" s="14"/>
      <c r="J670" s="14"/>
      <c r="K670" s="14"/>
    </row>
    <row r="671" spans="1:11">
      <c r="A671" s="14">
        <v>632477</v>
      </c>
      <c r="B671" s="14" t="s">
        <v>77</v>
      </c>
      <c r="C671" s="34">
        <v>2665</v>
      </c>
      <c r="D671" s="30">
        <v>43841</v>
      </c>
      <c r="E671" s="14"/>
      <c r="F671" s="14"/>
      <c r="G671" s="14"/>
      <c r="H671" s="14"/>
      <c r="I671" s="14"/>
      <c r="J671" s="14"/>
      <c r="K671" s="14"/>
    </row>
    <row r="672" spans="1:11">
      <c r="A672" s="23">
        <v>482625</v>
      </c>
      <c r="B672" s="23" t="s">
        <v>77</v>
      </c>
      <c r="C672" s="33">
        <v>1916</v>
      </c>
      <c r="D672" s="27">
        <v>43477</v>
      </c>
      <c r="E672" s="23"/>
      <c r="F672" s="23"/>
      <c r="G672" s="23"/>
      <c r="H672" s="14"/>
      <c r="I672" s="14"/>
      <c r="J672" s="14"/>
      <c r="K672" s="14"/>
    </row>
    <row r="673" spans="1:11">
      <c r="A673" s="14">
        <v>428131</v>
      </c>
      <c r="B673" s="14" t="s">
        <v>77</v>
      </c>
      <c r="C673" s="14">
        <v>853</v>
      </c>
      <c r="D673" s="30">
        <v>43842</v>
      </c>
      <c r="E673" s="14"/>
      <c r="F673" s="14"/>
      <c r="G673" s="14"/>
      <c r="H673" s="14"/>
      <c r="I673" s="14"/>
      <c r="J673" s="14"/>
      <c r="K673" s="14"/>
    </row>
    <row r="674" spans="1:11">
      <c r="A674" s="23">
        <v>120418</v>
      </c>
      <c r="B674" s="23" t="s">
        <v>77</v>
      </c>
      <c r="C674" s="23">
        <v>384</v>
      </c>
      <c r="D674" s="27">
        <v>43831</v>
      </c>
      <c r="E674" s="23"/>
      <c r="F674" s="23"/>
      <c r="G674" s="23"/>
      <c r="H674" s="14"/>
      <c r="I674" s="14"/>
      <c r="J674" s="14"/>
      <c r="K674" s="14"/>
    </row>
    <row r="675" spans="1:11">
      <c r="A675" s="14">
        <v>885051</v>
      </c>
      <c r="B675" s="14" t="s">
        <v>77</v>
      </c>
      <c r="C675" s="14">
        <v>472</v>
      </c>
      <c r="D675" s="30">
        <v>43840</v>
      </c>
      <c r="E675" s="14"/>
      <c r="F675" s="14"/>
      <c r="G675" s="14"/>
      <c r="H675" s="14"/>
      <c r="I675" s="14"/>
      <c r="J675" s="14"/>
      <c r="K675" s="14"/>
    </row>
    <row r="676" spans="1:11">
      <c r="A676" s="23">
        <v>494115</v>
      </c>
      <c r="B676" s="23" t="s">
        <v>77</v>
      </c>
      <c r="C676" s="33">
        <v>2805</v>
      </c>
      <c r="D676" s="27">
        <v>43474</v>
      </c>
      <c r="E676" s="23"/>
      <c r="F676" s="23"/>
      <c r="G676" s="23"/>
      <c r="H676" s="14"/>
      <c r="I676" s="14"/>
      <c r="J676" s="14"/>
      <c r="K676" s="14"/>
    </row>
    <row r="677" spans="1:11">
      <c r="A677" s="14">
        <v>573970</v>
      </c>
      <c r="B677" s="14" t="s">
        <v>77</v>
      </c>
      <c r="C677" s="14">
        <v>655</v>
      </c>
      <c r="D677" s="30">
        <v>43474</v>
      </c>
      <c r="E677" s="14"/>
      <c r="F677" s="14"/>
      <c r="G677" s="14"/>
      <c r="H677" s="14"/>
      <c r="I677" s="14"/>
      <c r="J677" s="14"/>
      <c r="K677" s="14"/>
    </row>
    <row r="678" spans="1:11">
      <c r="A678" s="23">
        <v>403071</v>
      </c>
      <c r="B678" s="23" t="s">
        <v>77</v>
      </c>
      <c r="C678" s="23">
        <v>344</v>
      </c>
      <c r="D678" s="27">
        <v>43475</v>
      </c>
      <c r="E678" s="23"/>
      <c r="F678" s="23"/>
      <c r="G678" s="23"/>
      <c r="H678" s="14"/>
      <c r="I678" s="14"/>
      <c r="J678" s="14"/>
      <c r="K678" s="14"/>
    </row>
    <row r="679" spans="1:11">
      <c r="A679" s="14">
        <v>356550</v>
      </c>
      <c r="B679" s="14" t="s">
        <v>77</v>
      </c>
      <c r="C679" s="34">
        <v>1808</v>
      </c>
      <c r="D679" s="30">
        <v>43841</v>
      </c>
      <c r="E679" s="14"/>
      <c r="F679" s="14"/>
      <c r="G679" s="14"/>
      <c r="H679" s="14"/>
      <c r="I679" s="14"/>
      <c r="J679" s="14"/>
      <c r="K679" s="14"/>
    </row>
    <row r="680" spans="1:11">
      <c r="A680" s="23">
        <v>638098</v>
      </c>
      <c r="B680" s="23" t="s">
        <v>77</v>
      </c>
      <c r="C680" s="33">
        <v>1395</v>
      </c>
      <c r="D680" s="27">
        <v>43837</v>
      </c>
      <c r="E680" s="23"/>
      <c r="F680" s="23"/>
      <c r="G680" s="23"/>
      <c r="H680" s="14"/>
      <c r="I680" s="14"/>
      <c r="J680" s="14"/>
      <c r="K680" s="14"/>
    </row>
    <row r="681" spans="1:11">
      <c r="A681" s="14">
        <v>382008</v>
      </c>
      <c r="B681" s="14" t="s">
        <v>77</v>
      </c>
      <c r="C681" s="14">
        <v>986</v>
      </c>
      <c r="D681" s="30">
        <v>43840</v>
      </c>
      <c r="E681" s="14"/>
      <c r="F681" s="14"/>
      <c r="G681" s="14"/>
      <c r="H681" s="14"/>
      <c r="I681" s="14"/>
      <c r="J681" s="14"/>
      <c r="K681" s="14"/>
    </row>
    <row r="682" spans="1:11">
      <c r="A682" s="23">
        <v>234667</v>
      </c>
      <c r="B682" s="23" t="s">
        <v>77</v>
      </c>
      <c r="C682" s="23">
        <v>905</v>
      </c>
      <c r="D682" s="27">
        <v>43840</v>
      </c>
      <c r="E682" s="23"/>
      <c r="F682" s="23"/>
      <c r="G682" s="23"/>
      <c r="H682" s="14"/>
      <c r="I682" s="14"/>
      <c r="J682" s="14"/>
      <c r="K682" s="14"/>
    </row>
    <row r="683" spans="1:11">
      <c r="A683" s="14">
        <v>397386</v>
      </c>
      <c r="B683" s="14" t="s">
        <v>77</v>
      </c>
      <c r="C683" s="34">
        <v>3998</v>
      </c>
      <c r="D683" s="30">
        <v>43831</v>
      </c>
      <c r="E683" s="14"/>
      <c r="F683" s="14"/>
      <c r="G683" s="14"/>
      <c r="H683" s="14"/>
      <c r="I683" s="14"/>
      <c r="J683" s="14"/>
      <c r="K683" s="14"/>
    </row>
    <row r="684" spans="1:11">
      <c r="A684" s="23">
        <v>488771</v>
      </c>
      <c r="B684" s="23" t="s">
        <v>77</v>
      </c>
      <c r="C684" s="33">
        <v>2632</v>
      </c>
      <c r="D684" s="27">
        <v>43836</v>
      </c>
      <c r="E684" s="23"/>
      <c r="F684" s="23"/>
      <c r="G684" s="23"/>
      <c r="H684" s="14"/>
      <c r="I684" s="14"/>
      <c r="J684" s="14"/>
      <c r="K684" s="14"/>
    </row>
    <row r="685" spans="1:11">
      <c r="A685" s="14">
        <v>168032</v>
      </c>
      <c r="B685" s="14" t="s">
        <v>77</v>
      </c>
      <c r="C685" s="34">
        <v>1190</v>
      </c>
      <c r="D685" s="30">
        <v>43836</v>
      </c>
      <c r="E685" s="14"/>
      <c r="F685" s="14"/>
      <c r="G685" s="14"/>
      <c r="H685" s="14"/>
      <c r="I685" s="14"/>
      <c r="J685" s="14"/>
      <c r="K685" s="14"/>
    </row>
    <row r="686" spans="1:11">
      <c r="A686" s="23">
        <v>135967</v>
      </c>
      <c r="B686" s="23" t="s">
        <v>77</v>
      </c>
      <c r="C686" s="23">
        <v>604</v>
      </c>
      <c r="D686" s="27">
        <v>43836</v>
      </c>
      <c r="E686" s="23"/>
      <c r="F686" s="23"/>
      <c r="G686" s="23"/>
      <c r="H686" s="14"/>
      <c r="I686" s="14"/>
      <c r="J686" s="14"/>
      <c r="K686" s="14"/>
    </row>
    <row r="687" spans="1:11">
      <c r="A687" s="14">
        <v>899629</v>
      </c>
      <c r="B687" s="14" t="s">
        <v>77</v>
      </c>
      <c r="C687" s="14">
        <v>660</v>
      </c>
      <c r="D687" s="30">
        <v>43474</v>
      </c>
      <c r="E687" s="14"/>
      <c r="F687" s="14"/>
      <c r="G687" s="14"/>
      <c r="H687" s="14"/>
      <c r="I687" s="14"/>
      <c r="J687" s="14"/>
      <c r="K687" s="14"/>
    </row>
    <row r="688" spans="1:11">
      <c r="A688" s="23">
        <v>617339</v>
      </c>
      <c r="B688" s="23" t="s">
        <v>77</v>
      </c>
      <c r="C688" s="23">
        <v>410</v>
      </c>
      <c r="D688" s="27">
        <v>43840</v>
      </c>
      <c r="E688" s="23"/>
      <c r="F688" s="23"/>
      <c r="G688" s="23"/>
      <c r="H688" s="14"/>
      <c r="I688" s="14"/>
      <c r="J688" s="14"/>
      <c r="K688" s="14"/>
    </row>
    <row r="689" spans="1:11">
      <c r="A689" s="14">
        <v>814769</v>
      </c>
      <c r="B689" s="14" t="s">
        <v>77</v>
      </c>
      <c r="C689" s="34">
        <v>2605</v>
      </c>
      <c r="D689" s="30">
        <v>43476</v>
      </c>
      <c r="E689" s="14"/>
      <c r="F689" s="14"/>
      <c r="G689" s="14"/>
      <c r="H689" s="14"/>
      <c r="I689" s="14"/>
      <c r="J689" s="14"/>
      <c r="K689" s="14"/>
    </row>
    <row r="690" spans="1:11">
      <c r="A690" s="23">
        <v>758487</v>
      </c>
      <c r="B690" s="23" t="s">
        <v>77</v>
      </c>
      <c r="C690" s="33">
        <v>1013</v>
      </c>
      <c r="D690" s="27">
        <v>43842</v>
      </c>
      <c r="E690" s="23"/>
      <c r="F690" s="23"/>
      <c r="G690" s="23"/>
      <c r="H690" s="14"/>
      <c r="I690" s="14"/>
      <c r="J690" s="14"/>
      <c r="K690" s="14"/>
    </row>
    <row r="691" spans="1:11">
      <c r="A691" s="14">
        <v>674043</v>
      </c>
      <c r="B691" s="14" t="s">
        <v>77</v>
      </c>
      <c r="C691" s="34">
        <v>1575</v>
      </c>
      <c r="D691" s="30">
        <v>43832</v>
      </c>
      <c r="E691" s="14"/>
      <c r="F691" s="14"/>
      <c r="G691" s="14"/>
      <c r="H691" s="14"/>
      <c r="I691" s="14"/>
      <c r="J691" s="14"/>
      <c r="K691" s="14"/>
    </row>
    <row r="692" spans="1:11">
      <c r="A692" s="23">
        <v>349645</v>
      </c>
      <c r="B692" s="23" t="s">
        <v>77</v>
      </c>
      <c r="C692" s="23">
        <v>606</v>
      </c>
      <c r="D692" s="27">
        <v>43834</v>
      </c>
      <c r="E692" s="23"/>
      <c r="F692" s="23"/>
      <c r="G692" s="23"/>
      <c r="H692" s="14"/>
      <c r="I692" s="14"/>
      <c r="J692" s="14"/>
      <c r="K692" s="14"/>
    </row>
    <row r="693" spans="1:11">
      <c r="A693" s="14">
        <v>233911</v>
      </c>
      <c r="B693" s="14" t="s">
        <v>77</v>
      </c>
      <c r="C693" s="34">
        <v>2460</v>
      </c>
      <c r="D693" s="30">
        <v>43837</v>
      </c>
      <c r="E693" s="14"/>
      <c r="F693" s="14"/>
      <c r="G693" s="14"/>
      <c r="H693" s="14"/>
      <c r="I693" s="14"/>
      <c r="J693" s="14"/>
      <c r="K693" s="14"/>
    </row>
    <row r="694" spans="1:11">
      <c r="A694" s="23">
        <v>867907</v>
      </c>
      <c r="B694" s="23" t="s">
        <v>77</v>
      </c>
      <c r="C694" s="23">
        <v>269</v>
      </c>
      <c r="D694" s="27">
        <v>43475</v>
      </c>
      <c r="E694" s="23"/>
      <c r="F694" s="23"/>
      <c r="G694" s="23"/>
      <c r="H694" s="14"/>
      <c r="I694" s="14"/>
      <c r="J694" s="14"/>
      <c r="K694" s="14"/>
    </row>
    <row r="695" spans="1:11">
      <c r="A695" s="14">
        <v>752353</v>
      </c>
      <c r="B695" s="14" t="s">
        <v>77</v>
      </c>
      <c r="C695" s="34">
        <v>2536</v>
      </c>
      <c r="D695" s="30">
        <v>43476</v>
      </c>
      <c r="E695" s="14"/>
      <c r="F695" s="14"/>
      <c r="G695" s="14"/>
      <c r="H695" s="14"/>
      <c r="I695" s="14"/>
      <c r="J695" s="14"/>
      <c r="K695" s="14"/>
    </row>
    <row r="696" spans="1:11">
      <c r="A696" s="23">
        <v>600167</v>
      </c>
      <c r="B696" s="23" t="s">
        <v>77</v>
      </c>
      <c r="C696" s="23">
        <v>500</v>
      </c>
      <c r="D696" s="27">
        <v>43833</v>
      </c>
      <c r="E696" s="23"/>
      <c r="F696" s="23"/>
      <c r="G696" s="23"/>
      <c r="H696" s="14"/>
      <c r="I696" s="14"/>
      <c r="J696" s="14"/>
      <c r="K696" s="14"/>
    </row>
    <row r="697" spans="1:11">
      <c r="A697" s="14">
        <v>853295</v>
      </c>
      <c r="B697" s="14" t="s">
        <v>77</v>
      </c>
      <c r="C697" s="34">
        <v>2826</v>
      </c>
      <c r="D697" s="30">
        <v>43835</v>
      </c>
      <c r="E697" s="14"/>
      <c r="F697" s="14"/>
      <c r="G697" s="14"/>
      <c r="H697" s="14"/>
      <c r="I697" s="14"/>
      <c r="J697" s="14"/>
      <c r="K697" s="14"/>
    </row>
    <row r="698" spans="1:11">
      <c r="A698" s="23">
        <v>253981</v>
      </c>
      <c r="B698" s="23" t="s">
        <v>77</v>
      </c>
      <c r="C698" s="23">
        <v>663</v>
      </c>
      <c r="D698" s="27">
        <v>43839</v>
      </c>
      <c r="E698" s="23"/>
      <c r="F698" s="23"/>
      <c r="G698" s="23"/>
      <c r="H698" s="14"/>
      <c r="I698" s="14"/>
      <c r="J698" s="14"/>
      <c r="K698" s="14"/>
    </row>
    <row r="699" spans="1:11">
      <c r="A699" s="14">
        <v>208456</v>
      </c>
      <c r="B699" s="14" t="s">
        <v>77</v>
      </c>
      <c r="C699" s="34">
        <v>2574</v>
      </c>
      <c r="D699" s="30">
        <v>43476</v>
      </c>
      <c r="E699" s="14"/>
      <c r="F699" s="14"/>
      <c r="G699" s="14"/>
      <c r="H699" s="14"/>
      <c r="I699" s="14"/>
      <c r="J699" s="14"/>
      <c r="K699" s="14"/>
    </row>
    <row r="700" spans="1:11">
      <c r="A700" s="23">
        <v>727940</v>
      </c>
      <c r="B700" s="23" t="s">
        <v>77</v>
      </c>
      <c r="C700" s="33">
        <v>2438</v>
      </c>
      <c r="D700" s="27">
        <v>43477</v>
      </c>
      <c r="E700" s="23"/>
      <c r="F700" s="23"/>
      <c r="G700" s="23"/>
      <c r="H700" s="14"/>
      <c r="I700" s="14"/>
      <c r="J700" s="14"/>
      <c r="K700" s="14"/>
    </row>
    <row r="701" spans="1:11">
      <c r="A701" s="14">
        <v>414628</v>
      </c>
      <c r="B701" s="14" t="s">
        <v>77</v>
      </c>
      <c r="C701" s="14">
        <v>914</v>
      </c>
      <c r="D701" s="30">
        <v>43842</v>
      </c>
      <c r="E701" s="14"/>
      <c r="F701" s="14"/>
      <c r="G701" s="14"/>
      <c r="H701" s="14"/>
      <c r="I701" s="14"/>
      <c r="J701" s="14"/>
      <c r="K701" s="1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5A1-6DDA-4489-9AD7-C2933446119D}">
  <dimension ref="A1:L701"/>
  <sheetViews>
    <sheetView workbookViewId="0">
      <selection activeCell="J17" sqref="J17"/>
    </sheetView>
  </sheetViews>
  <sheetFormatPr defaultRowHeight="14.4"/>
  <cols>
    <col min="4" max="4" width="15.77734375" customWidth="1"/>
    <col min="5" max="5" width="18.6640625" customWidth="1"/>
    <col min="6" max="6" width="22.33203125" customWidth="1"/>
    <col min="10" max="10" width="19.33203125" bestFit="1" customWidth="1"/>
    <col min="11" max="11" width="15.6640625" bestFit="1" customWidth="1"/>
    <col min="12" max="12" width="27" bestFit="1" customWidth="1"/>
  </cols>
  <sheetData>
    <row r="1" spans="1:12">
      <c r="A1" s="24" t="s">
        <v>53</v>
      </c>
      <c r="B1" s="24" t="s">
        <v>64</v>
      </c>
      <c r="C1" s="24" t="s">
        <v>65</v>
      </c>
      <c r="D1" s="24" t="s">
        <v>66</v>
      </c>
      <c r="E1" s="24" t="s">
        <v>67</v>
      </c>
      <c r="F1" s="24" t="s">
        <v>68</v>
      </c>
      <c r="J1" s="24" t="s">
        <v>70</v>
      </c>
      <c r="K1" s="24" t="s">
        <v>71</v>
      </c>
      <c r="L1" s="24" t="s">
        <v>72</v>
      </c>
    </row>
    <row r="2" spans="1:12">
      <c r="A2" s="23">
        <v>266868</v>
      </c>
      <c r="B2" s="23" t="s">
        <v>73</v>
      </c>
      <c r="C2" s="23">
        <v>292</v>
      </c>
      <c r="D2" s="27">
        <v>43832</v>
      </c>
      <c r="E2" s="23"/>
      <c r="F2" s="23"/>
      <c r="J2" s="28">
        <v>5</v>
      </c>
      <c r="K2" s="28">
        <v>-2</v>
      </c>
      <c r="L2" s="29" t="s">
        <v>73</v>
      </c>
    </row>
    <row r="3" spans="1:12">
      <c r="A3" s="14">
        <v>140794</v>
      </c>
      <c r="B3" s="14" t="s">
        <v>73</v>
      </c>
      <c r="C3" s="14">
        <v>974</v>
      </c>
      <c r="D3" s="30">
        <v>43832</v>
      </c>
      <c r="E3" s="14"/>
      <c r="F3" s="14"/>
      <c r="J3" s="31">
        <v>1</v>
      </c>
      <c r="K3" s="31">
        <v>-0.5</v>
      </c>
      <c r="L3" s="32" t="s">
        <v>74</v>
      </c>
    </row>
    <row r="4" spans="1:12">
      <c r="A4" s="23">
        <v>684759</v>
      </c>
      <c r="B4" s="23" t="s">
        <v>73</v>
      </c>
      <c r="C4" s="33">
        <v>2518</v>
      </c>
      <c r="D4" s="27">
        <v>43836</v>
      </c>
      <c r="E4" s="23"/>
      <c r="F4" s="23"/>
      <c r="J4" s="28">
        <v>5</v>
      </c>
      <c r="K4" s="28">
        <v>-2.2000000000000002</v>
      </c>
      <c r="L4" s="29" t="s">
        <v>75</v>
      </c>
    </row>
    <row r="5" spans="1:12">
      <c r="A5" s="14">
        <v>640447</v>
      </c>
      <c r="B5" s="14" t="s">
        <v>73</v>
      </c>
      <c r="C5" s="34">
        <v>1006</v>
      </c>
      <c r="D5" s="30">
        <v>43836</v>
      </c>
      <c r="E5" s="14"/>
      <c r="F5" s="14"/>
      <c r="J5" s="31">
        <v>4</v>
      </c>
      <c r="K5" s="31">
        <v>-1.5</v>
      </c>
      <c r="L5" s="32" t="s">
        <v>76</v>
      </c>
    </row>
    <row r="6" spans="1:12">
      <c r="A6" s="23">
        <v>898637</v>
      </c>
      <c r="B6" s="23" t="s">
        <v>73</v>
      </c>
      <c r="C6" s="23">
        <v>367</v>
      </c>
      <c r="D6" s="27">
        <v>43837</v>
      </c>
      <c r="E6" s="23"/>
      <c r="F6" s="23"/>
      <c r="J6" s="28">
        <v>3</v>
      </c>
      <c r="K6" s="28">
        <v>-1.25</v>
      </c>
      <c r="L6" s="29" t="s">
        <v>4</v>
      </c>
    </row>
    <row r="7" spans="1:12">
      <c r="A7" s="14">
        <v>889571</v>
      </c>
      <c r="B7" s="14" t="s">
        <v>73</v>
      </c>
      <c r="C7" s="14">
        <v>883</v>
      </c>
      <c r="D7" s="30">
        <v>43838</v>
      </c>
      <c r="E7" s="14"/>
      <c r="F7" s="14"/>
      <c r="J7" s="31">
        <v>6</v>
      </c>
      <c r="K7" s="31">
        <v>-2.75</v>
      </c>
      <c r="L7" s="32" t="s">
        <v>77</v>
      </c>
    </row>
    <row r="8" spans="1:12">
      <c r="A8" s="23">
        <v>738711</v>
      </c>
      <c r="B8" s="23" t="s">
        <v>73</v>
      </c>
      <c r="C8" s="23">
        <v>549</v>
      </c>
      <c r="D8" s="27">
        <v>43474</v>
      </c>
      <c r="E8" s="23"/>
      <c r="F8" s="23"/>
    </row>
    <row r="9" spans="1:12">
      <c r="A9" s="14">
        <v>505339</v>
      </c>
      <c r="B9" s="14" t="s">
        <v>73</v>
      </c>
      <c r="C9" s="14">
        <v>788</v>
      </c>
      <c r="D9" s="30">
        <v>43474</v>
      </c>
      <c r="E9" s="14"/>
      <c r="F9" s="14"/>
    </row>
    <row r="10" spans="1:12">
      <c r="A10" s="23">
        <v>703997</v>
      </c>
      <c r="B10" s="23" t="s">
        <v>73</v>
      </c>
      <c r="C10" s="33">
        <v>2472</v>
      </c>
      <c r="D10" s="27">
        <v>43839</v>
      </c>
      <c r="E10" s="23"/>
      <c r="F10" s="23"/>
    </row>
    <row r="11" spans="1:12">
      <c r="A11" s="14">
        <v>308620</v>
      </c>
      <c r="B11" s="14" t="s">
        <v>73</v>
      </c>
      <c r="C11" s="34">
        <v>1143</v>
      </c>
      <c r="D11" s="30">
        <v>43840</v>
      </c>
      <c r="E11" s="14"/>
      <c r="F11" s="14"/>
    </row>
    <row r="12" spans="1:12">
      <c r="A12" s="23">
        <v>289811</v>
      </c>
      <c r="B12" s="23" t="s">
        <v>73</v>
      </c>
      <c r="C12" s="33">
        <v>1725</v>
      </c>
      <c r="D12" s="27">
        <v>43476</v>
      </c>
      <c r="E12" s="23"/>
      <c r="F12" s="23"/>
    </row>
    <row r="13" spans="1:12">
      <c r="A13" s="14">
        <v>144696</v>
      </c>
      <c r="B13" s="14" t="s">
        <v>73</v>
      </c>
      <c r="C13" s="14">
        <v>912</v>
      </c>
      <c r="D13" s="30">
        <v>43476</v>
      </c>
      <c r="E13" s="14"/>
      <c r="F13" s="14"/>
    </row>
    <row r="14" spans="1:12">
      <c r="A14" s="23">
        <v>529550</v>
      </c>
      <c r="B14" s="23" t="s">
        <v>73</v>
      </c>
      <c r="C14" s="33">
        <v>2152</v>
      </c>
      <c r="D14" s="27">
        <v>43477</v>
      </c>
      <c r="E14" s="23"/>
      <c r="F14" s="23"/>
    </row>
    <row r="15" spans="1:12">
      <c r="A15" s="14">
        <v>481875</v>
      </c>
      <c r="B15" s="14" t="s">
        <v>73</v>
      </c>
      <c r="C15" s="34">
        <v>1817</v>
      </c>
      <c r="D15" s="30">
        <v>43842</v>
      </c>
      <c r="E15" s="14"/>
      <c r="F15" s="14"/>
    </row>
    <row r="16" spans="1:12">
      <c r="A16" s="23">
        <v>183251</v>
      </c>
      <c r="B16" s="23" t="s">
        <v>73</v>
      </c>
      <c r="C16" s="33">
        <v>1513</v>
      </c>
      <c r="D16" s="27">
        <v>43842</v>
      </c>
      <c r="E16" s="23"/>
      <c r="F16" s="23"/>
    </row>
    <row r="17" spans="1:6">
      <c r="A17" s="14">
        <v>361305</v>
      </c>
      <c r="B17" s="14" t="s">
        <v>73</v>
      </c>
      <c r="C17" s="34">
        <v>3945</v>
      </c>
      <c r="D17" s="30">
        <v>43831</v>
      </c>
      <c r="E17" s="14"/>
      <c r="F17" s="14"/>
    </row>
    <row r="18" spans="1:6">
      <c r="A18" s="23">
        <v>579016</v>
      </c>
      <c r="B18" s="23" t="s">
        <v>73</v>
      </c>
      <c r="C18" s="33">
        <v>2296</v>
      </c>
      <c r="D18" s="27">
        <v>43832</v>
      </c>
      <c r="E18" s="23"/>
      <c r="F18" s="23"/>
    </row>
    <row r="19" spans="1:6">
      <c r="A19" s="14">
        <v>600124</v>
      </c>
      <c r="B19" s="14" t="s">
        <v>73</v>
      </c>
      <c r="C19" s="34">
        <v>1030</v>
      </c>
      <c r="D19" s="30">
        <v>43835</v>
      </c>
      <c r="E19" s="14"/>
      <c r="F19" s="14"/>
    </row>
    <row r="20" spans="1:6">
      <c r="A20" s="23">
        <v>562219</v>
      </c>
      <c r="B20" s="23" t="s">
        <v>73</v>
      </c>
      <c r="C20" s="33">
        <v>1514</v>
      </c>
      <c r="D20" s="27">
        <v>43832</v>
      </c>
      <c r="E20" s="23"/>
      <c r="F20" s="23"/>
    </row>
    <row r="21" spans="1:6">
      <c r="A21" s="14">
        <v>283378</v>
      </c>
      <c r="B21" s="14" t="s">
        <v>73</v>
      </c>
      <c r="C21" s="34">
        <v>4493</v>
      </c>
      <c r="D21" s="30">
        <v>43834</v>
      </c>
      <c r="E21" s="14"/>
      <c r="F21" s="14"/>
    </row>
    <row r="22" spans="1:6">
      <c r="A22" s="23">
        <v>885205</v>
      </c>
      <c r="B22" s="23" t="s">
        <v>73</v>
      </c>
      <c r="C22" s="23">
        <v>727</v>
      </c>
      <c r="D22" s="27">
        <v>43836</v>
      </c>
      <c r="E22" s="23"/>
      <c r="F22" s="23"/>
    </row>
    <row r="23" spans="1:6">
      <c r="A23" s="14">
        <v>387444</v>
      </c>
      <c r="B23" s="14" t="s">
        <v>73</v>
      </c>
      <c r="C23" s="14">
        <v>787</v>
      </c>
      <c r="D23" s="30">
        <v>43836</v>
      </c>
      <c r="E23" s="14"/>
      <c r="F23" s="14"/>
    </row>
    <row r="24" spans="1:6">
      <c r="A24" s="23">
        <v>534742</v>
      </c>
      <c r="B24" s="23" t="s">
        <v>73</v>
      </c>
      <c r="C24" s="33">
        <v>1823</v>
      </c>
      <c r="D24" s="27">
        <v>43837</v>
      </c>
      <c r="E24" s="23"/>
      <c r="F24" s="23"/>
    </row>
    <row r="25" spans="1:6">
      <c r="A25" s="14">
        <v>320688</v>
      </c>
      <c r="B25" s="14" t="s">
        <v>73</v>
      </c>
      <c r="C25" s="14">
        <v>747</v>
      </c>
      <c r="D25" s="30">
        <v>43839</v>
      </c>
      <c r="E25" s="14"/>
      <c r="F25" s="14"/>
    </row>
    <row r="26" spans="1:6">
      <c r="A26" s="23">
        <v>238791</v>
      </c>
      <c r="B26" s="23" t="s">
        <v>73</v>
      </c>
      <c r="C26" s="23">
        <v>766</v>
      </c>
      <c r="D26" s="27">
        <v>43475</v>
      </c>
      <c r="E26" s="23"/>
      <c r="F26" s="23"/>
    </row>
    <row r="27" spans="1:6">
      <c r="A27" s="14">
        <v>160202</v>
      </c>
      <c r="B27" s="14" t="s">
        <v>73</v>
      </c>
      <c r="C27" s="34">
        <v>2905</v>
      </c>
      <c r="D27" s="30">
        <v>43841</v>
      </c>
      <c r="E27" s="14"/>
      <c r="F27" s="14"/>
    </row>
    <row r="28" spans="1:6">
      <c r="A28" s="23">
        <v>481324</v>
      </c>
      <c r="B28" s="23" t="s">
        <v>73</v>
      </c>
      <c r="C28" s="33">
        <v>2155</v>
      </c>
      <c r="D28" s="27">
        <v>43842</v>
      </c>
      <c r="E28" s="23"/>
      <c r="F28" s="23"/>
    </row>
    <row r="29" spans="1:6">
      <c r="A29" s="14">
        <v>550816</v>
      </c>
      <c r="B29" s="14" t="s">
        <v>73</v>
      </c>
      <c r="C29" s="34">
        <v>2363</v>
      </c>
      <c r="D29" s="30">
        <v>43832</v>
      </c>
      <c r="E29" s="14"/>
      <c r="F29" s="14"/>
    </row>
    <row r="30" spans="1:6">
      <c r="A30" s="23">
        <v>770750</v>
      </c>
      <c r="B30" s="23" t="s">
        <v>73</v>
      </c>
      <c r="C30" s="23">
        <v>918</v>
      </c>
      <c r="D30" s="27">
        <v>43835</v>
      </c>
      <c r="E30" s="23"/>
      <c r="F30" s="23"/>
    </row>
    <row r="31" spans="1:6">
      <c r="A31" s="14">
        <v>365463</v>
      </c>
      <c r="B31" s="14" t="s">
        <v>73</v>
      </c>
      <c r="C31" s="34">
        <v>1728</v>
      </c>
      <c r="D31" s="30">
        <v>43835</v>
      </c>
      <c r="E31" s="14"/>
      <c r="F31" s="14"/>
    </row>
    <row r="32" spans="1:6">
      <c r="A32" s="23">
        <v>234290</v>
      </c>
      <c r="B32" s="23" t="s">
        <v>73</v>
      </c>
      <c r="C32" s="33">
        <v>1142</v>
      </c>
      <c r="D32" s="27">
        <v>43836</v>
      </c>
      <c r="E32" s="23"/>
      <c r="F32" s="23"/>
    </row>
    <row r="33" spans="1:6">
      <c r="A33" s="14">
        <v>847203</v>
      </c>
      <c r="B33" s="14" t="s">
        <v>73</v>
      </c>
      <c r="C33" s="14">
        <v>662</v>
      </c>
      <c r="D33" s="30">
        <v>43836</v>
      </c>
      <c r="E33" s="14"/>
      <c r="F33" s="14"/>
    </row>
    <row r="34" spans="1:6">
      <c r="A34" s="23">
        <v>776532</v>
      </c>
      <c r="B34" s="23" t="s">
        <v>73</v>
      </c>
      <c r="C34" s="33">
        <v>1295</v>
      </c>
      <c r="D34" s="27">
        <v>43840</v>
      </c>
      <c r="E34" s="23"/>
      <c r="F34" s="23"/>
    </row>
    <row r="35" spans="1:6">
      <c r="A35" s="14">
        <v>875012</v>
      </c>
      <c r="B35" s="14" t="s">
        <v>73</v>
      </c>
      <c r="C35" s="14">
        <v>809</v>
      </c>
      <c r="D35" s="30">
        <v>43475</v>
      </c>
      <c r="E35" s="14"/>
      <c r="F35" s="14"/>
    </row>
    <row r="36" spans="1:6">
      <c r="A36" s="23">
        <v>505159</v>
      </c>
      <c r="B36" s="23" t="s">
        <v>73</v>
      </c>
      <c r="C36" s="33">
        <v>2145</v>
      </c>
      <c r="D36" s="27">
        <v>43475</v>
      </c>
      <c r="E36" s="23"/>
      <c r="F36" s="23"/>
    </row>
    <row r="37" spans="1:6">
      <c r="A37" s="14">
        <v>303687</v>
      </c>
      <c r="B37" s="14" t="s">
        <v>73</v>
      </c>
      <c r="C37" s="34">
        <v>1785</v>
      </c>
      <c r="D37" s="30">
        <v>43476</v>
      </c>
      <c r="E37" s="14"/>
      <c r="F37" s="14"/>
    </row>
    <row r="38" spans="1:6">
      <c r="A38" s="23">
        <v>778039</v>
      </c>
      <c r="B38" s="23" t="s">
        <v>73</v>
      </c>
      <c r="C38" s="33">
        <v>1916</v>
      </c>
      <c r="D38" s="27">
        <v>43842</v>
      </c>
      <c r="E38" s="23"/>
      <c r="F38" s="23"/>
    </row>
    <row r="39" spans="1:6">
      <c r="A39" s="14">
        <v>177011</v>
      </c>
      <c r="B39" s="14" t="s">
        <v>73</v>
      </c>
      <c r="C39" s="34">
        <v>2852</v>
      </c>
      <c r="D39" s="30">
        <v>43842</v>
      </c>
      <c r="E39" s="14"/>
      <c r="F39" s="14"/>
    </row>
    <row r="40" spans="1:6">
      <c r="A40" s="23">
        <v>306694</v>
      </c>
      <c r="B40" s="23" t="s">
        <v>73</v>
      </c>
      <c r="C40" s="33">
        <v>2729</v>
      </c>
      <c r="D40" s="27">
        <v>43842</v>
      </c>
      <c r="E40" s="23"/>
      <c r="F40" s="23"/>
    </row>
    <row r="41" spans="1:6">
      <c r="A41" s="14">
        <v>793514</v>
      </c>
      <c r="B41" s="14" t="s">
        <v>73</v>
      </c>
      <c r="C41" s="34">
        <v>1925</v>
      </c>
      <c r="D41" s="30">
        <v>43477</v>
      </c>
      <c r="E41" s="14"/>
      <c r="F41" s="14"/>
    </row>
    <row r="42" spans="1:6">
      <c r="A42" s="23">
        <v>780708</v>
      </c>
      <c r="B42" s="23" t="s">
        <v>73</v>
      </c>
      <c r="C42" s="33">
        <v>2013</v>
      </c>
      <c r="D42" s="27">
        <v>43477</v>
      </c>
      <c r="E42" s="23"/>
      <c r="F42" s="23"/>
    </row>
    <row r="43" spans="1:6">
      <c r="A43" s="14">
        <v>531834</v>
      </c>
      <c r="B43" s="14" t="s">
        <v>73</v>
      </c>
      <c r="C43" s="34">
        <v>1055</v>
      </c>
      <c r="D43" s="30">
        <v>43842</v>
      </c>
      <c r="E43" s="14"/>
      <c r="F43" s="14"/>
    </row>
    <row r="44" spans="1:6">
      <c r="A44" s="23">
        <v>300303</v>
      </c>
      <c r="B44" s="23" t="s">
        <v>73</v>
      </c>
      <c r="C44" s="33">
        <v>1084</v>
      </c>
      <c r="D44" s="27">
        <v>43842</v>
      </c>
      <c r="E44" s="23"/>
      <c r="F44" s="23"/>
    </row>
    <row r="45" spans="1:6">
      <c r="A45" s="14">
        <v>859158</v>
      </c>
      <c r="B45" s="14" t="s">
        <v>73</v>
      </c>
      <c r="C45" s="34">
        <v>2435</v>
      </c>
      <c r="D45" s="30">
        <v>43831</v>
      </c>
      <c r="E45" s="14"/>
      <c r="F45" s="14"/>
    </row>
    <row r="46" spans="1:6">
      <c r="A46" s="23">
        <v>779279</v>
      </c>
      <c r="B46" s="23" t="s">
        <v>73</v>
      </c>
      <c r="C46" s="33">
        <v>1774</v>
      </c>
      <c r="D46" s="27">
        <v>43833</v>
      </c>
      <c r="E46" s="23"/>
      <c r="F46" s="23"/>
    </row>
    <row r="47" spans="1:6">
      <c r="A47" s="14">
        <v>296424</v>
      </c>
      <c r="B47" s="14" t="s">
        <v>73</v>
      </c>
      <c r="C47" s="34">
        <v>1901</v>
      </c>
      <c r="D47" s="30">
        <v>43836</v>
      </c>
      <c r="E47" s="14"/>
      <c r="F47" s="14"/>
    </row>
    <row r="48" spans="1:6">
      <c r="A48" s="23">
        <v>578401</v>
      </c>
      <c r="B48" s="23" t="s">
        <v>73</v>
      </c>
      <c r="C48" s="23">
        <v>689</v>
      </c>
      <c r="D48" s="27">
        <v>43836</v>
      </c>
      <c r="E48" s="23"/>
      <c r="F48" s="23"/>
    </row>
    <row r="49" spans="1:6">
      <c r="A49" s="14">
        <v>365552</v>
      </c>
      <c r="B49" s="14" t="s">
        <v>73</v>
      </c>
      <c r="C49" s="34">
        <v>1570</v>
      </c>
      <c r="D49" s="30">
        <v>43836</v>
      </c>
      <c r="E49" s="14"/>
      <c r="F49" s="14"/>
    </row>
    <row r="50" spans="1:6">
      <c r="A50" s="23">
        <v>713958</v>
      </c>
      <c r="B50" s="23" t="s">
        <v>73</v>
      </c>
      <c r="C50" s="33">
        <v>1370</v>
      </c>
      <c r="D50" s="27">
        <v>43837</v>
      </c>
      <c r="E50" s="23"/>
      <c r="F50" s="23"/>
    </row>
    <row r="51" spans="1:6">
      <c r="A51" s="14">
        <v>164895</v>
      </c>
      <c r="B51" s="14" t="s">
        <v>73</v>
      </c>
      <c r="C51" s="34">
        <v>2009</v>
      </c>
      <c r="D51" s="30">
        <v>43840</v>
      </c>
      <c r="E51" s="14"/>
      <c r="F51" s="14"/>
    </row>
    <row r="52" spans="1:6">
      <c r="A52" s="23">
        <v>675075</v>
      </c>
      <c r="B52" s="23" t="s">
        <v>73</v>
      </c>
      <c r="C52" s="33">
        <v>1945</v>
      </c>
      <c r="D52" s="27">
        <v>43475</v>
      </c>
      <c r="E52" s="23"/>
      <c r="F52" s="23"/>
    </row>
    <row r="53" spans="1:6">
      <c r="A53" s="14">
        <v>455780</v>
      </c>
      <c r="B53" s="14" t="s">
        <v>73</v>
      </c>
      <c r="C53" s="34">
        <v>1287</v>
      </c>
      <c r="D53" s="30">
        <v>43842</v>
      </c>
      <c r="E53" s="14"/>
      <c r="F53" s="14"/>
    </row>
    <row r="54" spans="1:6">
      <c r="A54" s="23">
        <v>566401</v>
      </c>
      <c r="B54" s="23" t="s">
        <v>73</v>
      </c>
      <c r="C54" s="33">
        <v>1706</v>
      </c>
      <c r="D54" s="27">
        <v>43842</v>
      </c>
      <c r="E54" s="23"/>
      <c r="F54" s="23"/>
    </row>
    <row r="55" spans="1:6">
      <c r="A55" s="14">
        <v>141665</v>
      </c>
      <c r="B55" s="14" t="s">
        <v>73</v>
      </c>
      <c r="C55" s="34">
        <v>1760</v>
      </c>
      <c r="D55" s="30">
        <v>43474</v>
      </c>
      <c r="E55" s="14"/>
      <c r="F55" s="14"/>
    </row>
    <row r="56" spans="1:6">
      <c r="A56" s="23">
        <v>872825</v>
      </c>
      <c r="B56" s="23" t="s">
        <v>73</v>
      </c>
      <c r="C56" s="33">
        <v>2031</v>
      </c>
      <c r="D56" s="27">
        <v>43840</v>
      </c>
      <c r="E56" s="23"/>
      <c r="F56" s="23"/>
    </row>
    <row r="57" spans="1:6">
      <c r="A57" s="14">
        <v>738910</v>
      </c>
      <c r="B57" s="14" t="s">
        <v>73</v>
      </c>
      <c r="C57" s="34">
        <v>2261</v>
      </c>
      <c r="D57" s="30">
        <v>43477</v>
      </c>
      <c r="E57" s="14"/>
      <c r="F57" s="14"/>
    </row>
    <row r="58" spans="1:6">
      <c r="A58" s="23">
        <v>239419</v>
      </c>
      <c r="B58" s="23" t="s">
        <v>73</v>
      </c>
      <c r="C58" s="33">
        <v>4251</v>
      </c>
      <c r="D58" s="27">
        <v>43831</v>
      </c>
      <c r="E58" s="23"/>
      <c r="F58" s="23"/>
    </row>
    <row r="59" spans="1:6">
      <c r="A59" s="14">
        <v>776513</v>
      </c>
      <c r="B59" s="14" t="s">
        <v>73</v>
      </c>
      <c r="C59" s="14">
        <v>795</v>
      </c>
      <c r="D59" s="30">
        <v>43833</v>
      </c>
      <c r="E59" s="14"/>
      <c r="F59" s="14"/>
    </row>
    <row r="60" spans="1:6">
      <c r="A60" s="23">
        <v>595670</v>
      </c>
      <c r="B60" s="23" t="s">
        <v>73</v>
      </c>
      <c r="C60" s="33">
        <v>1415</v>
      </c>
      <c r="D60" s="27">
        <v>43834</v>
      </c>
      <c r="E60" s="23"/>
      <c r="F60" s="23"/>
    </row>
    <row r="61" spans="1:6">
      <c r="A61" s="14">
        <v>549329</v>
      </c>
      <c r="B61" s="14" t="s">
        <v>73</v>
      </c>
      <c r="C61" s="34">
        <v>2918</v>
      </c>
      <c r="D61" s="30">
        <v>43835</v>
      </c>
      <c r="E61" s="14"/>
      <c r="F61" s="14"/>
    </row>
    <row r="62" spans="1:6">
      <c r="A62" s="23">
        <v>824253</v>
      </c>
      <c r="B62" s="23" t="s">
        <v>73</v>
      </c>
      <c r="C62" s="33">
        <v>3450</v>
      </c>
      <c r="D62" s="27">
        <v>43837</v>
      </c>
      <c r="E62" s="23"/>
      <c r="F62" s="23"/>
    </row>
    <row r="63" spans="1:6">
      <c r="A63" s="14">
        <v>288851</v>
      </c>
      <c r="B63" s="14" t="s">
        <v>73</v>
      </c>
      <c r="C63" s="34">
        <v>2988</v>
      </c>
      <c r="D63" s="30">
        <v>43837</v>
      </c>
      <c r="E63" s="14"/>
      <c r="F63" s="14"/>
    </row>
    <row r="64" spans="1:6">
      <c r="A64" s="23">
        <v>675035</v>
      </c>
      <c r="B64" s="23" t="s">
        <v>73</v>
      </c>
      <c r="C64" s="23">
        <v>218</v>
      </c>
      <c r="D64" s="27">
        <v>43839</v>
      </c>
      <c r="E64" s="23"/>
      <c r="F64" s="23"/>
    </row>
    <row r="65" spans="1:6">
      <c r="A65" s="14">
        <v>255145</v>
      </c>
      <c r="B65" s="14" t="s">
        <v>73</v>
      </c>
      <c r="C65" s="34">
        <v>2074</v>
      </c>
      <c r="D65" s="30">
        <v>43839</v>
      </c>
      <c r="E65" s="14"/>
      <c r="F65" s="14"/>
    </row>
    <row r="66" spans="1:6">
      <c r="A66" s="23">
        <v>436748</v>
      </c>
      <c r="B66" s="23" t="s">
        <v>73</v>
      </c>
      <c r="C66" s="33">
        <v>1056</v>
      </c>
      <c r="D66" s="27">
        <v>43839</v>
      </c>
      <c r="E66" s="23"/>
      <c r="F66" s="23"/>
    </row>
    <row r="67" spans="1:6">
      <c r="A67" s="14">
        <v>707858</v>
      </c>
      <c r="B67" s="14" t="s">
        <v>73</v>
      </c>
      <c r="C67" s="14">
        <v>671</v>
      </c>
      <c r="D67" s="30">
        <v>43475</v>
      </c>
      <c r="E67" s="14"/>
      <c r="F67" s="14"/>
    </row>
    <row r="68" spans="1:6">
      <c r="A68" s="23">
        <v>538134</v>
      </c>
      <c r="B68" s="23" t="s">
        <v>73</v>
      </c>
      <c r="C68" s="33">
        <v>1514</v>
      </c>
      <c r="D68" s="27">
        <v>43475</v>
      </c>
      <c r="E68" s="23"/>
      <c r="F68" s="23"/>
    </row>
    <row r="69" spans="1:6">
      <c r="A69" s="14">
        <v>817134</v>
      </c>
      <c r="B69" s="14" t="s">
        <v>73</v>
      </c>
      <c r="C69" s="14">
        <v>274</v>
      </c>
      <c r="D69" s="30">
        <v>43842</v>
      </c>
      <c r="E69" s="14"/>
      <c r="F69" s="14"/>
    </row>
    <row r="70" spans="1:6">
      <c r="A70" s="23">
        <v>697568</v>
      </c>
      <c r="B70" s="23" t="s">
        <v>73</v>
      </c>
      <c r="C70" s="33">
        <v>1138</v>
      </c>
      <c r="D70" s="27">
        <v>43842</v>
      </c>
      <c r="E70" s="23"/>
      <c r="F70" s="23"/>
    </row>
    <row r="71" spans="1:6">
      <c r="A71" s="14">
        <v>631270</v>
      </c>
      <c r="B71" s="14" t="s">
        <v>73</v>
      </c>
      <c r="C71" s="34">
        <v>1372</v>
      </c>
      <c r="D71" s="30">
        <v>43831</v>
      </c>
      <c r="E71" s="14"/>
      <c r="F71" s="14"/>
    </row>
    <row r="72" spans="1:6">
      <c r="A72" s="23">
        <v>678731</v>
      </c>
      <c r="B72" s="23" t="s">
        <v>73</v>
      </c>
      <c r="C72" s="33">
        <v>2349</v>
      </c>
      <c r="D72" s="27">
        <v>43474</v>
      </c>
      <c r="E72" s="23"/>
      <c r="F72" s="23"/>
    </row>
    <row r="73" spans="1:6">
      <c r="A73" s="14">
        <v>335658</v>
      </c>
      <c r="B73" s="14" t="s">
        <v>73</v>
      </c>
      <c r="C73" s="34">
        <v>2689</v>
      </c>
      <c r="D73" s="30">
        <v>43840</v>
      </c>
      <c r="E73" s="14"/>
      <c r="F73" s="14"/>
    </row>
    <row r="74" spans="1:6">
      <c r="A74" s="23">
        <v>115582</v>
      </c>
      <c r="B74" s="23" t="s">
        <v>73</v>
      </c>
      <c r="C74" s="33">
        <v>2431</v>
      </c>
      <c r="D74" s="27">
        <v>43842</v>
      </c>
      <c r="E74" s="23"/>
      <c r="F74" s="23"/>
    </row>
    <row r="75" spans="1:6">
      <c r="A75" s="14">
        <v>833644</v>
      </c>
      <c r="B75" s="14" t="s">
        <v>73</v>
      </c>
      <c r="C75" s="34">
        <v>1303</v>
      </c>
      <c r="D75" s="30">
        <v>43832</v>
      </c>
      <c r="E75" s="14"/>
      <c r="F75" s="14"/>
    </row>
    <row r="76" spans="1:6">
      <c r="A76" s="23">
        <v>508782</v>
      </c>
      <c r="B76" s="23" t="s">
        <v>73</v>
      </c>
      <c r="C76" s="33">
        <v>2992</v>
      </c>
      <c r="D76" s="27">
        <v>43833</v>
      </c>
      <c r="E76" s="23"/>
      <c r="F76" s="23"/>
    </row>
    <row r="77" spans="1:6">
      <c r="A77" s="14">
        <v>726489</v>
      </c>
      <c r="B77" s="14" t="s">
        <v>73</v>
      </c>
      <c r="C77" s="34">
        <v>2385</v>
      </c>
      <c r="D77" s="30">
        <v>43833</v>
      </c>
      <c r="E77" s="14"/>
      <c r="F77" s="14"/>
    </row>
    <row r="78" spans="1:6">
      <c r="A78" s="23">
        <v>218291</v>
      </c>
      <c r="B78" s="23" t="s">
        <v>73</v>
      </c>
      <c r="C78" s="33">
        <v>1607</v>
      </c>
      <c r="D78" s="27">
        <v>43834</v>
      </c>
      <c r="E78" s="23"/>
      <c r="F78" s="23"/>
    </row>
    <row r="79" spans="1:6">
      <c r="A79" s="14">
        <v>779126</v>
      </c>
      <c r="B79" s="14" t="s">
        <v>73</v>
      </c>
      <c r="C79" s="34">
        <v>2327</v>
      </c>
      <c r="D79" s="30">
        <v>43835</v>
      </c>
      <c r="E79" s="14"/>
      <c r="F79" s="14"/>
    </row>
    <row r="80" spans="1:6">
      <c r="A80" s="23">
        <v>560581</v>
      </c>
      <c r="B80" s="23" t="s">
        <v>73</v>
      </c>
      <c r="C80" s="23">
        <v>991</v>
      </c>
      <c r="D80" s="27">
        <v>43836</v>
      </c>
      <c r="E80" s="23"/>
      <c r="F80" s="23"/>
    </row>
    <row r="81" spans="1:6">
      <c r="A81" s="14">
        <v>369627</v>
      </c>
      <c r="B81" s="14" t="s">
        <v>73</v>
      </c>
      <c r="C81" s="14">
        <v>602</v>
      </c>
      <c r="D81" s="30">
        <v>43836</v>
      </c>
      <c r="E81" s="14"/>
      <c r="F81" s="14"/>
    </row>
    <row r="82" spans="1:6">
      <c r="A82" s="23">
        <v>587035</v>
      </c>
      <c r="B82" s="23" t="s">
        <v>73</v>
      </c>
      <c r="C82" s="33">
        <v>2620</v>
      </c>
      <c r="D82" s="27">
        <v>43839</v>
      </c>
      <c r="E82" s="23"/>
      <c r="F82" s="23"/>
    </row>
    <row r="83" spans="1:6">
      <c r="A83" s="14">
        <v>697895</v>
      </c>
      <c r="B83" s="14" t="s">
        <v>73</v>
      </c>
      <c r="C83" s="34">
        <v>1228</v>
      </c>
      <c r="D83" s="30">
        <v>43475</v>
      </c>
      <c r="E83" s="14"/>
      <c r="F83" s="14"/>
    </row>
    <row r="84" spans="1:6">
      <c r="A84" s="23">
        <v>691331</v>
      </c>
      <c r="B84" s="23" t="s">
        <v>73</v>
      </c>
      <c r="C84" s="33">
        <v>1389</v>
      </c>
      <c r="D84" s="27">
        <v>43475</v>
      </c>
      <c r="E84" s="23"/>
      <c r="F84" s="23"/>
    </row>
    <row r="85" spans="1:6">
      <c r="A85" s="14">
        <v>852827</v>
      </c>
      <c r="B85" s="14" t="s">
        <v>73</v>
      </c>
      <c r="C85" s="14">
        <v>861</v>
      </c>
      <c r="D85" s="30">
        <v>43840</v>
      </c>
      <c r="E85" s="14"/>
      <c r="F85" s="14"/>
    </row>
    <row r="86" spans="1:6">
      <c r="A86" s="23">
        <v>567484</v>
      </c>
      <c r="B86" s="23" t="s">
        <v>73</v>
      </c>
      <c r="C86" s="23">
        <v>704</v>
      </c>
      <c r="D86" s="27">
        <v>43475</v>
      </c>
      <c r="E86" s="23"/>
      <c r="F86" s="23"/>
    </row>
    <row r="87" spans="1:6">
      <c r="A87" s="14">
        <v>348194</v>
      </c>
      <c r="B87" s="14" t="s">
        <v>73</v>
      </c>
      <c r="C87" s="34">
        <v>1802</v>
      </c>
      <c r="D87" s="30">
        <v>43477</v>
      </c>
      <c r="E87" s="14"/>
      <c r="F87" s="14"/>
    </row>
    <row r="88" spans="1:6">
      <c r="A88" s="23">
        <v>444225</v>
      </c>
      <c r="B88" s="23" t="s">
        <v>73</v>
      </c>
      <c r="C88" s="33">
        <v>2663</v>
      </c>
      <c r="D88" s="27">
        <v>43842</v>
      </c>
      <c r="E88" s="23"/>
      <c r="F88" s="23"/>
    </row>
    <row r="89" spans="1:6">
      <c r="A89" s="14">
        <v>685544</v>
      </c>
      <c r="B89" s="14" t="s">
        <v>73</v>
      </c>
      <c r="C89" s="34">
        <v>2136</v>
      </c>
      <c r="D89" s="30">
        <v>43477</v>
      </c>
      <c r="E89" s="14"/>
      <c r="F89" s="14"/>
    </row>
    <row r="90" spans="1:6">
      <c r="A90" s="23">
        <v>636993</v>
      </c>
      <c r="B90" s="23" t="s">
        <v>73</v>
      </c>
      <c r="C90" s="33">
        <v>2116</v>
      </c>
      <c r="D90" s="27">
        <v>43477</v>
      </c>
      <c r="E90" s="23"/>
      <c r="F90" s="23"/>
    </row>
    <row r="91" spans="1:6">
      <c r="A91" s="14">
        <v>603195</v>
      </c>
      <c r="B91" s="14" t="s">
        <v>73</v>
      </c>
      <c r="C91" s="34">
        <v>3801</v>
      </c>
      <c r="D91" s="30">
        <v>43834</v>
      </c>
      <c r="E91" s="14"/>
      <c r="F91" s="14"/>
    </row>
    <row r="92" spans="1:6">
      <c r="A92" s="23">
        <v>568366</v>
      </c>
      <c r="B92" s="23" t="s">
        <v>73</v>
      </c>
      <c r="C92" s="33">
        <v>1496</v>
      </c>
      <c r="D92" s="27">
        <v>43836</v>
      </c>
      <c r="E92" s="23"/>
      <c r="F92" s="23"/>
    </row>
    <row r="93" spans="1:6">
      <c r="A93" s="14">
        <v>176592</v>
      </c>
      <c r="B93" s="14" t="s">
        <v>73</v>
      </c>
      <c r="C93" s="34">
        <v>2299</v>
      </c>
      <c r="D93" s="30">
        <v>43475</v>
      </c>
      <c r="E93" s="14"/>
      <c r="F93" s="14"/>
    </row>
    <row r="94" spans="1:6">
      <c r="A94" s="23">
        <v>758323</v>
      </c>
      <c r="B94" s="23" t="s">
        <v>73</v>
      </c>
      <c r="C94" s="23">
        <v>727</v>
      </c>
      <c r="D94" s="27">
        <v>43475</v>
      </c>
      <c r="E94" s="23"/>
      <c r="F94" s="23"/>
    </row>
    <row r="95" spans="1:6">
      <c r="A95" s="14">
        <v>698245</v>
      </c>
      <c r="B95" s="14" t="s">
        <v>73</v>
      </c>
      <c r="C95" s="34">
        <v>2198</v>
      </c>
      <c r="D95" s="30">
        <v>43838</v>
      </c>
      <c r="E95" s="14"/>
      <c r="F95" s="14"/>
    </row>
    <row r="96" spans="1:6">
      <c r="A96" s="23">
        <v>796346</v>
      </c>
      <c r="B96" s="23" t="s">
        <v>73</v>
      </c>
      <c r="C96" s="33">
        <v>1743</v>
      </c>
      <c r="D96" s="27">
        <v>43838</v>
      </c>
      <c r="E96" s="23"/>
      <c r="F96" s="23"/>
    </row>
    <row r="97" spans="1:6">
      <c r="A97" s="14">
        <v>203608</v>
      </c>
      <c r="B97" s="14" t="s">
        <v>73</v>
      </c>
      <c r="C97" s="34">
        <v>1153</v>
      </c>
      <c r="D97" s="30">
        <v>43840</v>
      </c>
      <c r="E97" s="14"/>
      <c r="F97" s="14"/>
    </row>
    <row r="98" spans="1:6">
      <c r="A98" s="23">
        <v>676135</v>
      </c>
      <c r="B98" s="23" t="s">
        <v>73</v>
      </c>
      <c r="C98" s="33">
        <v>1757</v>
      </c>
      <c r="D98" s="27">
        <v>43475</v>
      </c>
      <c r="E98" s="23"/>
      <c r="F98" s="23"/>
    </row>
    <row r="99" spans="1:6">
      <c r="A99" s="14">
        <v>142979</v>
      </c>
      <c r="B99" s="14" t="s">
        <v>73</v>
      </c>
      <c r="C99" s="34">
        <v>1031</v>
      </c>
      <c r="D99" s="30">
        <v>43474</v>
      </c>
      <c r="E99" s="14"/>
      <c r="F99" s="14"/>
    </row>
    <row r="100" spans="1:6">
      <c r="A100" s="23">
        <v>283491</v>
      </c>
      <c r="B100" s="23" t="s">
        <v>73</v>
      </c>
      <c r="C100" s="33">
        <v>1702</v>
      </c>
      <c r="D100" s="27">
        <v>43835</v>
      </c>
      <c r="E100" s="23"/>
      <c r="F100" s="23"/>
    </row>
    <row r="101" spans="1:6">
      <c r="A101" s="14">
        <v>807061</v>
      </c>
      <c r="B101" s="14" t="s">
        <v>73</v>
      </c>
      <c r="C101" s="14">
        <v>448</v>
      </c>
      <c r="D101" s="30">
        <v>43836</v>
      </c>
      <c r="E101" s="14"/>
      <c r="F101" s="14"/>
    </row>
    <row r="102" spans="1:6">
      <c r="A102" s="23">
        <v>459019</v>
      </c>
      <c r="B102" s="23" t="s">
        <v>73</v>
      </c>
      <c r="C102" s="33">
        <v>3513</v>
      </c>
      <c r="D102" s="27">
        <v>43837</v>
      </c>
      <c r="E102" s="23"/>
      <c r="F102" s="23"/>
    </row>
    <row r="103" spans="1:6">
      <c r="A103" s="14">
        <v>126864</v>
      </c>
      <c r="B103" s="14" t="s">
        <v>73</v>
      </c>
      <c r="C103" s="34">
        <v>2101</v>
      </c>
      <c r="D103" s="30">
        <v>43838</v>
      </c>
      <c r="E103" s="14"/>
      <c r="F103" s="14"/>
    </row>
    <row r="104" spans="1:6">
      <c r="A104" s="23">
        <v>854455</v>
      </c>
      <c r="B104" s="23" t="s">
        <v>73</v>
      </c>
      <c r="C104" s="33">
        <v>2931</v>
      </c>
      <c r="D104" s="27">
        <v>43474</v>
      </c>
      <c r="E104" s="23"/>
      <c r="F104" s="23"/>
    </row>
    <row r="105" spans="1:6">
      <c r="A105" s="14">
        <v>293863</v>
      </c>
      <c r="B105" s="14" t="s">
        <v>73</v>
      </c>
      <c r="C105" s="34">
        <v>1535</v>
      </c>
      <c r="D105" s="30">
        <v>43839</v>
      </c>
      <c r="E105" s="14"/>
      <c r="F105" s="14"/>
    </row>
    <row r="106" spans="1:6">
      <c r="A106" s="23">
        <v>898591</v>
      </c>
      <c r="B106" s="23" t="s">
        <v>73</v>
      </c>
      <c r="C106" s="33">
        <v>1123</v>
      </c>
      <c r="D106" s="27">
        <v>43474</v>
      </c>
      <c r="E106" s="23"/>
      <c r="F106" s="23"/>
    </row>
    <row r="107" spans="1:6">
      <c r="A107" s="14">
        <v>521535</v>
      </c>
      <c r="B107" s="14" t="s">
        <v>73</v>
      </c>
      <c r="C107" s="34">
        <v>1404</v>
      </c>
      <c r="D107" s="30">
        <v>43476</v>
      </c>
      <c r="E107" s="14"/>
      <c r="F107" s="14"/>
    </row>
    <row r="108" spans="1:6">
      <c r="A108" s="23">
        <v>867252</v>
      </c>
      <c r="B108" s="23" t="s">
        <v>73</v>
      </c>
      <c r="C108" s="33">
        <v>2763</v>
      </c>
      <c r="D108" s="27">
        <v>43476</v>
      </c>
      <c r="E108" s="23"/>
      <c r="F108" s="23"/>
    </row>
    <row r="109" spans="1:6">
      <c r="A109" s="14">
        <v>146778</v>
      </c>
      <c r="B109" s="14" t="s">
        <v>73</v>
      </c>
      <c r="C109" s="34">
        <v>2125</v>
      </c>
      <c r="D109" s="30">
        <v>43477</v>
      </c>
      <c r="E109" s="14"/>
      <c r="F109" s="14"/>
    </row>
    <row r="110" spans="1:6">
      <c r="A110" s="23">
        <v>566983</v>
      </c>
      <c r="B110" s="23" t="s">
        <v>73</v>
      </c>
      <c r="C110" s="23">
        <v>257</v>
      </c>
      <c r="D110" s="27">
        <v>43835</v>
      </c>
      <c r="E110" s="23"/>
      <c r="F110" s="23"/>
    </row>
    <row r="111" spans="1:6">
      <c r="A111" s="14">
        <v>686090</v>
      </c>
      <c r="B111" s="14" t="s">
        <v>73</v>
      </c>
      <c r="C111" s="34">
        <v>1114</v>
      </c>
      <c r="D111" s="30">
        <v>43833</v>
      </c>
      <c r="E111" s="14"/>
      <c r="F111" s="14"/>
    </row>
    <row r="112" spans="1:6">
      <c r="A112" s="23">
        <v>428676</v>
      </c>
      <c r="B112" s="23" t="s">
        <v>73</v>
      </c>
      <c r="C112" s="33">
        <v>1259</v>
      </c>
      <c r="D112" s="27">
        <v>43834</v>
      </c>
      <c r="E112" s="23"/>
      <c r="F112" s="23"/>
    </row>
    <row r="113" spans="1:6">
      <c r="A113" s="14">
        <v>278950</v>
      </c>
      <c r="B113" s="14" t="s">
        <v>73</v>
      </c>
      <c r="C113" s="34">
        <v>1095</v>
      </c>
      <c r="D113" s="30">
        <v>43835</v>
      </c>
      <c r="E113" s="14"/>
      <c r="F113" s="14"/>
    </row>
    <row r="114" spans="1:6">
      <c r="A114" s="23">
        <v>418690</v>
      </c>
      <c r="B114" s="23" t="s">
        <v>73</v>
      </c>
      <c r="C114" s="33">
        <v>1366</v>
      </c>
      <c r="D114" s="27">
        <v>43836</v>
      </c>
      <c r="E114" s="23"/>
      <c r="F114" s="23"/>
    </row>
    <row r="115" spans="1:6">
      <c r="A115" s="14">
        <v>496123</v>
      </c>
      <c r="B115" s="14" t="s">
        <v>73</v>
      </c>
      <c r="C115" s="34">
        <v>2460</v>
      </c>
      <c r="D115" s="30">
        <v>43836</v>
      </c>
      <c r="E115" s="14"/>
      <c r="F115" s="14"/>
    </row>
    <row r="116" spans="1:6">
      <c r="A116" s="23">
        <v>456841</v>
      </c>
      <c r="B116" s="23" t="s">
        <v>73</v>
      </c>
      <c r="C116" s="23">
        <v>678</v>
      </c>
      <c r="D116" s="27">
        <v>43838</v>
      </c>
      <c r="E116" s="23"/>
      <c r="F116" s="23"/>
    </row>
    <row r="117" spans="1:6">
      <c r="A117" s="14">
        <v>513469</v>
      </c>
      <c r="B117" s="14" t="s">
        <v>73</v>
      </c>
      <c r="C117" s="34">
        <v>1598</v>
      </c>
      <c r="D117" s="30">
        <v>43838</v>
      </c>
      <c r="E117" s="14"/>
      <c r="F117" s="14"/>
    </row>
    <row r="118" spans="1:6">
      <c r="A118" s="23">
        <v>231476</v>
      </c>
      <c r="B118" s="23" t="s">
        <v>73</v>
      </c>
      <c r="C118" s="33">
        <v>2409</v>
      </c>
      <c r="D118" s="27">
        <v>43474</v>
      </c>
      <c r="E118" s="23"/>
      <c r="F118" s="23"/>
    </row>
    <row r="119" spans="1:6">
      <c r="A119" s="14">
        <v>100553</v>
      </c>
      <c r="B119" s="14" t="s">
        <v>73</v>
      </c>
      <c r="C119" s="34">
        <v>1934</v>
      </c>
      <c r="D119" s="30">
        <v>43839</v>
      </c>
      <c r="E119" s="14"/>
      <c r="F119" s="14"/>
    </row>
    <row r="120" spans="1:6">
      <c r="A120" s="23">
        <v>788375</v>
      </c>
      <c r="B120" s="23" t="s">
        <v>73</v>
      </c>
      <c r="C120" s="33">
        <v>2993</v>
      </c>
      <c r="D120" s="27">
        <v>43839</v>
      </c>
      <c r="E120" s="23"/>
      <c r="F120" s="23"/>
    </row>
    <row r="121" spans="1:6">
      <c r="A121" s="14">
        <v>263663</v>
      </c>
      <c r="B121" s="14" t="s">
        <v>73</v>
      </c>
      <c r="C121" s="34">
        <v>2146</v>
      </c>
      <c r="D121" s="30">
        <v>43476</v>
      </c>
      <c r="E121" s="14"/>
      <c r="F121" s="14"/>
    </row>
    <row r="122" spans="1:6">
      <c r="A122" s="23">
        <v>887888</v>
      </c>
      <c r="B122" s="23" t="s">
        <v>73</v>
      </c>
      <c r="C122" s="33">
        <v>1946</v>
      </c>
      <c r="D122" s="27">
        <v>43477</v>
      </c>
      <c r="E122" s="23"/>
      <c r="F122" s="23"/>
    </row>
    <row r="123" spans="1:6">
      <c r="A123" s="14">
        <v>816536</v>
      </c>
      <c r="B123" s="14" t="s">
        <v>73</v>
      </c>
      <c r="C123" s="34">
        <v>1362</v>
      </c>
      <c r="D123" s="30">
        <v>43842</v>
      </c>
      <c r="E123" s="14"/>
      <c r="F123" s="14"/>
    </row>
    <row r="124" spans="1:6">
      <c r="A124" s="23">
        <v>334678</v>
      </c>
      <c r="B124" s="23" t="s">
        <v>73</v>
      </c>
      <c r="C124" s="33">
        <v>2565</v>
      </c>
      <c r="D124" s="27">
        <v>43831</v>
      </c>
      <c r="E124" s="23"/>
      <c r="F124" s="23"/>
    </row>
    <row r="125" spans="1:6">
      <c r="A125" s="14">
        <v>527753</v>
      </c>
      <c r="B125" s="14" t="s">
        <v>73</v>
      </c>
      <c r="C125" s="34">
        <v>2417</v>
      </c>
      <c r="D125" s="30">
        <v>43831</v>
      </c>
      <c r="E125" s="14"/>
      <c r="F125" s="14"/>
    </row>
    <row r="126" spans="1:6">
      <c r="A126" s="23">
        <v>643111</v>
      </c>
      <c r="B126" s="23" t="s">
        <v>73</v>
      </c>
      <c r="C126" s="33">
        <v>3675</v>
      </c>
      <c r="D126" s="27">
        <v>43834</v>
      </c>
      <c r="E126" s="23"/>
      <c r="F126" s="23"/>
    </row>
    <row r="127" spans="1:6">
      <c r="A127" s="14">
        <v>529578</v>
      </c>
      <c r="B127" s="14" t="s">
        <v>73</v>
      </c>
      <c r="C127" s="34">
        <v>1094</v>
      </c>
      <c r="D127" s="30">
        <v>43836</v>
      </c>
      <c r="E127" s="14"/>
      <c r="F127" s="14"/>
    </row>
    <row r="128" spans="1:6">
      <c r="A128" s="23">
        <v>171515</v>
      </c>
      <c r="B128" s="23" t="s">
        <v>73</v>
      </c>
      <c r="C128" s="33">
        <v>1227</v>
      </c>
      <c r="D128" s="27">
        <v>43840</v>
      </c>
      <c r="E128" s="23"/>
      <c r="F128" s="23"/>
    </row>
    <row r="129" spans="1:6">
      <c r="A129" s="14">
        <v>266313</v>
      </c>
      <c r="B129" s="14" t="s">
        <v>73</v>
      </c>
      <c r="C129" s="14">
        <v>367</v>
      </c>
      <c r="D129" s="30">
        <v>43475</v>
      </c>
      <c r="E129" s="14"/>
      <c r="F129" s="14"/>
    </row>
    <row r="130" spans="1:6">
      <c r="A130" s="23">
        <v>205484</v>
      </c>
      <c r="B130" s="23" t="s">
        <v>73</v>
      </c>
      <c r="C130" s="33">
        <v>1324</v>
      </c>
      <c r="D130" s="27">
        <v>43841</v>
      </c>
      <c r="E130" s="23"/>
      <c r="F130" s="23"/>
    </row>
    <row r="131" spans="1:6">
      <c r="A131" s="14">
        <v>839631</v>
      </c>
      <c r="B131" s="14" t="s">
        <v>73</v>
      </c>
      <c r="C131" s="34">
        <v>1775</v>
      </c>
      <c r="D131" s="30">
        <v>43476</v>
      </c>
      <c r="E131" s="14"/>
      <c r="F131" s="14"/>
    </row>
    <row r="132" spans="1:6">
      <c r="A132" s="23">
        <v>307196</v>
      </c>
      <c r="B132" s="23" t="s">
        <v>73</v>
      </c>
      <c r="C132" s="33">
        <v>2797</v>
      </c>
      <c r="D132" s="27">
        <v>43842</v>
      </c>
      <c r="E132" s="23"/>
      <c r="F132" s="23"/>
    </row>
    <row r="133" spans="1:6">
      <c r="A133" s="14">
        <v>123431</v>
      </c>
      <c r="B133" s="14" t="s">
        <v>73</v>
      </c>
      <c r="C133" s="14">
        <v>973</v>
      </c>
      <c r="D133" s="30">
        <v>43833</v>
      </c>
      <c r="E133" s="14"/>
      <c r="F133" s="14"/>
    </row>
    <row r="134" spans="1:6">
      <c r="A134" s="23">
        <v>429472</v>
      </c>
      <c r="B134" s="23" t="s">
        <v>73</v>
      </c>
      <c r="C134" s="33">
        <v>1038</v>
      </c>
      <c r="D134" s="27">
        <v>43836</v>
      </c>
      <c r="E134" s="23"/>
      <c r="F134" s="23"/>
    </row>
    <row r="135" spans="1:6">
      <c r="A135" s="14">
        <v>336267</v>
      </c>
      <c r="B135" s="14" t="s">
        <v>73</v>
      </c>
      <c r="C135" s="14">
        <v>360</v>
      </c>
      <c r="D135" s="30">
        <v>43840</v>
      </c>
      <c r="E135" s="14"/>
      <c r="F135" s="14"/>
    </row>
    <row r="136" spans="1:6">
      <c r="A136" s="23">
        <v>686651</v>
      </c>
      <c r="B136" s="23" t="s">
        <v>73</v>
      </c>
      <c r="C136" s="23">
        <v>386</v>
      </c>
      <c r="D136" s="27">
        <v>43475</v>
      </c>
      <c r="E136" s="23"/>
      <c r="F136" s="23"/>
    </row>
    <row r="137" spans="1:6">
      <c r="A137" s="14">
        <v>761356</v>
      </c>
      <c r="B137" s="14" t="s">
        <v>73</v>
      </c>
      <c r="C137" s="34">
        <v>1954</v>
      </c>
      <c r="D137" s="30">
        <v>43833</v>
      </c>
      <c r="E137" s="14"/>
      <c r="F137" s="14"/>
    </row>
    <row r="138" spans="1:6">
      <c r="A138" s="23">
        <v>197639</v>
      </c>
      <c r="B138" s="23" t="s">
        <v>73</v>
      </c>
      <c r="C138" s="23">
        <v>591</v>
      </c>
      <c r="D138" s="27">
        <v>43835</v>
      </c>
      <c r="E138" s="23"/>
      <c r="F138" s="23"/>
    </row>
    <row r="139" spans="1:6">
      <c r="A139" s="14">
        <v>712767</v>
      </c>
      <c r="B139" s="14" t="s">
        <v>73</v>
      </c>
      <c r="C139" s="34">
        <v>2167</v>
      </c>
      <c r="D139" s="30">
        <v>43475</v>
      </c>
      <c r="E139" s="14"/>
      <c r="F139" s="14"/>
    </row>
    <row r="140" spans="1:6">
      <c r="A140" s="23">
        <v>565251</v>
      </c>
      <c r="B140" s="23" t="s">
        <v>73</v>
      </c>
      <c r="C140" s="23">
        <v>241</v>
      </c>
      <c r="D140" s="27">
        <v>43840</v>
      </c>
      <c r="E140" s="23"/>
      <c r="F140" s="23"/>
    </row>
    <row r="141" spans="1:6">
      <c r="A141" s="14">
        <v>436809</v>
      </c>
      <c r="B141" s="14" t="s">
        <v>73</v>
      </c>
      <c r="C141" s="34">
        <v>2532</v>
      </c>
      <c r="D141" s="30">
        <v>43834</v>
      </c>
      <c r="E141" s="14"/>
      <c r="F141" s="14"/>
    </row>
    <row r="142" spans="1:6">
      <c r="A142" s="23">
        <v>294935</v>
      </c>
      <c r="B142" s="23" t="s">
        <v>73</v>
      </c>
      <c r="C142" s="33">
        <v>1198</v>
      </c>
      <c r="D142" s="27">
        <v>43475</v>
      </c>
      <c r="E142" s="23"/>
      <c r="F142" s="23"/>
    </row>
    <row r="143" spans="1:6">
      <c r="A143" s="14">
        <v>103317</v>
      </c>
      <c r="B143" s="14" t="s">
        <v>73</v>
      </c>
      <c r="C143" s="14">
        <v>873</v>
      </c>
      <c r="D143" s="30">
        <v>43831</v>
      </c>
      <c r="E143" s="14"/>
      <c r="F143" s="14"/>
    </row>
    <row r="144" spans="1:6">
      <c r="A144" s="23">
        <v>667288</v>
      </c>
      <c r="B144" s="23" t="s">
        <v>73</v>
      </c>
      <c r="C144" s="33">
        <v>1122</v>
      </c>
      <c r="D144" s="27">
        <v>43833</v>
      </c>
      <c r="E144" s="23"/>
      <c r="F144" s="23"/>
    </row>
    <row r="145" spans="1:6">
      <c r="A145" s="14">
        <v>735406</v>
      </c>
      <c r="B145" s="14" t="s">
        <v>73</v>
      </c>
      <c r="C145" s="34">
        <v>2105</v>
      </c>
      <c r="D145" s="30">
        <v>43837</v>
      </c>
      <c r="E145" s="14"/>
      <c r="F145" s="14"/>
    </row>
    <row r="146" spans="1:6">
      <c r="A146" s="23">
        <v>253399</v>
      </c>
      <c r="B146" s="23" t="s">
        <v>73</v>
      </c>
      <c r="C146" s="33">
        <v>4026</v>
      </c>
      <c r="D146" s="27">
        <v>43837</v>
      </c>
      <c r="E146" s="23"/>
      <c r="F146" s="23"/>
    </row>
    <row r="147" spans="1:6">
      <c r="A147" s="14">
        <v>146841</v>
      </c>
      <c r="B147" s="14" t="s">
        <v>73</v>
      </c>
      <c r="C147" s="34">
        <v>2426</v>
      </c>
      <c r="D147" s="30">
        <v>43837</v>
      </c>
      <c r="E147" s="14"/>
      <c r="F147" s="14"/>
    </row>
    <row r="148" spans="1:6">
      <c r="A148" s="23">
        <v>466133</v>
      </c>
      <c r="B148" s="23" t="s">
        <v>73</v>
      </c>
      <c r="C148" s="33">
        <v>2394</v>
      </c>
      <c r="D148" s="27">
        <v>43838</v>
      </c>
      <c r="E148" s="23"/>
      <c r="F148" s="23"/>
    </row>
    <row r="149" spans="1:6">
      <c r="A149" s="14">
        <v>159484</v>
      </c>
      <c r="B149" s="14" t="s">
        <v>73</v>
      </c>
      <c r="C149" s="34">
        <v>1984</v>
      </c>
      <c r="D149" s="30">
        <v>43838</v>
      </c>
      <c r="E149" s="14"/>
      <c r="F149" s="14"/>
    </row>
    <row r="150" spans="1:6">
      <c r="A150" s="23">
        <v>120842</v>
      </c>
      <c r="B150" s="23" t="s">
        <v>73</v>
      </c>
      <c r="C150" s="33">
        <v>2441</v>
      </c>
      <c r="D150" s="27">
        <v>43840</v>
      </c>
      <c r="E150" s="23"/>
      <c r="F150" s="23"/>
    </row>
    <row r="151" spans="1:6">
      <c r="A151" s="14">
        <v>440377</v>
      </c>
      <c r="B151" s="14" t="s">
        <v>73</v>
      </c>
      <c r="C151" s="34">
        <v>2992</v>
      </c>
      <c r="D151" s="30">
        <v>43475</v>
      </c>
      <c r="E151" s="14"/>
      <c r="F151" s="14"/>
    </row>
    <row r="152" spans="1:6">
      <c r="A152" s="23">
        <v>781275</v>
      </c>
      <c r="B152" s="23" t="s">
        <v>73</v>
      </c>
      <c r="C152" s="33">
        <v>1366</v>
      </c>
      <c r="D152" s="27">
        <v>43841</v>
      </c>
      <c r="E152" s="23"/>
      <c r="F152" s="23"/>
    </row>
    <row r="153" spans="1:6">
      <c r="A153" s="14">
        <v>607709</v>
      </c>
      <c r="B153" s="14" t="s">
        <v>73</v>
      </c>
      <c r="C153" s="14">
        <v>380</v>
      </c>
      <c r="D153" s="30">
        <v>43474</v>
      </c>
      <c r="E153" s="14"/>
      <c r="F153" s="14"/>
    </row>
    <row r="154" spans="1:6">
      <c r="A154" s="23">
        <v>628402</v>
      </c>
      <c r="B154" s="23" t="s">
        <v>73</v>
      </c>
      <c r="C154" s="33">
        <v>3495</v>
      </c>
      <c r="D154" s="27">
        <v>43831</v>
      </c>
      <c r="E154" s="23"/>
      <c r="F154" s="23"/>
    </row>
    <row r="155" spans="1:6">
      <c r="A155" s="14">
        <v>249663</v>
      </c>
      <c r="B155" s="14" t="s">
        <v>73</v>
      </c>
      <c r="C155" s="14">
        <v>886</v>
      </c>
      <c r="D155" s="30">
        <v>43836</v>
      </c>
      <c r="E155" s="14"/>
      <c r="F155" s="14"/>
    </row>
    <row r="156" spans="1:6">
      <c r="A156" s="23">
        <v>714255</v>
      </c>
      <c r="B156" s="23" t="s">
        <v>73</v>
      </c>
      <c r="C156" s="33">
        <v>2156</v>
      </c>
      <c r="D156" s="27">
        <v>43840</v>
      </c>
      <c r="E156" s="23"/>
      <c r="F156" s="23"/>
    </row>
    <row r="157" spans="1:6">
      <c r="A157" s="14">
        <v>170514</v>
      </c>
      <c r="B157" s="14" t="s">
        <v>73</v>
      </c>
      <c r="C157" s="14">
        <v>905</v>
      </c>
      <c r="D157" s="30">
        <v>43840</v>
      </c>
      <c r="E157" s="14"/>
      <c r="F157" s="14"/>
    </row>
    <row r="158" spans="1:6">
      <c r="A158" s="23">
        <v>885201</v>
      </c>
      <c r="B158" s="23" t="s">
        <v>73</v>
      </c>
      <c r="C158" s="33">
        <v>1715</v>
      </c>
      <c r="D158" s="27">
        <v>43475</v>
      </c>
      <c r="E158" s="23"/>
      <c r="F158" s="23"/>
    </row>
    <row r="159" spans="1:6">
      <c r="A159" s="14">
        <v>559510</v>
      </c>
      <c r="B159" s="14" t="s">
        <v>73</v>
      </c>
      <c r="C159" s="34">
        <v>1594</v>
      </c>
      <c r="D159" s="30">
        <v>43841</v>
      </c>
      <c r="E159" s="14"/>
      <c r="F159" s="14"/>
    </row>
    <row r="160" spans="1:6">
      <c r="A160" s="23">
        <v>259455</v>
      </c>
      <c r="B160" s="23" t="s">
        <v>73</v>
      </c>
      <c r="C160" s="33">
        <v>1359</v>
      </c>
      <c r="D160" s="27">
        <v>43841</v>
      </c>
      <c r="E160" s="23"/>
      <c r="F160" s="23"/>
    </row>
    <row r="161" spans="1:6">
      <c r="A161" s="14">
        <v>389356</v>
      </c>
      <c r="B161" s="14" t="s">
        <v>73</v>
      </c>
      <c r="C161" s="34">
        <v>2150</v>
      </c>
      <c r="D161" s="30">
        <v>43841</v>
      </c>
      <c r="E161" s="14"/>
      <c r="F161" s="14"/>
    </row>
    <row r="162" spans="1:6">
      <c r="A162" s="23">
        <v>582048</v>
      </c>
      <c r="B162" s="23" t="s">
        <v>73</v>
      </c>
      <c r="C162" s="33">
        <v>1197</v>
      </c>
      <c r="D162" s="27">
        <v>43841</v>
      </c>
      <c r="E162" s="23"/>
      <c r="F162" s="23"/>
    </row>
    <row r="163" spans="1:6">
      <c r="A163" s="14">
        <v>737790</v>
      </c>
      <c r="B163" s="14" t="s">
        <v>73</v>
      </c>
      <c r="C163" s="14">
        <v>380</v>
      </c>
      <c r="D163" s="30">
        <v>43477</v>
      </c>
      <c r="E163" s="14"/>
      <c r="F163" s="14"/>
    </row>
    <row r="164" spans="1:6">
      <c r="A164" s="23">
        <v>514463</v>
      </c>
      <c r="B164" s="23" t="s">
        <v>73</v>
      </c>
      <c r="C164" s="33">
        <v>1233</v>
      </c>
      <c r="D164" s="27">
        <v>43842</v>
      </c>
      <c r="E164" s="23"/>
      <c r="F164" s="23"/>
    </row>
    <row r="165" spans="1:6">
      <c r="A165" s="14">
        <v>143923</v>
      </c>
      <c r="B165" s="14" t="s">
        <v>73</v>
      </c>
      <c r="C165" s="34">
        <v>1531</v>
      </c>
      <c r="D165" s="30">
        <v>43842</v>
      </c>
      <c r="E165" s="14"/>
      <c r="F165" s="14"/>
    </row>
    <row r="166" spans="1:6">
      <c r="A166" s="23">
        <v>710711</v>
      </c>
      <c r="B166" s="23" t="s">
        <v>73</v>
      </c>
      <c r="C166" s="33">
        <v>1439</v>
      </c>
      <c r="D166" s="27">
        <v>43831</v>
      </c>
      <c r="E166" s="23"/>
      <c r="F166" s="23"/>
    </row>
    <row r="167" spans="1:6">
      <c r="A167" s="14">
        <v>608863</v>
      </c>
      <c r="B167" s="14" t="s">
        <v>73</v>
      </c>
      <c r="C167" s="14">
        <v>807</v>
      </c>
      <c r="D167" s="30">
        <v>43831</v>
      </c>
      <c r="E167" s="14"/>
      <c r="F167" s="14"/>
    </row>
    <row r="168" spans="1:6">
      <c r="A168" s="23">
        <v>388978</v>
      </c>
      <c r="B168" s="23" t="s">
        <v>73</v>
      </c>
      <c r="C168" s="33">
        <v>2641</v>
      </c>
      <c r="D168" s="27">
        <v>43832</v>
      </c>
      <c r="E168" s="23"/>
      <c r="F168" s="23"/>
    </row>
    <row r="169" spans="1:6">
      <c r="A169" s="14">
        <v>209116</v>
      </c>
      <c r="B169" s="14" t="s">
        <v>73</v>
      </c>
      <c r="C169" s="34">
        <v>2708</v>
      </c>
      <c r="D169" s="30">
        <v>43832</v>
      </c>
      <c r="E169" s="14"/>
      <c r="F169" s="14"/>
    </row>
    <row r="170" spans="1:6">
      <c r="A170" s="23">
        <v>123693</v>
      </c>
      <c r="B170" s="23" t="s">
        <v>73</v>
      </c>
      <c r="C170" s="33">
        <v>2632</v>
      </c>
      <c r="D170" s="27">
        <v>43836</v>
      </c>
      <c r="E170" s="23"/>
      <c r="F170" s="23"/>
    </row>
    <row r="171" spans="1:6">
      <c r="A171" s="14">
        <v>670662</v>
      </c>
      <c r="B171" s="14" t="s">
        <v>73</v>
      </c>
      <c r="C171" s="34">
        <v>1583</v>
      </c>
      <c r="D171" s="30">
        <v>43836</v>
      </c>
      <c r="E171" s="14"/>
      <c r="F171" s="14"/>
    </row>
    <row r="172" spans="1:6">
      <c r="A172" s="23">
        <v>868182</v>
      </c>
      <c r="B172" s="23" t="s">
        <v>73</v>
      </c>
      <c r="C172" s="23">
        <v>571</v>
      </c>
      <c r="D172" s="27">
        <v>43837</v>
      </c>
      <c r="E172" s="23"/>
      <c r="F172" s="23"/>
    </row>
    <row r="173" spans="1:6">
      <c r="A173" s="14">
        <v>121808</v>
      </c>
      <c r="B173" s="14" t="s">
        <v>73</v>
      </c>
      <c r="C173" s="34">
        <v>2696</v>
      </c>
      <c r="D173" s="30">
        <v>43838</v>
      </c>
      <c r="E173" s="14"/>
      <c r="F173" s="14"/>
    </row>
    <row r="174" spans="1:6">
      <c r="A174" s="23">
        <v>626543</v>
      </c>
      <c r="B174" s="23" t="s">
        <v>73</v>
      </c>
      <c r="C174" s="33">
        <v>1565</v>
      </c>
      <c r="D174" s="27">
        <v>43840</v>
      </c>
      <c r="E174" s="23"/>
      <c r="F174" s="23"/>
    </row>
    <row r="175" spans="1:6">
      <c r="A175" s="14">
        <v>374010</v>
      </c>
      <c r="B175" s="14" t="s">
        <v>73</v>
      </c>
      <c r="C175" s="34">
        <v>1249</v>
      </c>
      <c r="D175" s="30">
        <v>43840</v>
      </c>
      <c r="E175" s="14"/>
      <c r="F175" s="14"/>
    </row>
    <row r="176" spans="1:6">
      <c r="A176" s="23">
        <v>448428</v>
      </c>
      <c r="B176" s="23" t="s">
        <v>73</v>
      </c>
      <c r="C176" s="23">
        <v>357</v>
      </c>
      <c r="D176" s="27">
        <v>43841</v>
      </c>
      <c r="E176" s="23"/>
      <c r="F176" s="23"/>
    </row>
    <row r="177" spans="1:6">
      <c r="A177" s="14">
        <v>721092</v>
      </c>
      <c r="B177" s="14" t="s">
        <v>73</v>
      </c>
      <c r="C177" s="34">
        <v>1013</v>
      </c>
      <c r="D177" s="30">
        <v>43842</v>
      </c>
      <c r="E177" s="14"/>
      <c r="F177" s="14"/>
    </row>
    <row r="178" spans="1:6">
      <c r="A178" s="23">
        <v>217341</v>
      </c>
      <c r="B178" s="23" t="s">
        <v>73</v>
      </c>
      <c r="C178" s="23">
        <v>278</v>
      </c>
      <c r="D178" s="27">
        <v>43832</v>
      </c>
      <c r="E178" s="23"/>
      <c r="F178" s="23"/>
    </row>
    <row r="179" spans="1:6">
      <c r="A179" s="14">
        <v>442121</v>
      </c>
      <c r="B179" s="14" t="s">
        <v>73</v>
      </c>
      <c r="C179" s="34">
        <v>2428</v>
      </c>
      <c r="D179" s="30">
        <v>43833</v>
      </c>
      <c r="E179" s="14"/>
      <c r="F179" s="14"/>
    </row>
    <row r="180" spans="1:6">
      <c r="A180" s="23">
        <v>544855</v>
      </c>
      <c r="B180" s="23" t="s">
        <v>73</v>
      </c>
      <c r="C180" s="33">
        <v>1767</v>
      </c>
      <c r="D180" s="27">
        <v>43839</v>
      </c>
      <c r="E180" s="23"/>
      <c r="F180" s="23"/>
    </row>
    <row r="181" spans="1:6">
      <c r="A181" s="14">
        <v>158597</v>
      </c>
      <c r="B181" s="14" t="s">
        <v>73</v>
      </c>
      <c r="C181" s="34">
        <v>1393</v>
      </c>
      <c r="D181" s="30">
        <v>43840</v>
      </c>
      <c r="E181" s="14"/>
      <c r="F181" s="14"/>
    </row>
    <row r="182" spans="1:6">
      <c r="A182" s="23">
        <v>358353</v>
      </c>
      <c r="B182" s="23" t="s">
        <v>73</v>
      </c>
      <c r="C182" s="23">
        <v>260</v>
      </c>
      <c r="D182" s="27">
        <v>43832</v>
      </c>
      <c r="E182" s="23"/>
      <c r="F182" s="23"/>
    </row>
    <row r="183" spans="1:6">
      <c r="A183" s="14">
        <v>864409</v>
      </c>
      <c r="B183" s="14" t="s">
        <v>73</v>
      </c>
      <c r="C183" s="34">
        <v>2470</v>
      </c>
      <c r="D183" s="30">
        <v>43474</v>
      </c>
      <c r="E183" s="14"/>
      <c r="F183" s="14"/>
    </row>
    <row r="184" spans="1:6">
      <c r="A184" s="23">
        <v>520865</v>
      </c>
      <c r="B184" s="23" t="s">
        <v>73</v>
      </c>
      <c r="C184" s="33">
        <v>1743</v>
      </c>
      <c r="D184" s="27">
        <v>43475</v>
      </c>
      <c r="E184" s="23"/>
      <c r="F184" s="23"/>
    </row>
    <row r="185" spans="1:6">
      <c r="A185" s="14">
        <v>898886</v>
      </c>
      <c r="B185" s="14" t="s">
        <v>73</v>
      </c>
      <c r="C185" s="34">
        <v>2914</v>
      </c>
      <c r="D185" s="30">
        <v>43840</v>
      </c>
      <c r="E185" s="14"/>
      <c r="F185" s="14"/>
    </row>
    <row r="186" spans="1:6">
      <c r="A186" s="23">
        <v>429735</v>
      </c>
      <c r="B186" s="23" t="s">
        <v>73</v>
      </c>
      <c r="C186" s="33">
        <v>1731</v>
      </c>
      <c r="D186" s="27">
        <v>43840</v>
      </c>
      <c r="E186" s="23"/>
      <c r="F186" s="23"/>
    </row>
    <row r="187" spans="1:6">
      <c r="A187" s="14">
        <v>778322</v>
      </c>
      <c r="B187" s="14" t="s">
        <v>73</v>
      </c>
      <c r="C187" s="14">
        <v>700</v>
      </c>
      <c r="D187" s="30">
        <v>43841</v>
      </c>
      <c r="E187" s="14"/>
      <c r="F187" s="14"/>
    </row>
    <row r="188" spans="1:6">
      <c r="A188" s="23">
        <v>754823</v>
      </c>
      <c r="B188" s="23" t="s">
        <v>73</v>
      </c>
      <c r="C188" s="33">
        <v>2222</v>
      </c>
      <c r="D188" s="27">
        <v>43476</v>
      </c>
      <c r="E188" s="23"/>
      <c r="F188" s="23"/>
    </row>
    <row r="189" spans="1:6">
      <c r="A189" s="14">
        <v>763666</v>
      </c>
      <c r="B189" s="14" t="s">
        <v>73</v>
      </c>
      <c r="C189" s="34">
        <v>1177</v>
      </c>
      <c r="D189" s="30">
        <v>43841</v>
      </c>
      <c r="E189" s="14"/>
      <c r="F189" s="14"/>
    </row>
    <row r="190" spans="1:6">
      <c r="A190" s="23">
        <v>364025</v>
      </c>
      <c r="B190" s="23" t="s">
        <v>73</v>
      </c>
      <c r="C190" s="33">
        <v>1922</v>
      </c>
      <c r="D190" s="27">
        <v>43476</v>
      </c>
      <c r="E190" s="23"/>
      <c r="F190" s="23"/>
    </row>
    <row r="191" spans="1:6">
      <c r="A191" s="14">
        <v>690780</v>
      </c>
      <c r="B191" s="14" t="s">
        <v>73</v>
      </c>
      <c r="C191" s="34">
        <v>1158</v>
      </c>
      <c r="D191" s="30">
        <v>43833</v>
      </c>
      <c r="E191" s="14"/>
      <c r="F191" s="14"/>
    </row>
    <row r="192" spans="1:6">
      <c r="A192" s="23">
        <v>216326</v>
      </c>
      <c r="B192" s="23" t="s">
        <v>73</v>
      </c>
      <c r="C192" s="33">
        <v>1614</v>
      </c>
      <c r="D192" s="27">
        <v>43834</v>
      </c>
      <c r="E192" s="23"/>
      <c r="F192" s="23"/>
    </row>
    <row r="193" spans="1:6">
      <c r="A193" s="14">
        <v>844763</v>
      </c>
      <c r="B193" s="14" t="s">
        <v>73</v>
      </c>
      <c r="C193" s="34">
        <v>2535</v>
      </c>
      <c r="D193" s="30">
        <v>43834</v>
      </c>
      <c r="E193" s="14"/>
      <c r="F193" s="14"/>
    </row>
    <row r="194" spans="1:6">
      <c r="A194" s="23">
        <v>251968</v>
      </c>
      <c r="B194" s="23" t="s">
        <v>73</v>
      </c>
      <c r="C194" s="33">
        <v>2851</v>
      </c>
      <c r="D194" s="27">
        <v>43835</v>
      </c>
      <c r="E194" s="23"/>
      <c r="F194" s="23"/>
    </row>
    <row r="195" spans="1:6">
      <c r="A195" s="14">
        <v>408804</v>
      </c>
      <c r="B195" s="14" t="s">
        <v>73</v>
      </c>
      <c r="C195" s="34">
        <v>2559</v>
      </c>
      <c r="D195" s="30">
        <v>43838</v>
      </c>
      <c r="E195" s="14"/>
      <c r="F195" s="14"/>
    </row>
    <row r="196" spans="1:6">
      <c r="A196" s="23">
        <v>609851</v>
      </c>
      <c r="B196" s="23" t="s">
        <v>73</v>
      </c>
      <c r="C196" s="23">
        <v>267</v>
      </c>
      <c r="D196" s="27">
        <v>43475</v>
      </c>
      <c r="E196" s="23"/>
      <c r="F196" s="23"/>
    </row>
    <row r="197" spans="1:6">
      <c r="A197" s="14">
        <v>332447</v>
      </c>
      <c r="B197" s="14" t="s">
        <v>73</v>
      </c>
      <c r="C197" s="34">
        <v>1085</v>
      </c>
      <c r="D197" s="30">
        <v>43840</v>
      </c>
      <c r="E197" s="14"/>
      <c r="F197" s="14"/>
    </row>
    <row r="198" spans="1:6">
      <c r="A198" s="23">
        <v>837170</v>
      </c>
      <c r="B198" s="23" t="s">
        <v>73</v>
      </c>
      <c r="C198" s="33">
        <v>1175</v>
      </c>
      <c r="D198" s="27">
        <v>43840</v>
      </c>
      <c r="E198" s="23"/>
      <c r="F198" s="23"/>
    </row>
    <row r="199" spans="1:6">
      <c r="A199" s="14">
        <v>117162</v>
      </c>
      <c r="B199" s="14" t="s">
        <v>73</v>
      </c>
      <c r="C199" s="34">
        <v>2007</v>
      </c>
      <c r="D199" s="30">
        <v>43476</v>
      </c>
      <c r="E199" s="14"/>
      <c r="F199" s="14"/>
    </row>
    <row r="200" spans="1:6">
      <c r="A200" s="23">
        <v>708450</v>
      </c>
      <c r="B200" s="23" t="s">
        <v>73</v>
      </c>
      <c r="C200" s="33">
        <v>2151</v>
      </c>
      <c r="D200" s="27">
        <v>43476</v>
      </c>
      <c r="E200" s="23"/>
      <c r="F200" s="23"/>
    </row>
    <row r="201" spans="1:6">
      <c r="A201" s="14">
        <v>855262</v>
      </c>
      <c r="B201" s="14" t="s">
        <v>73</v>
      </c>
      <c r="C201" s="14">
        <v>914</v>
      </c>
      <c r="D201" s="30">
        <v>43842</v>
      </c>
      <c r="E201" s="14"/>
      <c r="F201" s="14"/>
    </row>
    <row r="202" spans="1:6">
      <c r="A202" s="23">
        <v>809091</v>
      </c>
      <c r="B202" s="23" t="s">
        <v>73</v>
      </c>
      <c r="C202" s="23">
        <v>293</v>
      </c>
      <c r="D202" s="27">
        <v>43842</v>
      </c>
      <c r="E202" s="23"/>
      <c r="F202" s="23"/>
    </row>
    <row r="203" spans="1:6">
      <c r="A203" s="14">
        <v>170761</v>
      </c>
      <c r="B203" s="14" t="s">
        <v>73</v>
      </c>
      <c r="C203" s="14">
        <v>723</v>
      </c>
      <c r="D203" s="30">
        <v>43834</v>
      </c>
      <c r="E203" s="14"/>
      <c r="F203" s="14"/>
    </row>
    <row r="204" spans="1:6">
      <c r="A204" s="23">
        <v>203604</v>
      </c>
      <c r="B204" s="23" t="s">
        <v>74</v>
      </c>
      <c r="C204" s="23">
        <v>921</v>
      </c>
      <c r="D204" s="27">
        <v>43833</v>
      </c>
      <c r="E204" s="23"/>
      <c r="F204" s="23"/>
    </row>
    <row r="205" spans="1:6">
      <c r="A205" s="14">
        <v>830805</v>
      </c>
      <c r="B205" s="14" t="s">
        <v>74</v>
      </c>
      <c r="C205" s="34">
        <v>2518</v>
      </c>
      <c r="D205" s="30">
        <v>43836</v>
      </c>
      <c r="E205" s="14"/>
      <c r="F205" s="14"/>
    </row>
    <row r="206" spans="1:6">
      <c r="A206" s="23">
        <v>138739</v>
      </c>
      <c r="B206" s="23" t="s">
        <v>74</v>
      </c>
      <c r="C206" s="33">
        <v>1899</v>
      </c>
      <c r="D206" s="27">
        <v>43836</v>
      </c>
      <c r="E206" s="23"/>
      <c r="F206" s="23"/>
    </row>
    <row r="207" spans="1:6">
      <c r="A207" s="14">
        <v>830819</v>
      </c>
      <c r="B207" s="14" t="s">
        <v>74</v>
      </c>
      <c r="C207" s="34">
        <v>1545</v>
      </c>
      <c r="D207" s="30">
        <v>43836</v>
      </c>
      <c r="E207" s="14"/>
      <c r="F207" s="14"/>
    </row>
    <row r="208" spans="1:6">
      <c r="A208" s="23">
        <v>249098</v>
      </c>
      <c r="B208" s="23" t="s">
        <v>74</v>
      </c>
      <c r="C208" s="33">
        <v>2470</v>
      </c>
      <c r="D208" s="27">
        <v>43836</v>
      </c>
      <c r="E208" s="23"/>
      <c r="F208" s="23"/>
    </row>
    <row r="209" spans="1:6">
      <c r="A209" s="14">
        <v>252717</v>
      </c>
      <c r="B209" s="14" t="s">
        <v>74</v>
      </c>
      <c r="C209" s="34">
        <v>2666</v>
      </c>
      <c r="D209" s="30">
        <v>43837</v>
      </c>
      <c r="E209" s="14"/>
      <c r="F209" s="14"/>
    </row>
    <row r="210" spans="1:6">
      <c r="A210" s="23">
        <v>440487</v>
      </c>
      <c r="B210" s="23" t="s">
        <v>74</v>
      </c>
      <c r="C210" s="23">
        <v>958</v>
      </c>
      <c r="D210" s="27">
        <v>43838</v>
      </c>
      <c r="E210" s="23"/>
      <c r="F210" s="23"/>
    </row>
    <row r="211" spans="1:6">
      <c r="A211" s="14">
        <v>366159</v>
      </c>
      <c r="B211" s="14" t="s">
        <v>74</v>
      </c>
      <c r="C211" s="34">
        <v>2146</v>
      </c>
      <c r="D211" s="30">
        <v>43839</v>
      </c>
      <c r="E211" s="14"/>
      <c r="F211" s="14"/>
    </row>
    <row r="212" spans="1:6">
      <c r="A212" s="23">
        <v>439030</v>
      </c>
      <c r="B212" s="23" t="s">
        <v>74</v>
      </c>
      <c r="C212" s="23">
        <v>345</v>
      </c>
      <c r="D212" s="27">
        <v>43475</v>
      </c>
      <c r="E212" s="23"/>
      <c r="F212" s="23"/>
    </row>
    <row r="213" spans="1:6">
      <c r="A213" s="14">
        <v>227728</v>
      </c>
      <c r="B213" s="14" t="s">
        <v>74</v>
      </c>
      <c r="C213" s="14">
        <v>615</v>
      </c>
      <c r="D213" s="30">
        <v>43842</v>
      </c>
      <c r="E213" s="14"/>
      <c r="F213" s="14"/>
    </row>
    <row r="214" spans="1:6">
      <c r="A214" s="23">
        <v>353832</v>
      </c>
      <c r="B214" s="23" t="s">
        <v>74</v>
      </c>
      <c r="C214" s="33">
        <v>2214</v>
      </c>
      <c r="D214" s="27">
        <v>43833</v>
      </c>
      <c r="E214" s="23"/>
      <c r="F214" s="23"/>
    </row>
    <row r="215" spans="1:6">
      <c r="A215" s="14">
        <v>142538</v>
      </c>
      <c r="B215" s="14" t="s">
        <v>74</v>
      </c>
      <c r="C215" s="34">
        <v>2301</v>
      </c>
      <c r="D215" s="30">
        <v>43834</v>
      </c>
      <c r="E215" s="14"/>
      <c r="F215" s="14"/>
    </row>
    <row r="216" spans="1:6">
      <c r="A216" s="23">
        <v>892418</v>
      </c>
      <c r="B216" s="23" t="s">
        <v>74</v>
      </c>
      <c r="C216" s="33">
        <v>1376</v>
      </c>
      <c r="D216" s="27">
        <v>43837</v>
      </c>
      <c r="E216" s="23"/>
      <c r="F216" s="23"/>
    </row>
    <row r="217" spans="1:6">
      <c r="A217" s="14">
        <v>459280</v>
      </c>
      <c r="B217" s="14" t="s">
        <v>74</v>
      </c>
      <c r="C217" s="34">
        <v>1830</v>
      </c>
      <c r="D217" s="30">
        <v>43838</v>
      </c>
      <c r="E217" s="14"/>
      <c r="F217" s="14"/>
    </row>
    <row r="218" spans="1:6">
      <c r="A218" s="23">
        <v>539666</v>
      </c>
      <c r="B218" s="23" t="s">
        <v>74</v>
      </c>
      <c r="C218" s="33">
        <v>2498</v>
      </c>
      <c r="D218" s="27">
        <v>43474</v>
      </c>
      <c r="E218" s="23"/>
      <c r="F218" s="23"/>
    </row>
    <row r="219" spans="1:6">
      <c r="A219" s="14">
        <v>625570</v>
      </c>
      <c r="B219" s="14" t="s">
        <v>74</v>
      </c>
      <c r="C219" s="14">
        <v>663</v>
      </c>
      <c r="D219" s="30">
        <v>43475</v>
      </c>
      <c r="E219" s="14"/>
      <c r="F219" s="14"/>
    </row>
    <row r="220" spans="1:6">
      <c r="A220" s="23">
        <v>652401</v>
      </c>
      <c r="B220" s="23" t="s">
        <v>74</v>
      </c>
      <c r="C220" s="33">
        <v>1142</v>
      </c>
      <c r="D220" s="27">
        <v>43836</v>
      </c>
      <c r="E220" s="23"/>
      <c r="F220" s="23"/>
    </row>
    <row r="221" spans="1:6">
      <c r="A221" s="14">
        <v>326089</v>
      </c>
      <c r="B221" s="14" t="s">
        <v>74</v>
      </c>
      <c r="C221" s="34">
        <v>1566</v>
      </c>
      <c r="D221" s="30">
        <v>43840</v>
      </c>
      <c r="E221" s="14"/>
      <c r="F221" s="14"/>
    </row>
    <row r="222" spans="1:6">
      <c r="A222" s="23">
        <v>676869</v>
      </c>
      <c r="B222" s="23" t="s">
        <v>74</v>
      </c>
      <c r="C222" s="23">
        <v>690</v>
      </c>
      <c r="D222" s="27">
        <v>43841</v>
      </c>
      <c r="E222" s="23"/>
      <c r="F222" s="23"/>
    </row>
    <row r="223" spans="1:6">
      <c r="A223" s="14">
        <v>113657</v>
      </c>
      <c r="B223" s="14" t="s">
        <v>74</v>
      </c>
      <c r="C223" s="34">
        <v>1660</v>
      </c>
      <c r="D223" s="30">
        <v>43476</v>
      </c>
      <c r="E223" s="14"/>
      <c r="F223" s="14"/>
    </row>
    <row r="224" spans="1:6">
      <c r="A224" s="23">
        <v>570270</v>
      </c>
      <c r="B224" s="23" t="s">
        <v>74</v>
      </c>
      <c r="C224" s="33">
        <v>1958</v>
      </c>
      <c r="D224" s="27">
        <v>43832</v>
      </c>
      <c r="E224" s="23"/>
      <c r="F224" s="23"/>
    </row>
    <row r="225" spans="1:6">
      <c r="A225" s="14">
        <v>445507</v>
      </c>
      <c r="B225" s="14" t="s">
        <v>74</v>
      </c>
      <c r="C225" s="34">
        <v>1901</v>
      </c>
      <c r="D225" s="30">
        <v>43836</v>
      </c>
      <c r="E225" s="14"/>
      <c r="F225" s="14"/>
    </row>
    <row r="226" spans="1:6">
      <c r="A226" s="23">
        <v>154432</v>
      </c>
      <c r="B226" s="23" t="s">
        <v>74</v>
      </c>
      <c r="C226" s="23">
        <v>544</v>
      </c>
      <c r="D226" s="27">
        <v>43839</v>
      </c>
      <c r="E226" s="23"/>
      <c r="F226" s="23"/>
    </row>
    <row r="227" spans="1:6">
      <c r="A227" s="14">
        <v>806978</v>
      </c>
      <c r="B227" s="14" t="s">
        <v>74</v>
      </c>
      <c r="C227" s="34">
        <v>1797</v>
      </c>
      <c r="D227" s="30">
        <v>43474</v>
      </c>
      <c r="E227" s="14"/>
      <c r="F227" s="14"/>
    </row>
    <row r="228" spans="1:6">
      <c r="A228" s="23">
        <v>637451</v>
      </c>
      <c r="B228" s="23" t="s">
        <v>74</v>
      </c>
      <c r="C228" s="33">
        <v>1287</v>
      </c>
      <c r="D228" s="27">
        <v>43842</v>
      </c>
      <c r="E228" s="23"/>
      <c r="F228" s="23"/>
    </row>
    <row r="229" spans="1:6">
      <c r="A229" s="14">
        <v>494228</v>
      </c>
      <c r="B229" s="14" t="s">
        <v>74</v>
      </c>
      <c r="C229" s="34">
        <v>1706</v>
      </c>
      <c r="D229" s="30">
        <v>43842</v>
      </c>
      <c r="E229" s="14"/>
      <c r="F229" s="14"/>
    </row>
    <row r="230" spans="1:6">
      <c r="A230" s="23">
        <v>801641</v>
      </c>
      <c r="B230" s="23" t="s">
        <v>74</v>
      </c>
      <c r="C230" s="33">
        <v>2031</v>
      </c>
      <c r="D230" s="27">
        <v>43840</v>
      </c>
      <c r="E230" s="23"/>
      <c r="F230" s="23"/>
    </row>
    <row r="231" spans="1:6">
      <c r="A231" s="14">
        <v>823953</v>
      </c>
      <c r="B231" s="14" t="s">
        <v>74</v>
      </c>
      <c r="C231" s="34">
        <v>1967</v>
      </c>
      <c r="D231" s="30">
        <v>43833</v>
      </c>
      <c r="E231" s="14"/>
      <c r="F231" s="14"/>
    </row>
    <row r="232" spans="1:6">
      <c r="A232" s="23">
        <v>539522</v>
      </c>
      <c r="B232" s="23" t="s">
        <v>74</v>
      </c>
      <c r="C232" s="33">
        <v>1859</v>
      </c>
      <c r="D232" s="27">
        <v>43838</v>
      </c>
      <c r="E232" s="23"/>
      <c r="F232" s="23"/>
    </row>
    <row r="233" spans="1:6">
      <c r="A233" s="14">
        <v>873031</v>
      </c>
      <c r="B233" s="14" t="s">
        <v>74</v>
      </c>
      <c r="C233" s="34">
        <v>2851</v>
      </c>
      <c r="D233" s="30">
        <v>43475</v>
      </c>
      <c r="E233" s="14"/>
      <c r="F233" s="14"/>
    </row>
    <row r="234" spans="1:6">
      <c r="A234" s="23">
        <v>574744</v>
      </c>
      <c r="B234" s="23" t="s">
        <v>74</v>
      </c>
      <c r="C234" s="33">
        <v>2021</v>
      </c>
      <c r="D234" s="27">
        <v>43840</v>
      </c>
      <c r="E234" s="23"/>
      <c r="F234" s="23"/>
    </row>
    <row r="235" spans="1:6">
      <c r="A235" s="14">
        <v>130685</v>
      </c>
      <c r="B235" s="14" t="s">
        <v>74</v>
      </c>
      <c r="C235" s="34">
        <v>1138</v>
      </c>
      <c r="D235" s="30">
        <v>43842</v>
      </c>
      <c r="E235" s="14"/>
      <c r="F235" s="14"/>
    </row>
    <row r="236" spans="1:6">
      <c r="A236" s="23">
        <v>150704</v>
      </c>
      <c r="B236" s="23" t="s">
        <v>74</v>
      </c>
      <c r="C236" s="33">
        <v>1159</v>
      </c>
      <c r="D236" s="27">
        <v>43475</v>
      </c>
      <c r="E236" s="23"/>
      <c r="F236" s="23"/>
    </row>
    <row r="237" spans="1:6">
      <c r="A237" s="14">
        <v>779079</v>
      </c>
      <c r="B237" s="14" t="s">
        <v>74</v>
      </c>
      <c r="C237" s="34">
        <v>1385</v>
      </c>
      <c r="D237" s="30">
        <v>43831</v>
      </c>
      <c r="E237" s="14"/>
      <c r="F237" s="14"/>
    </row>
    <row r="238" spans="1:6">
      <c r="A238" s="23">
        <v>746705</v>
      </c>
      <c r="B238" s="23" t="s">
        <v>74</v>
      </c>
      <c r="C238" s="33">
        <v>3627</v>
      </c>
      <c r="D238" s="27">
        <v>43837</v>
      </c>
      <c r="E238" s="23"/>
      <c r="F238" s="23"/>
    </row>
    <row r="239" spans="1:6">
      <c r="A239" s="14">
        <v>594945</v>
      </c>
      <c r="B239" s="14" t="s">
        <v>74</v>
      </c>
      <c r="C239" s="14">
        <v>720</v>
      </c>
      <c r="D239" s="30">
        <v>43474</v>
      </c>
      <c r="E239" s="14"/>
      <c r="F239" s="14"/>
    </row>
    <row r="240" spans="1:6">
      <c r="A240" s="23">
        <v>454312</v>
      </c>
      <c r="B240" s="23" t="s">
        <v>74</v>
      </c>
      <c r="C240" s="33">
        <v>2342</v>
      </c>
      <c r="D240" s="27">
        <v>43841</v>
      </c>
      <c r="E240" s="23"/>
      <c r="F240" s="23"/>
    </row>
    <row r="241" spans="1:6">
      <c r="A241" s="14">
        <v>830981</v>
      </c>
      <c r="B241" s="14" t="s">
        <v>74</v>
      </c>
      <c r="C241" s="34">
        <v>1100</v>
      </c>
      <c r="D241" s="30">
        <v>43477</v>
      </c>
      <c r="E241" s="14"/>
      <c r="F241" s="14"/>
    </row>
    <row r="242" spans="1:6">
      <c r="A242" s="23">
        <v>503244</v>
      </c>
      <c r="B242" s="23" t="s">
        <v>74</v>
      </c>
      <c r="C242" s="23">
        <v>980</v>
      </c>
      <c r="D242" s="27">
        <v>43834</v>
      </c>
      <c r="E242" s="23"/>
      <c r="F242" s="23"/>
    </row>
    <row r="243" spans="1:6">
      <c r="A243" s="14">
        <v>199458</v>
      </c>
      <c r="B243" s="14" t="s">
        <v>74</v>
      </c>
      <c r="C243" s="34">
        <v>1460</v>
      </c>
      <c r="D243" s="30">
        <v>43835</v>
      </c>
      <c r="E243" s="14"/>
      <c r="F243" s="14"/>
    </row>
    <row r="244" spans="1:6">
      <c r="A244" s="23">
        <v>294390</v>
      </c>
      <c r="B244" s="23" t="s">
        <v>74</v>
      </c>
      <c r="C244" s="33">
        <v>1403</v>
      </c>
      <c r="D244" s="27">
        <v>43475</v>
      </c>
      <c r="E244" s="23"/>
      <c r="F244" s="23"/>
    </row>
    <row r="245" spans="1:6">
      <c r="A245" s="14">
        <v>128675</v>
      </c>
      <c r="B245" s="14" t="s">
        <v>74</v>
      </c>
      <c r="C245" s="34">
        <v>2723</v>
      </c>
      <c r="D245" s="30">
        <v>43841</v>
      </c>
      <c r="E245" s="14"/>
      <c r="F245" s="14"/>
    </row>
    <row r="246" spans="1:6">
      <c r="A246" s="23">
        <v>215754</v>
      </c>
      <c r="B246" s="23" t="s">
        <v>74</v>
      </c>
      <c r="C246" s="33">
        <v>1757</v>
      </c>
      <c r="D246" s="27">
        <v>43475</v>
      </c>
      <c r="E246" s="23"/>
      <c r="F246" s="23"/>
    </row>
    <row r="247" spans="1:6">
      <c r="A247" s="14">
        <v>336365</v>
      </c>
      <c r="B247" s="14" t="s">
        <v>74</v>
      </c>
      <c r="C247" s="34">
        <v>2340</v>
      </c>
      <c r="D247" s="30">
        <v>43831</v>
      </c>
      <c r="E247" s="14"/>
      <c r="F247" s="14"/>
    </row>
    <row r="248" spans="1:6">
      <c r="A248" s="23">
        <v>818777</v>
      </c>
      <c r="B248" s="23" t="s">
        <v>74</v>
      </c>
      <c r="C248" s="33">
        <v>2342</v>
      </c>
      <c r="D248" s="27">
        <v>43841</v>
      </c>
      <c r="E248" s="23"/>
      <c r="F248" s="23"/>
    </row>
    <row r="249" spans="1:6">
      <c r="A249" s="14">
        <v>757336</v>
      </c>
      <c r="B249" s="14" t="s">
        <v>74</v>
      </c>
      <c r="C249" s="34">
        <v>1976</v>
      </c>
      <c r="D249" s="30">
        <v>43840</v>
      </c>
      <c r="E249" s="14"/>
      <c r="F249" s="14"/>
    </row>
    <row r="250" spans="1:6">
      <c r="A250" s="23">
        <v>444955</v>
      </c>
      <c r="B250" s="23" t="s">
        <v>74</v>
      </c>
      <c r="C250" s="33">
        <v>2181</v>
      </c>
      <c r="D250" s="27">
        <v>43840</v>
      </c>
      <c r="E250" s="23"/>
      <c r="F250" s="23"/>
    </row>
    <row r="251" spans="1:6">
      <c r="A251" s="14">
        <v>443834</v>
      </c>
      <c r="B251" s="14" t="s">
        <v>74</v>
      </c>
      <c r="C251" s="34">
        <v>2500</v>
      </c>
      <c r="D251" s="30">
        <v>43476</v>
      </c>
      <c r="E251" s="14"/>
      <c r="F251" s="14"/>
    </row>
    <row r="252" spans="1:6">
      <c r="A252" s="23">
        <v>119754</v>
      </c>
      <c r="B252" s="23" t="s">
        <v>74</v>
      </c>
      <c r="C252" s="23">
        <v>488</v>
      </c>
      <c r="D252" s="27">
        <v>43832</v>
      </c>
      <c r="E252" s="23"/>
      <c r="F252" s="23"/>
    </row>
    <row r="253" spans="1:6">
      <c r="A253" s="14">
        <v>173001</v>
      </c>
      <c r="B253" s="14" t="s">
        <v>74</v>
      </c>
      <c r="C253" s="34">
        <v>1282</v>
      </c>
      <c r="D253" s="30">
        <v>43836</v>
      </c>
      <c r="E253" s="14"/>
      <c r="F253" s="14"/>
    </row>
    <row r="254" spans="1:6">
      <c r="A254" s="23">
        <v>179673</v>
      </c>
      <c r="B254" s="23" t="s">
        <v>74</v>
      </c>
      <c r="C254" s="33">
        <v>2501</v>
      </c>
      <c r="D254" s="27">
        <v>43833</v>
      </c>
      <c r="E254" s="23"/>
      <c r="F254" s="23"/>
    </row>
    <row r="255" spans="1:6">
      <c r="A255" s="14">
        <v>123331</v>
      </c>
      <c r="B255" s="14" t="s">
        <v>74</v>
      </c>
      <c r="C255" s="14">
        <v>708</v>
      </c>
      <c r="D255" s="30">
        <v>43836</v>
      </c>
      <c r="E255" s="14"/>
      <c r="F255" s="14"/>
    </row>
    <row r="256" spans="1:6">
      <c r="A256" s="23">
        <v>219898</v>
      </c>
      <c r="B256" s="23" t="s">
        <v>74</v>
      </c>
      <c r="C256" s="23">
        <v>645</v>
      </c>
      <c r="D256" s="27">
        <v>43837</v>
      </c>
      <c r="E256" s="23"/>
      <c r="F256" s="23"/>
    </row>
    <row r="257" spans="1:6">
      <c r="A257" s="14">
        <v>141979</v>
      </c>
      <c r="B257" s="14" t="s">
        <v>74</v>
      </c>
      <c r="C257" s="34">
        <v>1562</v>
      </c>
      <c r="D257" s="30">
        <v>43838</v>
      </c>
      <c r="E257" s="14"/>
      <c r="F257" s="14"/>
    </row>
    <row r="258" spans="1:6">
      <c r="A258" s="23">
        <v>781308</v>
      </c>
      <c r="B258" s="23" t="s">
        <v>74</v>
      </c>
      <c r="C258" s="33">
        <v>1283</v>
      </c>
      <c r="D258" s="27">
        <v>43474</v>
      </c>
      <c r="E258" s="23"/>
      <c r="F258" s="23"/>
    </row>
    <row r="259" spans="1:6">
      <c r="A259" s="14">
        <v>711452</v>
      </c>
      <c r="B259" s="14" t="s">
        <v>74</v>
      </c>
      <c r="C259" s="14">
        <v>711</v>
      </c>
      <c r="D259" s="30">
        <v>43842</v>
      </c>
      <c r="E259" s="14"/>
      <c r="F259" s="14"/>
    </row>
    <row r="260" spans="1:6">
      <c r="A260" s="23">
        <v>156617</v>
      </c>
      <c r="B260" s="23" t="s">
        <v>74</v>
      </c>
      <c r="C260" s="33">
        <v>3803</v>
      </c>
      <c r="D260" s="27">
        <v>43834</v>
      </c>
      <c r="E260" s="23"/>
      <c r="F260" s="23"/>
    </row>
    <row r="261" spans="1:6">
      <c r="A261" s="14">
        <v>487819</v>
      </c>
      <c r="B261" s="14" t="s">
        <v>74</v>
      </c>
      <c r="C261" s="34">
        <v>1666</v>
      </c>
      <c r="D261" s="30">
        <v>43835</v>
      </c>
      <c r="E261" s="14"/>
      <c r="F261" s="14"/>
    </row>
    <row r="262" spans="1:6">
      <c r="A262" s="23">
        <v>503591</v>
      </c>
      <c r="B262" s="23" t="s">
        <v>74</v>
      </c>
      <c r="C262" s="23">
        <v>322</v>
      </c>
      <c r="D262" s="27">
        <v>43474</v>
      </c>
      <c r="E262" s="23"/>
      <c r="F262" s="23"/>
    </row>
    <row r="263" spans="1:6">
      <c r="A263" s="14">
        <v>272243</v>
      </c>
      <c r="B263" s="14" t="s">
        <v>74</v>
      </c>
      <c r="C263" s="34">
        <v>2321</v>
      </c>
      <c r="D263" s="30">
        <v>43841</v>
      </c>
      <c r="E263" s="14"/>
      <c r="F263" s="14"/>
    </row>
    <row r="264" spans="1:6">
      <c r="A264" s="23">
        <v>431913</v>
      </c>
      <c r="B264" s="23" t="s">
        <v>74</v>
      </c>
      <c r="C264" s="33">
        <v>1857</v>
      </c>
      <c r="D264" s="27">
        <v>43476</v>
      </c>
      <c r="E264" s="23"/>
      <c r="F264" s="23"/>
    </row>
    <row r="265" spans="1:6">
      <c r="A265" s="14">
        <v>270516</v>
      </c>
      <c r="B265" s="14" t="s">
        <v>74</v>
      </c>
      <c r="C265" s="34">
        <v>1611</v>
      </c>
      <c r="D265" s="30">
        <v>43477</v>
      </c>
      <c r="E265" s="14"/>
      <c r="F265" s="14"/>
    </row>
    <row r="266" spans="1:6">
      <c r="A266" s="23">
        <v>390387</v>
      </c>
      <c r="B266" s="23" t="s">
        <v>74</v>
      </c>
      <c r="C266" s="33">
        <v>2797</v>
      </c>
      <c r="D266" s="27">
        <v>43842</v>
      </c>
      <c r="E266" s="23"/>
      <c r="F266" s="23"/>
    </row>
    <row r="267" spans="1:6">
      <c r="A267" s="14">
        <v>254540</v>
      </c>
      <c r="B267" s="14" t="s">
        <v>74</v>
      </c>
      <c r="C267" s="14">
        <v>334</v>
      </c>
      <c r="D267" s="30">
        <v>43477</v>
      </c>
      <c r="E267" s="14"/>
      <c r="F267" s="14"/>
    </row>
    <row r="268" spans="1:6">
      <c r="A268" s="23">
        <v>724808</v>
      </c>
      <c r="B268" s="23" t="s">
        <v>74</v>
      </c>
      <c r="C268" s="33">
        <v>2328</v>
      </c>
      <c r="D268" s="27">
        <v>43839</v>
      </c>
      <c r="E268" s="23"/>
      <c r="F268" s="23"/>
    </row>
    <row r="269" spans="1:6">
      <c r="A269" s="14">
        <v>561083</v>
      </c>
      <c r="B269" s="14" t="s">
        <v>74</v>
      </c>
      <c r="C269" s="34">
        <v>2313</v>
      </c>
      <c r="D269" s="30">
        <v>43835</v>
      </c>
      <c r="E269" s="14"/>
      <c r="F269" s="14"/>
    </row>
    <row r="270" spans="1:6">
      <c r="A270" s="23">
        <v>352793</v>
      </c>
      <c r="B270" s="23" t="s">
        <v>74</v>
      </c>
      <c r="C270" s="33">
        <v>1804</v>
      </c>
      <c r="D270" s="27">
        <v>43476</v>
      </c>
      <c r="E270" s="23"/>
      <c r="F270" s="23"/>
    </row>
    <row r="271" spans="1:6">
      <c r="A271" s="14">
        <v>742570</v>
      </c>
      <c r="B271" s="14" t="s">
        <v>74</v>
      </c>
      <c r="C271" s="34">
        <v>2072</v>
      </c>
      <c r="D271" s="30">
        <v>43842</v>
      </c>
      <c r="E271" s="14"/>
      <c r="F271" s="14"/>
    </row>
    <row r="272" spans="1:6">
      <c r="A272" s="23">
        <v>121208</v>
      </c>
      <c r="B272" s="23" t="s">
        <v>74</v>
      </c>
      <c r="C272" s="23">
        <v>766</v>
      </c>
      <c r="D272" s="27">
        <v>43831</v>
      </c>
      <c r="E272" s="23"/>
      <c r="F272" s="23"/>
    </row>
    <row r="273" spans="1:6">
      <c r="A273" s="14">
        <v>644686</v>
      </c>
      <c r="B273" s="14" t="s">
        <v>74</v>
      </c>
      <c r="C273" s="34">
        <v>2992</v>
      </c>
      <c r="D273" s="30">
        <v>43475</v>
      </c>
      <c r="E273" s="14"/>
      <c r="F273" s="14"/>
    </row>
    <row r="274" spans="1:6">
      <c r="A274" s="23">
        <v>881771</v>
      </c>
      <c r="B274" s="23" t="s">
        <v>74</v>
      </c>
      <c r="C274" s="33">
        <v>2157</v>
      </c>
      <c r="D274" s="27">
        <v>43842</v>
      </c>
      <c r="E274" s="23"/>
      <c r="F274" s="23"/>
    </row>
    <row r="275" spans="1:6">
      <c r="A275" s="14">
        <v>517456</v>
      </c>
      <c r="B275" s="14" t="s">
        <v>74</v>
      </c>
      <c r="C275" s="14">
        <v>677</v>
      </c>
      <c r="D275" s="30">
        <v>43833</v>
      </c>
      <c r="E275" s="14"/>
      <c r="F275" s="14"/>
    </row>
    <row r="276" spans="1:6">
      <c r="A276" s="23">
        <v>433556</v>
      </c>
      <c r="B276" s="23" t="s">
        <v>74</v>
      </c>
      <c r="C276" s="33">
        <v>1773</v>
      </c>
      <c r="D276" s="27">
        <v>43834</v>
      </c>
      <c r="E276" s="23"/>
      <c r="F276" s="23"/>
    </row>
    <row r="277" spans="1:6">
      <c r="A277" s="14">
        <v>741765</v>
      </c>
      <c r="B277" s="14" t="s">
        <v>74</v>
      </c>
      <c r="C277" s="34">
        <v>2420</v>
      </c>
      <c r="D277" s="30">
        <v>43839</v>
      </c>
      <c r="E277" s="14"/>
      <c r="F277" s="14"/>
    </row>
    <row r="278" spans="1:6">
      <c r="A278" s="23">
        <v>533611</v>
      </c>
      <c r="B278" s="23" t="s">
        <v>74</v>
      </c>
      <c r="C278" s="33">
        <v>2734</v>
      </c>
      <c r="D278" s="27">
        <v>43840</v>
      </c>
      <c r="E278" s="23"/>
      <c r="F278" s="23"/>
    </row>
    <row r="279" spans="1:6">
      <c r="A279" s="14">
        <v>347412</v>
      </c>
      <c r="B279" s="14" t="s">
        <v>74</v>
      </c>
      <c r="C279" s="34">
        <v>1715</v>
      </c>
      <c r="D279" s="30">
        <v>43475</v>
      </c>
      <c r="E279" s="14"/>
      <c r="F279" s="14"/>
    </row>
    <row r="280" spans="1:6">
      <c r="A280" s="23">
        <v>469636</v>
      </c>
      <c r="B280" s="23" t="s">
        <v>74</v>
      </c>
      <c r="C280" s="33">
        <v>1186</v>
      </c>
      <c r="D280" s="27">
        <v>43477</v>
      </c>
      <c r="E280" s="23"/>
      <c r="F280" s="23"/>
    </row>
    <row r="281" spans="1:6">
      <c r="A281" s="14">
        <v>200053</v>
      </c>
      <c r="B281" s="14" t="s">
        <v>74</v>
      </c>
      <c r="C281" s="34">
        <v>2661</v>
      </c>
      <c r="D281" s="30">
        <v>43835</v>
      </c>
      <c r="E281" s="14"/>
      <c r="F281" s="14"/>
    </row>
    <row r="282" spans="1:6">
      <c r="A282" s="23">
        <v>348844</v>
      </c>
      <c r="B282" s="23" t="s">
        <v>74</v>
      </c>
      <c r="C282" s="23">
        <v>983</v>
      </c>
      <c r="D282" s="27">
        <v>43831</v>
      </c>
      <c r="E282" s="23"/>
      <c r="F282" s="23"/>
    </row>
    <row r="283" spans="1:6">
      <c r="A283" s="14">
        <v>541297</v>
      </c>
      <c r="B283" s="14" t="s">
        <v>74</v>
      </c>
      <c r="C283" s="34">
        <v>1298</v>
      </c>
      <c r="D283" s="30">
        <v>43832</v>
      </c>
      <c r="E283" s="14"/>
      <c r="F283" s="14"/>
    </row>
    <row r="284" spans="1:6">
      <c r="A284" s="23">
        <v>280321</v>
      </c>
      <c r="B284" s="23" t="s">
        <v>74</v>
      </c>
      <c r="C284" s="23">
        <v>604</v>
      </c>
      <c r="D284" s="27">
        <v>43836</v>
      </c>
      <c r="E284" s="23"/>
      <c r="F284" s="23"/>
    </row>
    <row r="285" spans="1:6">
      <c r="A285" s="14">
        <v>434964</v>
      </c>
      <c r="B285" s="14" t="s">
        <v>74</v>
      </c>
      <c r="C285" s="34">
        <v>2255</v>
      </c>
      <c r="D285" s="30">
        <v>43837</v>
      </c>
      <c r="E285" s="14"/>
      <c r="F285" s="14"/>
    </row>
    <row r="286" spans="1:6">
      <c r="A286" s="23">
        <v>505218</v>
      </c>
      <c r="B286" s="23" t="s">
        <v>74</v>
      </c>
      <c r="C286" s="33">
        <v>1249</v>
      </c>
      <c r="D286" s="27">
        <v>43840</v>
      </c>
      <c r="E286" s="23"/>
      <c r="F286" s="23"/>
    </row>
    <row r="287" spans="1:6">
      <c r="A287" s="14">
        <v>715966</v>
      </c>
      <c r="B287" s="14" t="s">
        <v>74</v>
      </c>
      <c r="C287" s="14">
        <v>293</v>
      </c>
      <c r="D287" s="30">
        <v>43832</v>
      </c>
      <c r="E287" s="14"/>
      <c r="F287" s="14"/>
    </row>
    <row r="288" spans="1:6">
      <c r="A288" s="23">
        <v>295198</v>
      </c>
      <c r="B288" s="23" t="s">
        <v>74</v>
      </c>
      <c r="C288" s="33">
        <v>2996</v>
      </c>
      <c r="D288" s="27">
        <v>43475</v>
      </c>
      <c r="E288" s="23"/>
      <c r="F288" s="23"/>
    </row>
    <row r="289" spans="1:6">
      <c r="A289" s="14">
        <v>529423</v>
      </c>
      <c r="B289" s="14" t="s">
        <v>74</v>
      </c>
      <c r="C289" s="34">
        <v>2228</v>
      </c>
      <c r="D289" s="30">
        <v>43831</v>
      </c>
      <c r="E289" s="14"/>
      <c r="F289" s="14"/>
    </row>
    <row r="290" spans="1:6">
      <c r="A290" s="23">
        <v>721311</v>
      </c>
      <c r="B290" s="23" t="s">
        <v>74</v>
      </c>
      <c r="C290" s="33">
        <v>1199</v>
      </c>
      <c r="D290" s="27">
        <v>43834</v>
      </c>
      <c r="E290" s="23"/>
      <c r="F290" s="23"/>
    </row>
    <row r="291" spans="1:6">
      <c r="A291" s="14">
        <v>205221</v>
      </c>
      <c r="B291" s="14" t="s">
        <v>74</v>
      </c>
      <c r="C291" s="14">
        <v>200</v>
      </c>
      <c r="D291" s="30">
        <v>43835</v>
      </c>
      <c r="E291" s="14"/>
      <c r="F291" s="14"/>
    </row>
    <row r="292" spans="1:6">
      <c r="A292" s="23">
        <v>397049</v>
      </c>
      <c r="B292" s="23" t="s">
        <v>74</v>
      </c>
      <c r="C292" s="23">
        <v>388</v>
      </c>
      <c r="D292" s="27">
        <v>43839</v>
      </c>
      <c r="E292" s="23"/>
      <c r="F292" s="23"/>
    </row>
    <row r="293" spans="1:6">
      <c r="A293" s="14">
        <v>164574</v>
      </c>
      <c r="B293" s="14" t="s">
        <v>74</v>
      </c>
      <c r="C293" s="34">
        <v>1727</v>
      </c>
      <c r="D293" s="30">
        <v>43475</v>
      </c>
      <c r="E293" s="14"/>
      <c r="F293" s="14"/>
    </row>
    <row r="294" spans="1:6">
      <c r="A294" s="23">
        <v>138137</v>
      </c>
      <c r="B294" s="23" t="s">
        <v>74</v>
      </c>
      <c r="C294" s="33">
        <v>2300</v>
      </c>
      <c r="D294" s="27">
        <v>43842</v>
      </c>
      <c r="E294" s="23"/>
      <c r="F294" s="23"/>
    </row>
    <row r="295" spans="1:6">
      <c r="A295" s="14">
        <v>894001</v>
      </c>
      <c r="B295" s="14" t="s">
        <v>74</v>
      </c>
      <c r="C295" s="14">
        <v>546</v>
      </c>
      <c r="D295" s="30">
        <v>43840</v>
      </c>
      <c r="E295" s="14"/>
      <c r="F295" s="14"/>
    </row>
    <row r="296" spans="1:6">
      <c r="A296" s="23">
        <v>605154</v>
      </c>
      <c r="B296" s="23" t="s">
        <v>74</v>
      </c>
      <c r="C296" s="33">
        <v>1368</v>
      </c>
      <c r="D296" s="27">
        <v>43832</v>
      </c>
      <c r="E296" s="23"/>
      <c r="F296" s="23"/>
    </row>
    <row r="297" spans="1:6">
      <c r="A297" s="14">
        <v>736328</v>
      </c>
      <c r="B297" s="14" t="s">
        <v>75</v>
      </c>
      <c r="C297" s="34">
        <v>2750</v>
      </c>
      <c r="D297" s="30">
        <v>43832</v>
      </c>
      <c r="E297" s="14"/>
      <c r="F297" s="14"/>
    </row>
    <row r="298" spans="1:6">
      <c r="A298" s="23">
        <v>731074</v>
      </c>
      <c r="B298" s="23" t="s">
        <v>75</v>
      </c>
      <c r="C298" s="33">
        <v>1953</v>
      </c>
      <c r="D298" s="27">
        <v>43834</v>
      </c>
      <c r="E298" s="23"/>
      <c r="F298" s="23"/>
    </row>
    <row r="299" spans="1:6">
      <c r="A299" s="14">
        <v>739483</v>
      </c>
      <c r="B299" s="14" t="s">
        <v>75</v>
      </c>
      <c r="C299" s="34">
        <v>4220</v>
      </c>
      <c r="D299" s="30">
        <v>43834</v>
      </c>
      <c r="E299" s="14"/>
      <c r="F299" s="14"/>
    </row>
    <row r="300" spans="1:6">
      <c r="A300" s="23">
        <v>609228</v>
      </c>
      <c r="B300" s="23" t="s">
        <v>75</v>
      </c>
      <c r="C300" s="33">
        <v>1899</v>
      </c>
      <c r="D300" s="27">
        <v>43836</v>
      </c>
      <c r="E300" s="23"/>
      <c r="F300" s="23"/>
    </row>
    <row r="301" spans="1:6">
      <c r="A301" s="14">
        <v>754791</v>
      </c>
      <c r="B301" s="14" t="s">
        <v>75</v>
      </c>
      <c r="C301" s="34">
        <v>1686</v>
      </c>
      <c r="D301" s="30">
        <v>43837</v>
      </c>
      <c r="E301" s="14"/>
      <c r="F301" s="14"/>
    </row>
    <row r="302" spans="1:6">
      <c r="A302" s="23">
        <v>348619</v>
      </c>
      <c r="B302" s="23" t="s">
        <v>75</v>
      </c>
      <c r="C302" s="33">
        <v>2141</v>
      </c>
      <c r="D302" s="27">
        <v>43838</v>
      </c>
      <c r="E302" s="23"/>
      <c r="F302" s="23"/>
    </row>
    <row r="303" spans="1:6">
      <c r="A303" s="14">
        <v>170867</v>
      </c>
      <c r="B303" s="14" t="s">
        <v>75</v>
      </c>
      <c r="C303" s="34">
        <v>1143</v>
      </c>
      <c r="D303" s="30">
        <v>43840</v>
      </c>
      <c r="E303" s="14"/>
      <c r="F303" s="14"/>
    </row>
    <row r="304" spans="1:6">
      <c r="A304" s="23">
        <v>183779</v>
      </c>
      <c r="B304" s="23" t="s">
        <v>75</v>
      </c>
      <c r="C304" s="23">
        <v>615</v>
      </c>
      <c r="D304" s="27">
        <v>43842</v>
      </c>
      <c r="E304" s="23"/>
      <c r="F304" s="23"/>
    </row>
    <row r="305" spans="1:6">
      <c r="A305" s="14">
        <v>304546</v>
      </c>
      <c r="B305" s="14" t="s">
        <v>75</v>
      </c>
      <c r="C305" s="34">
        <v>1989</v>
      </c>
      <c r="D305" s="30">
        <v>43474</v>
      </c>
      <c r="E305" s="14"/>
      <c r="F305" s="14"/>
    </row>
    <row r="306" spans="1:6">
      <c r="A306" s="23">
        <v>182735</v>
      </c>
      <c r="B306" s="23" t="s">
        <v>75</v>
      </c>
      <c r="C306" s="23">
        <v>321</v>
      </c>
      <c r="D306" s="27">
        <v>43476</v>
      </c>
      <c r="E306" s="23"/>
      <c r="F306" s="23"/>
    </row>
    <row r="307" spans="1:6">
      <c r="A307" s="14">
        <v>150101</v>
      </c>
      <c r="B307" s="14" t="s">
        <v>75</v>
      </c>
      <c r="C307" s="14">
        <v>259</v>
      </c>
      <c r="D307" s="30">
        <v>43833</v>
      </c>
      <c r="E307" s="14"/>
      <c r="F307" s="14"/>
    </row>
    <row r="308" spans="1:6">
      <c r="A308" s="23">
        <v>604462</v>
      </c>
      <c r="B308" s="23" t="s">
        <v>75</v>
      </c>
      <c r="C308" s="33">
        <v>1101</v>
      </c>
      <c r="D308" s="27">
        <v>43833</v>
      </c>
      <c r="E308" s="23"/>
      <c r="F308" s="23"/>
    </row>
    <row r="309" spans="1:6">
      <c r="A309" s="14">
        <v>655952</v>
      </c>
      <c r="B309" s="14" t="s">
        <v>75</v>
      </c>
      <c r="C309" s="34">
        <v>2276</v>
      </c>
      <c r="D309" s="30">
        <v>43835</v>
      </c>
      <c r="E309" s="14"/>
      <c r="F309" s="14"/>
    </row>
    <row r="310" spans="1:6">
      <c r="A310" s="23">
        <v>253215</v>
      </c>
      <c r="B310" s="23" t="s">
        <v>75</v>
      </c>
      <c r="C310" s="33">
        <v>2966</v>
      </c>
      <c r="D310" s="27">
        <v>43475</v>
      </c>
      <c r="E310" s="23"/>
      <c r="F310" s="23"/>
    </row>
    <row r="311" spans="1:6">
      <c r="A311" s="14">
        <v>734809</v>
      </c>
      <c r="B311" s="14" t="s">
        <v>75</v>
      </c>
      <c r="C311" s="34">
        <v>1236</v>
      </c>
      <c r="D311" s="30">
        <v>43841</v>
      </c>
      <c r="E311" s="14"/>
      <c r="F311" s="14"/>
    </row>
    <row r="312" spans="1:6">
      <c r="A312" s="23">
        <v>544809</v>
      </c>
      <c r="B312" s="23" t="s">
        <v>75</v>
      </c>
      <c r="C312" s="23">
        <v>941</v>
      </c>
      <c r="D312" s="27">
        <v>43841</v>
      </c>
      <c r="E312" s="23"/>
      <c r="F312" s="23"/>
    </row>
    <row r="313" spans="1:6">
      <c r="A313" s="14">
        <v>580583</v>
      </c>
      <c r="B313" s="14" t="s">
        <v>75</v>
      </c>
      <c r="C313" s="34">
        <v>1916</v>
      </c>
      <c r="D313" s="30">
        <v>43842</v>
      </c>
      <c r="E313" s="14"/>
      <c r="F313" s="14"/>
    </row>
    <row r="314" spans="1:6">
      <c r="A314" s="23">
        <v>283163</v>
      </c>
      <c r="B314" s="23" t="s">
        <v>75</v>
      </c>
      <c r="C314" s="33">
        <v>1865</v>
      </c>
      <c r="D314" s="27">
        <v>43832</v>
      </c>
      <c r="E314" s="23"/>
      <c r="F314" s="23"/>
    </row>
    <row r="315" spans="1:6">
      <c r="A315" s="14">
        <v>558408</v>
      </c>
      <c r="B315" s="14" t="s">
        <v>75</v>
      </c>
      <c r="C315" s="34">
        <v>1074</v>
      </c>
      <c r="D315" s="30">
        <v>43834</v>
      </c>
      <c r="E315" s="14"/>
      <c r="F315" s="14"/>
    </row>
    <row r="316" spans="1:6">
      <c r="A316" s="23">
        <v>788478</v>
      </c>
      <c r="B316" s="23" t="s">
        <v>75</v>
      </c>
      <c r="C316" s="33">
        <v>1907</v>
      </c>
      <c r="D316" s="27">
        <v>43839</v>
      </c>
      <c r="E316" s="23"/>
      <c r="F316" s="23"/>
    </row>
    <row r="317" spans="1:6">
      <c r="A317" s="14">
        <v>397008</v>
      </c>
      <c r="B317" s="14" t="s">
        <v>75</v>
      </c>
      <c r="C317" s="14">
        <v>671</v>
      </c>
      <c r="D317" s="30">
        <v>43475</v>
      </c>
      <c r="E317" s="14"/>
      <c r="F317" s="14"/>
    </row>
    <row r="318" spans="1:6">
      <c r="A318" s="23">
        <v>733366</v>
      </c>
      <c r="B318" s="23" t="s">
        <v>75</v>
      </c>
      <c r="C318" s="33">
        <v>1778</v>
      </c>
      <c r="D318" s="27">
        <v>43477</v>
      </c>
      <c r="E318" s="23"/>
      <c r="F318" s="23"/>
    </row>
    <row r="319" spans="1:6">
      <c r="A319" s="14">
        <v>602865</v>
      </c>
      <c r="B319" s="14" t="s">
        <v>75</v>
      </c>
      <c r="C319" s="34">
        <v>1683</v>
      </c>
      <c r="D319" s="30">
        <v>43837</v>
      </c>
      <c r="E319" s="14"/>
      <c r="F319" s="14"/>
    </row>
    <row r="320" spans="1:6">
      <c r="A320" s="23">
        <v>304458</v>
      </c>
      <c r="B320" s="23" t="s">
        <v>75</v>
      </c>
      <c r="C320" s="33">
        <v>1123</v>
      </c>
      <c r="D320" s="27">
        <v>43838</v>
      </c>
      <c r="E320" s="23"/>
      <c r="F320" s="23"/>
    </row>
    <row r="321" spans="1:6">
      <c r="A321" s="14">
        <v>151329</v>
      </c>
      <c r="B321" s="14" t="s">
        <v>75</v>
      </c>
      <c r="C321" s="34">
        <v>1159</v>
      </c>
      <c r="D321" s="30">
        <v>43475</v>
      </c>
      <c r="E321" s="14"/>
      <c r="F321" s="14"/>
    </row>
    <row r="322" spans="1:6">
      <c r="A322" s="23">
        <v>357838</v>
      </c>
      <c r="B322" s="23" t="s">
        <v>75</v>
      </c>
      <c r="C322" s="33">
        <v>1350</v>
      </c>
      <c r="D322" s="27">
        <v>43832</v>
      </c>
      <c r="E322" s="23"/>
      <c r="F322" s="23"/>
    </row>
    <row r="323" spans="1:6">
      <c r="A323" s="14">
        <v>399302</v>
      </c>
      <c r="B323" s="14" t="s">
        <v>75</v>
      </c>
      <c r="C323" s="14">
        <v>552</v>
      </c>
      <c r="D323" s="30">
        <v>43838</v>
      </c>
      <c r="E323" s="14"/>
      <c r="F323" s="14"/>
    </row>
    <row r="324" spans="1:6">
      <c r="A324" s="23">
        <v>117166</v>
      </c>
      <c r="B324" s="23" t="s">
        <v>75</v>
      </c>
      <c r="C324" s="33">
        <v>1228</v>
      </c>
      <c r="D324" s="27">
        <v>43475</v>
      </c>
      <c r="E324" s="23"/>
      <c r="F324" s="23"/>
    </row>
    <row r="325" spans="1:6">
      <c r="A325" s="14">
        <v>707082</v>
      </c>
      <c r="B325" s="14" t="s">
        <v>75</v>
      </c>
      <c r="C325" s="34">
        <v>1250</v>
      </c>
      <c r="D325" s="30">
        <v>43842</v>
      </c>
      <c r="E325" s="14"/>
      <c r="F325" s="14"/>
    </row>
    <row r="326" spans="1:6">
      <c r="A326" s="23">
        <v>131249</v>
      </c>
      <c r="B326" s="23" t="s">
        <v>75</v>
      </c>
      <c r="C326" s="33">
        <v>1988</v>
      </c>
      <c r="D326" s="27">
        <v>43831</v>
      </c>
      <c r="E326" s="23"/>
      <c r="F326" s="23"/>
    </row>
    <row r="327" spans="1:6">
      <c r="A327" s="14">
        <v>551372</v>
      </c>
      <c r="B327" s="14" t="s">
        <v>75</v>
      </c>
      <c r="C327" s="34">
        <v>1679</v>
      </c>
      <c r="D327" s="30">
        <v>43839</v>
      </c>
      <c r="E327" s="14"/>
      <c r="F327" s="14"/>
    </row>
    <row r="328" spans="1:6">
      <c r="A328" s="23">
        <v>698573</v>
      </c>
      <c r="B328" s="23" t="s">
        <v>75</v>
      </c>
      <c r="C328" s="23">
        <v>727</v>
      </c>
      <c r="D328" s="27">
        <v>43475</v>
      </c>
      <c r="E328" s="23"/>
      <c r="F328" s="23"/>
    </row>
    <row r="329" spans="1:6">
      <c r="A329" s="14">
        <v>504962</v>
      </c>
      <c r="B329" s="14" t="s">
        <v>75</v>
      </c>
      <c r="C329" s="34">
        <v>1403</v>
      </c>
      <c r="D329" s="30">
        <v>43475</v>
      </c>
      <c r="E329" s="14"/>
      <c r="F329" s="14"/>
    </row>
    <row r="330" spans="1:6">
      <c r="A330" s="23">
        <v>657776</v>
      </c>
      <c r="B330" s="23" t="s">
        <v>75</v>
      </c>
      <c r="C330" s="33">
        <v>2076</v>
      </c>
      <c r="D330" s="27">
        <v>43475</v>
      </c>
      <c r="E330" s="23"/>
      <c r="F330" s="23"/>
    </row>
    <row r="331" spans="1:6">
      <c r="A331" s="14">
        <v>691342</v>
      </c>
      <c r="B331" s="14" t="s">
        <v>75</v>
      </c>
      <c r="C331" s="34">
        <v>1135</v>
      </c>
      <c r="D331" s="30">
        <v>43836</v>
      </c>
      <c r="E331" s="14"/>
      <c r="F331" s="14"/>
    </row>
    <row r="332" spans="1:6">
      <c r="A332" s="23">
        <v>493427</v>
      </c>
      <c r="B332" s="23" t="s">
        <v>75</v>
      </c>
      <c r="C332" s="33">
        <v>1645</v>
      </c>
      <c r="D332" s="27">
        <v>43835</v>
      </c>
      <c r="E332" s="23"/>
      <c r="F332" s="23"/>
    </row>
    <row r="333" spans="1:6">
      <c r="A333" s="14">
        <v>271981</v>
      </c>
      <c r="B333" s="14" t="s">
        <v>75</v>
      </c>
      <c r="C333" s="34">
        <v>2876</v>
      </c>
      <c r="D333" s="30">
        <v>43839</v>
      </c>
      <c r="E333" s="14"/>
      <c r="F333" s="14"/>
    </row>
    <row r="334" spans="1:6">
      <c r="A334" s="23">
        <v>766207</v>
      </c>
      <c r="B334" s="23" t="s">
        <v>75</v>
      </c>
      <c r="C334" s="23">
        <v>994</v>
      </c>
      <c r="D334" s="27">
        <v>43474</v>
      </c>
      <c r="E334" s="23"/>
      <c r="F334" s="23"/>
    </row>
    <row r="335" spans="1:6">
      <c r="A335" s="14">
        <v>653226</v>
      </c>
      <c r="B335" s="14" t="s">
        <v>75</v>
      </c>
      <c r="C335" s="34">
        <v>1118</v>
      </c>
      <c r="D335" s="30">
        <v>43841</v>
      </c>
      <c r="E335" s="14"/>
      <c r="F335" s="14"/>
    </row>
    <row r="336" spans="1:6">
      <c r="A336" s="23">
        <v>560670</v>
      </c>
      <c r="B336" s="23" t="s">
        <v>75</v>
      </c>
      <c r="C336" s="33">
        <v>1372</v>
      </c>
      <c r="D336" s="27">
        <v>43842</v>
      </c>
      <c r="E336" s="23"/>
      <c r="F336" s="23"/>
    </row>
    <row r="337" spans="1:6">
      <c r="A337" s="14">
        <v>786700</v>
      </c>
      <c r="B337" s="14" t="s">
        <v>75</v>
      </c>
      <c r="C337" s="34">
        <v>1282</v>
      </c>
      <c r="D337" s="30">
        <v>43836</v>
      </c>
      <c r="E337" s="14"/>
      <c r="F337" s="14"/>
    </row>
    <row r="338" spans="1:6">
      <c r="A338" s="23">
        <v>137921</v>
      </c>
      <c r="B338" s="23" t="s">
        <v>75</v>
      </c>
      <c r="C338" s="23">
        <v>708</v>
      </c>
      <c r="D338" s="27">
        <v>43836</v>
      </c>
      <c r="E338" s="23"/>
      <c r="F338" s="23"/>
    </row>
    <row r="339" spans="1:6">
      <c r="A339" s="14">
        <v>755930</v>
      </c>
      <c r="B339" s="14" t="s">
        <v>75</v>
      </c>
      <c r="C339" s="34">
        <v>2907</v>
      </c>
      <c r="D339" s="30">
        <v>43836</v>
      </c>
      <c r="E339" s="14"/>
      <c r="F339" s="14"/>
    </row>
    <row r="340" spans="1:6">
      <c r="A340" s="23">
        <v>277131</v>
      </c>
      <c r="B340" s="23" t="s">
        <v>75</v>
      </c>
      <c r="C340" s="33">
        <v>1366</v>
      </c>
      <c r="D340" s="27">
        <v>43836</v>
      </c>
      <c r="E340" s="23"/>
      <c r="F340" s="23"/>
    </row>
    <row r="341" spans="1:6">
      <c r="A341" s="14">
        <v>235897</v>
      </c>
      <c r="B341" s="14" t="s">
        <v>75</v>
      </c>
      <c r="C341" s="34">
        <v>2460</v>
      </c>
      <c r="D341" s="30">
        <v>43836</v>
      </c>
      <c r="E341" s="14"/>
      <c r="F341" s="14"/>
    </row>
    <row r="342" spans="1:6">
      <c r="A342" s="23">
        <v>872307</v>
      </c>
      <c r="B342" s="23" t="s">
        <v>75</v>
      </c>
      <c r="C342" s="33">
        <v>1520</v>
      </c>
      <c r="D342" s="27">
        <v>43841</v>
      </c>
      <c r="E342" s="23"/>
      <c r="F342" s="23"/>
    </row>
    <row r="343" spans="1:6">
      <c r="A343" s="14">
        <v>103888</v>
      </c>
      <c r="B343" s="14" t="s">
        <v>75</v>
      </c>
      <c r="C343" s="14">
        <v>711</v>
      </c>
      <c r="D343" s="30">
        <v>43842</v>
      </c>
      <c r="E343" s="14"/>
      <c r="F343" s="14"/>
    </row>
    <row r="344" spans="1:6">
      <c r="A344" s="23">
        <v>545954</v>
      </c>
      <c r="B344" s="23" t="s">
        <v>75</v>
      </c>
      <c r="C344" s="33">
        <v>1375</v>
      </c>
      <c r="D344" s="27">
        <v>43477</v>
      </c>
      <c r="E344" s="23"/>
      <c r="F344" s="23"/>
    </row>
    <row r="345" spans="1:6">
      <c r="A345" s="14">
        <v>480891</v>
      </c>
      <c r="B345" s="14" t="s">
        <v>75</v>
      </c>
      <c r="C345" s="14">
        <v>635</v>
      </c>
      <c r="D345" s="30">
        <v>43842</v>
      </c>
      <c r="E345" s="14"/>
      <c r="F345" s="14"/>
    </row>
    <row r="346" spans="1:6">
      <c r="A346" s="23">
        <v>444725</v>
      </c>
      <c r="B346" s="23" t="s">
        <v>75</v>
      </c>
      <c r="C346" s="33">
        <v>2071</v>
      </c>
      <c r="D346" s="27">
        <v>43839</v>
      </c>
      <c r="E346" s="23"/>
      <c r="F346" s="23"/>
    </row>
    <row r="347" spans="1:6">
      <c r="A347" s="14">
        <v>131700</v>
      </c>
      <c r="B347" s="14" t="s">
        <v>75</v>
      </c>
      <c r="C347" s="34">
        <v>1269</v>
      </c>
      <c r="D347" s="30">
        <v>43840</v>
      </c>
      <c r="E347" s="14"/>
      <c r="F347" s="14"/>
    </row>
    <row r="348" spans="1:6">
      <c r="A348" s="23">
        <v>256775</v>
      </c>
      <c r="B348" s="23" t="s">
        <v>75</v>
      </c>
      <c r="C348" s="23">
        <v>970</v>
      </c>
      <c r="D348" s="27">
        <v>43476</v>
      </c>
      <c r="E348" s="23"/>
      <c r="F348" s="23"/>
    </row>
    <row r="349" spans="1:6">
      <c r="A349" s="14">
        <v>686661</v>
      </c>
      <c r="B349" s="14" t="s">
        <v>75</v>
      </c>
      <c r="C349" s="34">
        <v>1694</v>
      </c>
      <c r="D349" s="30">
        <v>43841</v>
      </c>
      <c r="E349" s="14"/>
      <c r="F349" s="14"/>
    </row>
    <row r="350" spans="1:6">
      <c r="A350" s="23">
        <v>842675</v>
      </c>
      <c r="B350" s="23" t="s">
        <v>75</v>
      </c>
      <c r="C350" s="33">
        <v>1038</v>
      </c>
      <c r="D350" s="27">
        <v>43836</v>
      </c>
      <c r="E350" s="23"/>
      <c r="F350" s="23"/>
    </row>
    <row r="351" spans="1:6">
      <c r="A351" s="14">
        <v>571542</v>
      </c>
      <c r="B351" s="14" t="s">
        <v>75</v>
      </c>
      <c r="C351" s="34">
        <v>1631</v>
      </c>
      <c r="D351" s="30">
        <v>43837</v>
      </c>
      <c r="E351" s="14"/>
      <c r="F351" s="14"/>
    </row>
    <row r="352" spans="1:6">
      <c r="A352" s="23">
        <v>581556</v>
      </c>
      <c r="B352" s="23" t="s">
        <v>75</v>
      </c>
      <c r="C352" s="23">
        <v>306</v>
      </c>
      <c r="D352" s="27">
        <v>43477</v>
      </c>
      <c r="E352" s="23"/>
      <c r="F352" s="23"/>
    </row>
    <row r="353" spans="1:6">
      <c r="A353" s="14">
        <v>884057</v>
      </c>
      <c r="B353" s="14" t="s">
        <v>75</v>
      </c>
      <c r="C353" s="14">
        <v>579</v>
      </c>
      <c r="D353" s="30">
        <v>43831</v>
      </c>
      <c r="E353" s="14"/>
      <c r="F353" s="14"/>
    </row>
    <row r="354" spans="1:6">
      <c r="A354" s="23">
        <v>761022</v>
      </c>
      <c r="B354" s="23" t="s">
        <v>75</v>
      </c>
      <c r="C354" s="33">
        <v>2240</v>
      </c>
      <c r="D354" s="27">
        <v>43832</v>
      </c>
      <c r="E354" s="23"/>
      <c r="F354" s="23"/>
    </row>
    <row r="355" spans="1:6">
      <c r="A355" s="14">
        <v>215670</v>
      </c>
      <c r="B355" s="14" t="s">
        <v>75</v>
      </c>
      <c r="C355" s="34">
        <v>2993</v>
      </c>
      <c r="D355" s="30">
        <v>43833</v>
      </c>
      <c r="E355" s="14"/>
      <c r="F355" s="14"/>
    </row>
    <row r="356" spans="1:6">
      <c r="A356" s="23">
        <v>272552</v>
      </c>
      <c r="B356" s="23" t="s">
        <v>75</v>
      </c>
      <c r="C356" s="33">
        <v>3521</v>
      </c>
      <c r="D356" s="27">
        <v>43834</v>
      </c>
      <c r="E356" s="23"/>
      <c r="F356" s="23"/>
    </row>
    <row r="357" spans="1:6">
      <c r="A357" s="14">
        <v>120233</v>
      </c>
      <c r="B357" s="14" t="s">
        <v>75</v>
      </c>
      <c r="C357" s="34">
        <v>2039</v>
      </c>
      <c r="D357" s="30">
        <v>43835</v>
      </c>
      <c r="E357" s="14"/>
      <c r="F357" s="14"/>
    </row>
    <row r="358" spans="1:6">
      <c r="A358" s="23">
        <v>702523</v>
      </c>
      <c r="B358" s="23" t="s">
        <v>75</v>
      </c>
      <c r="C358" s="33">
        <v>2574</v>
      </c>
      <c r="D358" s="27">
        <v>43838</v>
      </c>
      <c r="E358" s="23"/>
      <c r="F358" s="23"/>
    </row>
    <row r="359" spans="1:6">
      <c r="A359" s="14">
        <v>267107</v>
      </c>
      <c r="B359" s="14" t="s">
        <v>75</v>
      </c>
      <c r="C359" s="14">
        <v>707</v>
      </c>
      <c r="D359" s="30">
        <v>43839</v>
      </c>
      <c r="E359" s="14"/>
      <c r="F359" s="14"/>
    </row>
    <row r="360" spans="1:6">
      <c r="A360" s="23">
        <v>190154</v>
      </c>
      <c r="B360" s="23" t="s">
        <v>75</v>
      </c>
      <c r="C360" s="33">
        <v>2072</v>
      </c>
      <c r="D360" s="27">
        <v>43842</v>
      </c>
      <c r="E360" s="23"/>
      <c r="F360" s="23"/>
    </row>
    <row r="361" spans="1:6">
      <c r="A361" s="14">
        <v>681348</v>
      </c>
      <c r="B361" s="14" t="s">
        <v>75</v>
      </c>
      <c r="C361" s="14">
        <v>853</v>
      </c>
      <c r="D361" s="30">
        <v>43842</v>
      </c>
      <c r="E361" s="14"/>
      <c r="F361" s="14"/>
    </row>
    <row r="362" spans="1:6">
      <c r="A362" s="23">
        <v>104326</v>
      </c>
      <c r="B362" s="23" t="s">
        <v>75</v>
      </c>
      <c r="C362" s="33">
        <v>3200</v>
      </c>
      <c r="D362" s="27">
        <v>43837</v>
      </c>
      <c r="E362" s="23"/>
      <c r="F362" s="23"/>
    </row>
    <row r="363" spans="1:6">
      <c r="A363" s="14">
        <v>323754</v>
      </c>
      <c r="B363" s="14" t="s">
        <v>75</v>
      </c>
      <c r="C363" s="14">
        <v>472</v>
      </c>
      <c r="D363" s="30">
        <v>43840</v>
      </c>
      <c r="E363" s="14"/>
      <c r="F363" s="14"/>
    </row>
    <row r="364" spans="1:6">
      <c r="A364" s="23">
        <v>382237</v>
      </c>
      <c r="B364" s="23" t="s">
        <v>75</v>
      </c>
      <c r="C364" s="33">
        <v>3165</v>
      </c>
      <c r="D364" s="27">
        <v>43831</v>
      </c>
      <c r="E364" s="23"/>
      <c r="F364" s="23"/>
    </row>
    <row r="365" spans="1:6">
      <c r="A365" s="14">
        <v>424398</v>
      </c>
      <c r="B365" s="14" t="s">
        <v>75</v>
      </c>
      <c r="C365" s="34">
        <v>2629</v>
      </c>
      <c r="D365" s="30">
        <v>43831</v>
      </c>
      <c r="E365" s="14"/>
      <c r="F365" s="14"/>
    </row>
    <row r="366" spans="1:6">
      <c r="A366" s="23">
        <v>821698</v>
      </c>
      <c r="B366" s="23" t="s">
        <v>75</v>
      </c>
      <c r="C366" s="33">
        <v>1433</v>
      </c>
      <c r="D366" s="27">
        <v>43835</v>
      </c>
      <c r="E366" s="23"/>
      <c r="F366" s="23"/>
    </row>
    <row r="367" spans="1:6">
      <c r="A367" s="14">
        <v>550622</v>
      </c>
      <c r="B367" s="14" t="s">
        <v>75</v>
      </c>
      <c r="C367" s="14">
        <v>947</v>
      </c>
      <c r="D367" s="30">
        <v>43474</v>
      </c>
      <c r="E367" s="14"/>
      <c r="F367" s="14"/>
    </row>
    <row r="368" spans="1:6">
      <c r="A368" s="23">
        <v>423355</v>
      </c>
      <c r="B368" s="23" t="s">
        <v>75</v>
      </c>
      <c r="C368" s="23">
        <v>344</v>
      </c>
      <c r="D368" s="27">
        <v>43475</v>
      </c>
      <c r="E368" s="23"/>
      <c r="F368" s="23"/>
    </row>
    <row r="369" spans="1:6">
      <c r="A369" s="14">
        <v>441751</v>
      </c>
      <c r="B369" s="14" t="s">
        <v>75</v>
      </c>
      <c r="C369" s="34">
        <v>2157</v>
      </c>
      <c r="D369" s="30">
        <v>43842</v>
      </c>
      <c r="E369" s="14"/>
      <c r="F369" s="14"/>
    </row>
    <row r="370" spans="1:6">
      <c r="A370" s="23">
        <v>531656</v>
      </c>
      <c r="B370" s="23" t="s">
        <v>75</v>
      </c>
      <c r="C370" s="23">
        <v>270</v>
      </c>
      <c r="D370" s="27">
        <v>43832</v>
      </c>
      <c r="E370" s="23"/>
      <c r="F370" s="23"/>
    </row>
    <row r="371" spans="1:6">
      <c r="A371" s="14">
        <v>261362</v>
      </c>
      <c r="B371" s="14" t="s">
        <v>75</v>
      </c>
      <c r="C371" s="34">
        <v>3422</v>
      </c>
      <c r="D371" s="30">
        <v>43837</v>
      </c>
      <c r="E371" s="14"/>
      <c r="F371" s="14"/>
    </row>
    <row r="372" spans="1:6">
      <c r="A372" s="23">
        <v>723364</v>
      </c>
      <c r="B372" s="23" t="s">
        <v>75</v>
      </c>
      <c r="C372" s="33">
        <v>2734</v>
      </c>
      <c r="D372" s="27">
        <v>43840</v>
      </c>
      <c r="E372" s="23"/>
      <c r="F372" s="23"/>
    </row>
    <row r="373" spans="1:6">
      <c r="A373" s="14">
        <v>519269</v>
      </c>
      <c r="B373" s="14" t="s">
        <v>75</v>
      </c>
      <c r="C373" s="34">
        <v>2548</v>
      </c>
      <c r="D373" s="30">
        <v>43476</v>
      </c>
      <c r="E373" s="14"/>
      <c r="F373" s="14"/>
    </row>
    <row r="374" spans="1:6">
      <c r="A374" s="23">
        <v>410583</v>
      </c>
      <c r="B374" s="23" t="s">
        <v>75</v>
      </c>
      <c r="C374" s="33">
        <v>2761</v>
      </c>
      <c r="D374" s="27">
        <v>43474</v>
      </c>
      <c r="E374" s="23"/>
      <c r="F374" s="23"/>
    </row>
    <row r="375" spans="1:6">
      <c r="A375" s="14">
        <v>665489</v>
      </c>
      <c r="B375" s="14" t="s">
        <v>75</v>
      </c>
      <c r="C375" s="34">
        <v>1659</v>
      </c>
      <c r="D375" s="30">
        <v>43831</v>
      </c>
      <c r="E375" s="14"/>
      <c r="F375" s="14"/>
    </row>
    <row r="376" spans="1:6">
      <c r="A376" s="23">
        <v>479703</v>
      </c>
      <c r="B376" s="23" t="s">
        <v>75</v>
      </c>
      <c r="C376" s="33">
        <v>1190</v>
      </c>
      <c r="D376" s="27">
        <v>43836</v>
      </c>
      <c r="E376" s="23"/>
      <c r="F376" s="23"/>
    </row>
    <row r="377" spans="1:6">
      <c r="A377" s="14">
        <v>148871</v>
      </c>
      <c r="B377" s="14" t="s">
        <v>75</v>
      </c>
      <c r="C377" s="14">
        <v>410</v>
      </c>
      <c r="D377" s="30">
        <v>43840</v>
      </c>
      <c r="E377" s="14"/>
      <c r="F377" s="14"/>
    </row>
    <row r="378" spans="1:6">
      <c r="A378" s="23">
        <v>786473</v>
      </c>
      <c r="B378" s="23" t="s">
        <v>75</v>
      </c>
      <c r="C378" s="33">
        <v>1770</v>
      </c>
      <c r="D378" s="27">
        <v>43477</v>
      </c>
      <c r="E378" s="23"/>
      <c r="F378" s="23"/>
    </row>
    <row r="379" spans="1:6">
      <c r="A379" s="14">
        <v>540063</v>
      </c>
      <c r="B379" s="14" t="s">
        <v>75</v>
      </c>
      <c r="C379" s="34">
        <v>1393</v>
      </c>
      <c r="D379" s="30">
        <v>43840</v>
      </c>
      <c r="E379" s="14"/>
      <c r="F379" s="14"/>
    </row>
    <row r="380" spans="1:6">
      <c r="A380" s="23">
        <v>208984</v>
      </c>
      <c r="B380" s="23" t="s">
        <v>75</v>
      </c>
      <c r="C380" s="33">
        <v>2015</v>
      </c>
      <c r="D380" s="27">
        <v>43477</v>
      </c>
      <c r="E380" s="23"/>
      <c r="F380" s="23"/>
    </row>
    <row r="381" spans="1:6">
      <c r="A381" s="14">
        <v>858624</v>
      </c>
      <c r="B381" s="14" t="s">
        <v>75</v>
      </c>
      <c r="C381" s="14">
        <v>888</v>
      </c>
      <c r="D381" s="30">
        <v>43833</v>
      </c>
      <c r="E381" s="14"/>
      <c r="F381" s="14"/>
    </row>
    <row r="382" spans="1:6">
      <c r="A382" s="23">
        <v>374115</v>
      </c>
      <c r="B382" s="23" t="s">
        <v>75</v>
      </c>
      <c r="C382" s="33">
        <v>2844</v>
      </c>
      <c r="D382" s="27">
        <v>43835</v>
      </c>
      <c r="E382" s="23"/>
      <c r="F382" s="23"/>
    </row>
    <row r="383" spans="1:6">
      <c r="A383" s="14">
        <v>140516</v>
      </c>
      <c r="B383" s="14" t="s">
        <v>75</v>
      </c>
      <c r="C383" s="34">
        <v>2475</v>
      </c>
      <c r="D383" s="30">
        <v>43838</v>
      </c>
      <c r="E383" s="14"/>
      <c r="F383" s="14"/>
    </row>
    <row r="384" spans="1:6">
      <c r="A384" s="23">
        <v>594129</v>
      </c>
      <c r="B384" s="23" t="s">
        <v>75</v>
      </c>
      <c r="C384" s="33">
        <v>1743</v>
      </c>
      <c r="D384" s="27">
        <v>43475</v>
      </c>
      <c r="E384" s="23"/>
      <c r="F384" s="23"/>
    </row>
    <row r="385" spans="1:6">
      <c r="A385" s="14">
        <v>841420</v>
      </c>
      <c r="B385" s="14" t="s">
        <v>75</v>
      </c>
      <c r="C385" s="34">
        <v>2914</v>
      </c>
      <c r="D385" s="30">
        <v>43840</v>
      </c>
      <c r="E385" s="14"/>
      <c r="F385" s="14"/>
    </row>
    <row r="386" spans="1:6">
      <c r="A386" s="23">
        <v>707748</v>
      </c>
      <c r="B386" s="23" t="s">
        <v>75</v>
      </c>
      <c r="C386" s="33">
        <v>1731</v>
      </c>
      <c r="D386" s="27">
        <v>43840</v>
      </c>
      <c r="E386" s="23"/>
      <c r="F386" s="23"/>
    </row>
    <row r="387" spans="1:6">
      <c r="A387" s="14">
        <v>225353</v>
      </c>
      <c r="B387" s="14" t="s">
        <v>75</v>
      </c>
      <c r="C387" s="34">
        <v>1727</v>
      </c>
      <c r="D387" s="30">
        <v>43475</v>
      </c>
      <c r="E387" s="14"/>
      <c r="F387" s="14"/>
    </row>
    <row r="388" spans="1:6">
      <c r="A388" s="23">
        <v>227896</v>
      </c>
      <c r="B388" s="23" t="s">
        <v>75</v>
      </c>
      <c r="C388" s="33">
        <v>1870</v>
      </c>
      <c r="D388" s="27">
        <v>43476</v>
      </c>
      <c r="E388" s="23"/>
      <c r="F388" s="23"/>
    </row>
    <row r="389" spans="1:6">
      <c r="A389" s="14">
        <v>683349</v>
      </c>
      <c r="B389" s="14" t="s">
        <v>75</v>
      </c>
      <c r="C389" s="34">
        <v>2475</v>
      </c>
      <c r="D389" s="30">
        <v>43833</v>
      </c>
      <c r="E389" s="14"/>
      <c r="F389" s="14"/>
    </row>
    <row r="390" spans="1:6">
      <c r="A390" s="23">
        <v>578917</v>
      </c>
      <c r="B390" s="23" t="s">
        <v>75</v>
      </c>
      <c r="C390" s="23">
        <v>546</v>
      </c>
      <c r="D390" s="27">
        <v>43840</v>
      </c>
      <c r="E390" s="23"/>
      <c r="F390" s="23"/>
    </row>
    <row r="391" spans="1:6">
      <c r="A391" s="14">
        <v>194906</v>
      </c>
      <c r="B391" s="14" t="s">
        <v>76</v>
      </c>
      <c r="C391" s="34">
        <v>1619</v>
      </c>
      <c r="D391" s="30">
        <v>43831</v>
      </c>
      <c r="E391" s="14"/>
      <c r="F391" s="14"/>
    </row>
    <row r="392" spans="1:6">
      <c r="A392" s="23">
        <v>858867</v>
      </c>
      <c r="B392" s="23" t="s">
        <v>76</v>
      </c>
      <c r="C392" s="33">
        <v>1321</v>
      </c>
      <c r="D392" s="27">
        <v>43831</v>
      </c>
      <c r="E392" s="23"/>
      <c r="F392" s="23"/>
    </row>
    <row r="393" spans="1:6">
      <c r="A393" s="14">
        <v>649737</v>
      </c>
      <c r="B393" s="14" t="s">
        <v>76</v>
      </c>
      <c r="C393" s="34">
        <v>2178</v>
      </c>
      <c r="D393" s="30">
        <v>43836</v>
      </c>
      <c r="E393" s="14"/>
      <c r="F393" s="14"/>
    </row>
    <row r="394" spans="1:6">
      <c r="A394" s="23">
        <v>361699</v>
      </c>
      <c r="B394" s="23" t="s">
        <v>76</v>
      </c>
      <c r="C394" s="23">
        <v>888</v>
      </c>
      <c r="D394" s="27">
        <v>43836</v>
      </c>
      <c r="E394" s="23"/>
      <c r="F394" s="23"/>
    </row>
    <row r="395" spans="1:6">
      <c r="A395" s="14">
        <v>293680</v>
      </c>
      <c r="B395" s="14" t="s">
        <v>76</v>
      </c>
      <c r="C395" s="34">
        <v>2470</v>
      </c>
      <c r="D395" s="30">
        <v>43836</v>
      </c>
      <c r="E395" s="14"/>
      <c r="F395" s="14"/>
    </row>
    <row r="396" spans="1:6">
      <c r="A396" s="23">
        <v>682634</v>
      </c>
      <c r="B396" s="23" t="s">
        <v>76</v>
      </c>
      <c r="C396" s="33">
        <v>1513</v>
      </c>
      <c r="D396" s="27">
        <v>43842</v>
      </c>
      <c r="E396" s="23"/>
      <c r="F396" s="23"/>
    </row>
    <row r="397" spans="1:6">
      <c r="A397" s="14">
        <v>161388</v>
      </c>
      <c r="B397" s="14" t="s">
        <v>76</v>
      </c>
      <c r="C397" s="34">
        <v>1858</v>
      </c>
      <c r="D397" s="30">
        <v>43832</v>
      </c>
      <c r="E397" s="14"/>
      <c r="F397" s="14"/>
    </row>
    <row r="398" spans="1:6">
      <c r="A398" s="23">
        <v>103112</v>
      </c>
      <c r="B398" s="23" t="s">
        <v>76</v>
      </c>
      <c r="C398" s="33">
        <v>1210</v>
      </c>
      <c r="D398" s="27">
        <v>43833</v>
      </c>
      <c r="E398" s="23"/>
      <c r="F398" s="23"/>
    </row>
    <row r="399" spans="1:6">
      <c r="A399" s="14">
        <v>406431</v>
      </c>
      <c r="B399" s="14" t="s">
        <v>76</v>
      </c>
      <c r="C399" s="34">
        <v>2529</v>
      </c>
      <c r="D399" s="30">
        <v>43837</v>
      </c>
      <c r="E399" s="14"/>
      <c r="F399" s="14"/>
    </row>
    <row r="400" spans="1:6">
      <c r="A400" s="23">
        <v>869055</v>
      </c>
      <c r="B400" s="23" t="s">
        <v>76</v>
      </c>
      <c r="C400" s="33">
        <v>1445</v>
      </c>
      <c r="D400" s="27">
        <v>43839</v>
      </c>
      <c r="E400" s="23"/>
      <c r="F400" s="23"/>
    </row>
    <row r="401" spans="1:6">
      <c r="A401" s="14">
        <v>616987</v>
      </c>
      <c r="B401" s="14" t="s">
        <v>76</v>
      </c>
      <c r="C401" s="14">
        <v>330</v>
      </c>
      <c r="D401" s="30">
        <v>43474</v>
      </c>
      <c r="E401" s="14"/>
      <c r="F401" s="14"/>
    </row>
    <row r="402" spans="1:6">
      <c r="A402" s="23">
        <v>111799</v>
      </c>
      <c r="B402" s="23" t="s">
        <v>76</v>
      </c>
      <c r="C402" s="33">
        <v>2671</v>
      </c>
      <c r="D402" s="27">
        <v>43839</v>
      </c>
      <c r="E402" s="23"/>
      <c r="F402" s="23"/>
    </row>
    <row r="403" spans="1:6">
      <c r="A403" s="14">
        <v>576749</v>
      </c>
      <c r="B403" s="14" t="s">
        <v>76</v>
      </c>
      <c r="C403" s="14">
        <v>766</v>
      </c>
      <c r="D403" s="30">
        <v>43475</v>
      </c>
      <c r="E403" s="14"/>
      <c r="F403" s="14"/>
    </row>
    <row r="404" spans="1:6">
      <c r="A404" s="23">
        <v>238485</v>
      </c>
      <c r="B404" s="23" t="s">
        <v>76</v>
      </c>
      <c r="C404" s="23">
        <v>494</v>
      </c>
      <c r="D404" s="27">
        <v>43475</v>
      </c>
      <c r="E404" s="23"/>
      <c r="F404" s="23"/>
    </row>
    <row r="405" spans="1:6">
      <c r="A405" s="14">
        <v>128044</v>
      </c>
      <c r="B405" s="14" t="s">
        <v>76</v>
      </c>
      <c r="C405" s="34">
        <v>1397</v>
      </c>
      <c r="D405" s="30">
        <v>43840</v>
      </c>
      <c r="E405" s="14"/>
      <c r="F405" s="14"/>
    </row>
    <row r="406" spans="1:6">
      <c r="A406" s="23">
        <v>338090</v>
      </c>
      <c r="B406" s="23" t="s">
        <v>76</v>
      </c>
      <c r="C406" s="33">
        <v>2155</v>
      </c>
      <c r="D406" s="27">
        <v>43842</v>
      </c>
      <c r="E406" s="23"/>
      <c r="F406" s="23"/>
    </row>
    <row r="407" spans="1:6">
      <c r="A407" s="14">
        <v>178855</v>
      </c>
      <c r="B407" s="14" t="s">
        <v>76</v>
      </c>
      <c r="C407" s="14">
        <v>743</v>
      </c>
      <c r="D407" s="30">
        <v>43834</v>
      </c>
      <c r="E407" s="14"/>
      <c r="F407" s="14"/>
    </row>
    <row r="408" spans="1:6">
      <c r="A408" s="23">
        <v>601636</v>
      </c>
      <c r="B408" s="23" t="s">
        <v>76</v>
      </c>
      <c r="C408" s="33">
        <v>1295</v>
      </c>
      <c r="D408" s="27">
        <v>43840</v>
      </c>
      <c r="E408" s="23"/>
      <c r="F408" s="23"/>
    </row>
    <row r="409" spans="1:6">
      <c r="A409" s="14">
        <v>893967</v>
      </c>
      <c r="B409" s="14" t="s">
        <v>76</v>
      </c>
      <c r="C409" s="14">
        <v>214</v>
      </c>
      <c r="D409" s="30">
        <v>43475</v>
      </c>
      <c r="E409" s="14"/>
      <c r="F409" s="14"/>
    </row>
    <row r="410" spans="1:6">
      <c r="A410" s="23">
        <v>403455</v>
      </c>
      <c r="B410" s="23" t="s">
        <v>76</v>
      </c>
      <c r="C410" s="33">
        <v>2145</v>
      </c>
      <c r="D410" s="27">
        <v>43476</v>
      </c>
      <c r="E410" s="23"/>
      <c r="F410" s="23"/>
    </row>
    <row r="411" spans="1:6">
      <c r="A411" s="14">
        <v>866409</v>
      </c>
      <c r="B411" s="14" t="s">
        <v>76</v>
      </c>
      <c r="C411" s="34">
        <v>2852</v>
      </c>
      <c r="D411" s="30">
        <v>43842</v>
      </c>
      <c r="E411" s="14"/>
      <c r="F411" s="14"/>
    </row>
    <row r="412" spans="1:6">
      <c r="A412" s="23">
        <v>765655</v>
      </c>
      <c r="B412" s="23" t="s">
        <v>76</v>
      </c>
      <c r="C412" s="33">
        <v>4244</v>
      </c>
      <c r="D412" s="27">
        <v>43834</v>
      </c>
      <c r="E412" s="23"/>
      <c r="F412" s="23"/>
    </row>
    <row r="413" spans="1:6">
      <c r="A413" s="14">
        <v>732442</v>
      </c>
      <c r="B413" s="14" t="s">
        <v>76</v>
      </c>
      <c r="C413" s="34">
        <v>2580</v>
      </c>
      <c r="D413" s="30">
        <v>43834</v>
      </c>
      <c r="E413" s="14"/>
      <c r="F413" s="14"/>
    </row>
    <row r="414" spans="1:6">
      <c r="A414" s="23">
        <v>745878</v>
      </c>
      <c r="B414" s="23" t="s">
        <v>76</v>
      </c>
      <c r="C414" s="23">
        <v>689</v>
      </c>
      <c r="D414" s="27">
        <v>43836</v>
      </c>
      <c r="E414" s="23"/>
      <c r="F414" s="23"/>
    </row>
    <row r="415" spans="1:6">
      <c r="A415" s="14">
        <v>863607</v>
      </c>
      <c r="B415" s="14" t="s">
        <v>76</v>
      </c>
      <c r="C415" s="34">
        <v>1947</v>
      </c>
      <c r="D415" s="30">
        <v>43839</v>
      </c>
      <c r="E415" s="14"/>
      <c r="F415" s="14"/>
    </row>
    <row r="416" spans="1:6">
      <c r="A416" s="23">
        <v>249563</v>
      </c>
      <c r="B416" s="23" t="s">
        <v>76</v>
      </c>
      <c r="C416" s="23">
        <v>908</v>
      </c>
      <c r="D416" s="27">
        <v>43477</v>
      </c>
      <c r="E416" s="23"/>
      <c r="F416" s="23"/>
    </row>
    <row r="417" spans="1:6">
      <c r="A417" s="14">
        <v>355733</v>
      </c>
      <c r="B417" s="14" t="s">
        <v>76</v>
      </c>
      <c r="C417" s="14">
        <v>831</v>
      </c>
      <c r="D417" s="30">
        <v>43835</v>
      </c>
      <c r="E417" s="14"/>
      <c r="F417" s="14"/>
    </row>
    <row r="418" spans="1:6">
      <c r="A418" s="23">
        <v>654585</v>
      </c>
      <c r="B418" s="23" t="s">
        <v>76</v>
      </c>
      <c r="C418" s="33">
        <v>2851</v>
      </c>
      <c r="D418" s="27">
        <v>43475</v>
      </c>
      <c r="E418" s="23"/>
      <c r="F418" s="23"/>
    </row>
    <row r="419" spans="1:6">
      <c r="A419" s="14">
        <v>725869</v>
      </c>
      <c r="B419" s="14" t="s">
        <v>76</v>
      </c>
      <c r="C419" s="34">
        <v>2021</v>
      </c>
      <c r="D419" s="30">
        <v>43840</v>
      </c>
      <c r="E419" s="14"/>
      <c r="F419" s="14"/>
    </row>
    <row r="420" spans="1:6">
      <c r="A420" s="23">
        <v>882680</v>
      </c>
      <c r="B420" s="23" t="s">
        <v>76</v>
      </c>
      <c r="C420" s="23">
        <v>274</v>
      </c>
      <c r="D420" s="27">
        <v>43842</v>
      </c>
      <c r="E420" s="23"/>
      <c r="F420" s="23"/>
    </row>
    <row r="421" spans="1:6">
      <c r="A421" s="14">
        <v>449939</v>
      </c>
      <c r="B421" s="14" t="s">
        <v>76</v>
      </c>
      <c r="C421" s="34">
        <v>1865</v>
      </c>
      <c r="D421" s="30">
        <v>43832</v>
      </c>
      <c r="E421" s="14"/>
      <c r="F421" s="14"/>
    </row>
    <row r="422" spans="1:6">
      <c r="A422" s="23">
        <v>787606</v>
      </c>
      <c r="B422" s="23" t="s">
        <v>76</v>
      </c>
      <c r="C422" s="33">
        <v>1116</v>
      </c>
      <c r="D422" s="27">
        <v>43832</v>
      </c>
      <c r="E422" s="23"/>
      <c r="F422" s="23"/>
    </row>
    <row r="423" spans="1:6">
      <c r="A423" s="14">
        <v>295574</v>
      </c>
      <c r="B423" s="14" t="s">
        <v>76</v>
      </c>
      <c r="C423" s="34">
        <v>1563</v>
      </c>
      <c r="D423" s="30">
        <v>43835</v>
      </c>
      <c r="E423" s="14"/>
      <c r="F423" s="14"/>
    </row>
    <row r="424" spans="1:6">
      <c r="A424" s="23">
        <v>551997</v>
      </c>
      <c r="B424" s="23" t="s">
        <v>76</v>
      </c>
      <c r="C424" s="23">
        <v>991</v>
      </c>
      <c r="D424" s="27">
        <v>43836</v>
      </c>
      <c r="E424" s="23"/>
      <c r="F424" s="23"/>
    </row>
    <row r="425" spans="1:6">
      <c r="A425" s="14">
        <v>296951</v>
      </c>
      <c r="B425" s="14" t="s">
        <v>76</v>
      </c>
      <c r="C425" s="34">
        <v>1016</v>
      </c>
      <c r="D425" s="30">
        <v>43476</v>
      </c>
      <c r="E425" s="14"/>
      <c r="F425" s="14"/>
    </row>
    <row r="426" spans="1:6">
      <c r="A426" s="23">
        <v>812448</v>
      </c>
      <c r="B426" s="23" t="s">
        <v>76</v>
      </c>
      <c r="C426" s="33">
        <v>2791</v>
      </c>
      <c r="D426" s="27">
        <v>43841</v>
      </c>
      <c r="E426" s="23"/>
      <c r="F426" s="23"/>
    </row>
    <row r="427" spans="1:6">
      <c r="A427" s="14">
        <v>539656</v>
      </c>
      <c r="B427" s="14" t="s">
        <v>76</v>
      </c>
      <c r="C427" s="14">
        <v>570</v>
      </c>
      <c r="D427" s="30">
        <v>43842</v>
      </c>
      <c r="E427" s="14"/>
      <c r="F427" s="14"/>
    </row>
    <row r="428" spans="1:6">
      <c r="A428" s="23">
        <v>348955</v>
      </c>
      <c r="B428" s="23" t="s">
        <v>76</v>
      </c>
      <c r="C428" s="33">
        <v>2487</v>
      </c>
      <c r="D428" s="27">
        <v>43842</v>
      </c>
      <c r="E428" s="23"/>
      <c r="F428" s="23"/>
    </row>
    <row r="429" spans="1:6">
      <c r="A429" s="14">
        <v>137994</v>
      </c>
      <c r="B429" s="14" t="s">
        <v>76</v>
      </c>
      <c r="C429" s="34">
        <v>1118</v>
      </c>
      <c r="D429" s="30">
        <v>43831</v>
      </c>
      <c r="E429" s="14"/>
      <c r="F429" s="14"/>
    </row>
    <row r="430" spans="1:6">
      <c r="A430" s="23">
        <v>779393</v>
      </c>
      <c r="B430" s="23" t="s">
        <v>76</v>
      </c>
      <c r="C430" s="33">
        <v>2844</v>
      </c>
      <c r="D430" s="27">
        <v>43836</v>
      </c>
      <c r="E430" s="23"/>
      <c r="F430" s="23"/>
    </row>
    <row r="431" spans="1:6">
      <c r="A431" s="14">
        <v>443447</v>
      </c>
      <c r="B431" s="14" t="s">
        <v>76</v>
      </c>
      <c r="C431" s="14">
        <v>562</v>
      </c>
      <c r="D431" s="30">
        <v>43839</v>
      </c>
      <c r="E431" s="14"/>
      <c r="F431" s="14"/>
    </row>
    <row r="432" spans="1:6">
      <c r="A432" s="23">
        <v>288662</v>
      </c>
      <c r="B432" s="23" t="s">
        <v>76</v>
      </c>
      <c r="C432" s="33">
        <v>2299</v>
      </c>
      <c r="D432" s="27">
        <v>43475</v>
      </c>
      <c r="E432" s="23"/>
      <c r="F432" s="23"/>
    </row>
    <row r="433" spans="1:6">
      <c r="A433" s="14">
        <v>768268</v>
      </c>
      <c r="B433" s="14" t="s">
        <v>76</v>
      </c>
      <c r="C433" s="34">
        <v>2030</v>
      </c>
      <c r="D433" s="30">
        <v>43841</v>
      </c>
      <c r="E433" s="14"/>
      <c r="F433" s="14"/>
    </row>
    <row r="434" spans="1:6">
      <c r="A434" s="23">
        <v>680427</v>
      </c>
      <c r="B434" s="23" t="s">
        <v>76</v>
      </c>
      <c r="C434" s="23">
        <v>263</v>
      </c>
      <c r="D434" s="27">
        <v>43476</v>
      </c>
      <c r="E434" s="23"/>
      <c r="F434" s="23"/>
    </row>
    <row r="435" spans="1:6">
      <c r="A435" s="14">
        <v>847678</v>
      </c>
      <c r="B435" s="14" t="s">
        <v>76</v>
      </c>
      <c r="C435" s="14">
        <v>887</v>
      </c>
      <c r="D435" s="30">
        <v>43477</v>
      </c>
      <c r="E435" s="14"/>
      <c r="F435" s="14"/>
    </row>
    <row r="436" spans="1:6">
      <c r="A436" s="23">
        <v>421883</v>
      </c>
      <c r="B436" s="23" t="s">
        <v>76</v>
      </c>
      <c r="C436" s="23">
        <v>727</v>
      </c>
      <c r="D436" s="27">
        <v>43832</v>
      </c>
      <c r="E436" s="23"/>
      <c r="F436" s="23"/>
    </row>
    <row r="437" spans="1:6">
      <c r="A437" s="14">
        <v>572044</v>
      </c>
      <c r="B437" s="14" t="s">
        <v>76</v>
      </c>
      <c r="C437" s="34">
        <v>1884</v>
      </c>
      <c r="D437" s="30">
        <v>43838</v>
      </c>
      <c r="E437" s="14"/>
      <c r="F437" s="14"/>
    </row>
    <row r="438" spans="1:6">
      <c r="A438" s="23">
        <v>119027</v>
      </c>
      <c r="B438" s="23" t="s">
        <v>76</v>
      </c>
      <c r="C438" s="33">
        <v>1834</v>
      </c>
      <c r="D438" s="27">
        <v>43474</v>
      </c>
      <c r="E438" s="23"/>
      <c r="F438" s="23"/>
    </row>
    <row r="439" spans="1:6">
      <c r="A439" s="14">
        <v>345233</v>
      </c>
      <c r="B439" s="14" t="s">
        <v>76</v>
      </c>
      <c r="C439" s="34">
        <v>1761</v>
      </c>
      <c r="D439" s="30">
        <v>43833</v>
      </c>
      <c r="E439" s="14"/>
      <c r="F439" s="14"/>
    </row>
    <row r="440" spans="1:6">
      <c r="A440" s="23">
        <v>115306</v>
      </c>
      <c r="B440" s="23" t="s">
        <v>76</v>
      </c>
      <c r="C440" s="23">
        <v>448</v>
      </c>
      <c r="D440" s="27">
        <v>43836</v>
      </c>
      <c r="E440" s="23"/>
      <c r="F440" s="23"/>
    </row>
    <row r="441" spans="1:6">
      <c r="A441" s="14">
        <v>310429</v>
      </c>
      <c r="B441" s="14" t="s">
        <v>76</v>
      </c>
      <c r="C441" s="34">
        <v>2181</v>
      </c>
      <c r="D441" s="30">
        <v>43840</v>
      </c>
      <c r="E441" s="14"/>
      <c r="F441" s="14"/>
    </row>
    <row r="442" spans="1:6">
      <c r="A442" s="23">
        <v>495847</v>
      </c>
      <c r="B442" s="23" t="s">
        <v>76</v>
      </c>
      <c r="C442" s="33">
        <v>1540</v>
      </c>
      <c r="D442" s="27">
        <v>43838</v>
      </c>
      <c r="E442" s="23"/>
      <c r="F442" s="23"/>
    </row>
    <row r="443" spans="1:6">
      <c r="A443" s="14">
        <v>297812</v>
      </c>
      <c r="B443" s="14" t="s">
        <v>76</v>
      </c>
      <c r="C443" s="14">
        <v>490</v>
      </c>
      <c r="D443" s="30">
        <v>43841</v>
      </c>
      <c r="E443" s="14"/>
      <c r="F443" s="14"/>
    </row>
    <row r="444" spans="1:6">
      <c r="A444" s="23">
        <v>702657</v>
      </c>
      <c r="B444" s="23" t="s">
        <v>76</v>
      </c>
      <c r="C444" s="33">
        <v>1362</v>
      </c>
      <c r="D444" s="27">
        <v>43842</v>
      </c>
      <c r="E444" s="23"/>
      <c r="F444" s="23"/>
    </row>
    <row r="445" spans="1:6">
      <c r="A445" s="14">
        <v>629559</v>
      </c>
      <c r="B445" s="14" t="s">
        <v>76</v>
      </c>
      <c r="C445" s="34">
        <v>1094</v>
      </c>
      <c r="D445" s="30">
        <v>43836</v>
      </c>
      <c r="E445" s="14"/>
      <c r="F445" s="14"/>
    </row>
    <row r="446" spans="1:6">
      <c r="A446" s="23">
        <v>496752</v>
      </c>
      <c r="B446" s="23" t="s">
        <v>76</v>
      </c>
      <c r="C446" s="23">
        <v>367</v>
      </c>
      <c r="D446" s="27">
        <v>43475</v>
      </c>
      <c r="E446" s="23"/>
      <c r="F446" s="23"/>
    </row>
    <row r="447" spans="1:6">
      <c r="A447" s="14">
        <v>273665</v>
      </c>
      <c r="B447" s="14" t="s">
        <v>76</v>
      </c>
      <c r="C447" s="14">
        <v>663</v>
      </c>
      <c r="D447" s="30">
        <v>43835</v>
      </c>
      <c r="E447" s="14"/>
      <c r="F447" s="14"/>
    </row>
    <row r="448" spans="1:6">
      <c r="A448" s="23">
        <v>865204</v>
      </c>
      <c r="B448" s="23" t="s">
        <v>76</v>
      </c>
      <c r="C448" s="23">
        <v>819</v>
      </c>
      <c r="D448" s="27">
        <v>43837</v>
      </c>
      <c r="E448" s="23"/>
      <c r="F448" s="23"/>
    </row>
    <row r="449" spans="1:6">
      <c r="A449" s="14">
        <v>203224</v>
      </c>
      <c r="B449" s="14" t="s">
        <v>76</v>
      </c>
      <c r="C449" s="34">
        <v>1580</v>
      </c>
      <c r="D449" s="30">
        <v>43839</v>
      </c>
      <c r="E449" s="14"/>
      <c r="F449" s="14"/>
    </row>
    <row r="450" spans="1:6">
      <c r="A450" s="23">
        <v>361276</v>
      </c>
      <c r="B450" s="23" t="s">
        <v>76</v>
      </c>
      <c r="C450" s="23">
        <v>521</v>
      </c>
      <c r="D450" s="27">
        <v>43842</v>
      </c>
      <c r="E450" s="23"/>
      <c r="F450" s="23"/>
    </row>
    <row r="451" spans="1:6">
      <c r="A451" s="14">
        <v>395290</v>
      </c>
      <c r="B451" s="14" t="s">
        <v>76</v>
      </c>
      <c r="C451" s="14">
        <v>386</v>
      </c>
      <c r="D451" s="30">
        <v>43475</v>
      </c>
      <c r="E451" s="14"/>
      <c r="F451" s="14"/>
    </row>
    <row r="452" spans="1:6">
      <c r="A452" s="23">
        <v>876370</v>
      </c>
      <c r="B452" s="23" t="s">
        <v>76</v>
      </c>
      <c r="C452" s="33">
        <v>3446</v>
      </c>
      <c r="D452" s="27">
        <v>43834</v>
      </c>
      <c r="E452" s="23"/>
      <c r="F452" s="23"/>
    </row>
    <row r="453" spans="1:6">
      <c r="A453" s="14">
        <v>788517</v>
      </c>
      <c r="B453" s="14" t="s">
        <v>76</v>
      </c>
      <c r="C453" s="34">
        <v>1482</v>
      </c>
      <c r="D453" s="30">
        <v>43477</v>
      </c>
      <c r="E453" s="14"/>
      <c r="F453" s="14"/>
    </row>
    <row r="454" spans="1:6">
      <c r="A454" s="23">
        <v>518063</v>
      </c>
      <c r="B454" s="23" t="s">
        <v>76</v>
      </c>
      <c r="C454" s="33">
        <v>1198</v>
      </c>
      <c r="D454" s="27">
        <v>43475</v>
      </c>
      <c r="E454" s="23"/>
      <c r="F454" s="23"/>
    </row>
    <row r="455" spans="1:6">
      <c r="A455" s="14">
        <v>241164</v>
      </c>
      <c r="B455" s="14" t="s">
        <v>76</v>
      </c>
      <c r="C455" s="34">
        <v>1937</v>
      </c>
      <c r="D455" s="30">
        <v>43832</v>
      </c>
      <c r="E455" s="14"/>
      <c r="F455" s="14"/>
    </row>
    <row r="456" spans="1:6">
      <c r="A456" s="23">
        <v>242657</v>
      </c>
      <c r="B456" s="23" t="s">
        <v>76</v>
      </c>
      <c r="C456" s="23">
        <v>792</v>
      </c>
      <c r="D456" s="27">
        <v>43833</v>
      </c>
      <c r="E456" s="23"/>
      <c r="F456" s="23"/>
    </row>
    <row r="457" spans="1:6">
      <c r="A457" s="14">
        <v>327555</v>
      </c>
      <c r="B457" s="14" t="s">
        <v>76</v>
      </c>
      <c r="C457" s="34">
        <v>2811</v>
      </c>
      <c r="D457" s="30">
        <v>43837</v>
      </c>
      <c r="E457" s="14"/>
      <c r="F457" s="14"/>
    </row>
    <row r="458" spans="1:6">
      <c r="A458" s="23">
        <v>363487</v>
      </c>
      <c r="B458" s="23" t="s">
        <v>76</v>
      </c>
      <c r="C458" s="33">
        <v>2441</v>
      </c>
      <c r="D458" s="27">
        <v>43840</v>
      </c>
      <c r="E458" s="23"/>
      <c r="F458" s="23"/>
    </row>
    <row r="459" spans="1:6">
      <c r="A459" s="14">
        <v>607051</v>
      </c>
      <c r="B459" s="14" t="s">
        <v>76</v>
      </c>
      <c r="C459" s="34">
        <v>1560</v>
      </c>
      <c r="D459" s="30">
        <v>43476</v>
      </c>
      <c r="E459" s="14"/>
      <c r="F459" s="14"/>
    </row>
    <row r="460" spans="1:6">
      <c r="A460" s="23">
        <v>535522</v>
      </c>
      <c r="B460" s="23" t="s">
        <v>76</v>
      </c>
      <c r="C460" s="33">
        <v>2706</v>
      </c>
      <c r="D460" s="27">
        <v>43476</v>
      </c>
      <c r="E460" s="23"/>
      <c r="F460" s="23"/>
    </row>
    <row r="461" spans="1:6">
      <c r="A461" s="14">
        <v>533938</v>
      </c>
      <c r="B461" s="14" t="s">
        <v>76</v>
      </c>
      <c r="C461" s="14">
        <v>886</v>
      </c>
      <c r="D461" s="30">
        <v>43836</v>
      </c>
      <c r="E461" s="14"/>
      <c r="F461" s="14"/>
    </row>
    <row r="462" spans="1:6">
      <c r="A462" s="23">
        <v>105566</v>
      </c>
      <c r="B462" s="23" t="s">
        <v>76</v>
      </c>
      <c r="C462" s="33">
        <v>2416</v>
      </c>
      <c r="D462" s="27">
        <v>43474</v>
      </c>
      <c r="E462" s="23"/>
      <c r="F462" s="23"/>
    </row>
    <row r="463" spans="1:6">
      <c r="A463" s="14">
        <v>694579</v>
      </c>
      <c r="B463" s="14" t="s">
        <v>76</v>
      </c>
      <c r="C463" s="34">
        <v>2156</v>
      </c>
      <c r="D463" s="30">
        <v>43840</v>
      </c>
      <c r="E463" s="14"/>
      <c r="F463" s="14"/>
    </row>
    <row r="464" spans="1:6">
      <c r="A464" s="23">
        <v>483789</v>
      </c>
      <c r="B464" s="23" t="s">
        <v>76</v>
      </c>
      <c r="C464" s="33">
        <v>2689</v>
      </c>
      <c r="D464" s="27">
        <v>43841</v>
      </c>
      <c r="E464" s="23"/>
      <c r="F464" s="23"/>
    </row>
    <row r="465" spans="1:6">
      <c r="A465" s="14">
        <v>728960</v>
      </c>
      <c r="B465" s="14" t="s">
        <v>76</v>
      </c>
      <c r="C465" s="34">
        <v>2522</v>
      </c>
      <c r="D465" s="30">
        <v>43831</v>
      </c>
      <c r="E465" s="14"/>
      <c r="F465" s="14"/>
    </row>
    <row r="466" spans="1:6">
      <c r="A466" s="23">
        <v>759173</v>
      </c>
      <c r="B466" s="23" t="s">
        <v>76</v>
      </c>
      <c r="C466" s="33">
        <v>2567</v>
      </c>
      <c r="D466" s="27">
        <v>43836</v>
      </c>
      <c r="E466" s="23"/>
      <c r="F466" s="23"/>
    </row>
    <row r="467" spans="1:6">
      <c r="A467" s="14">
        <v>602911</v>
      </c>
      <c r="B467" s="14" t="s">
        <v>76</v>
      </c>
      <c r="C467" s="14">
        <v>923</v>
      </c>
      <c r="D467" s="30">
        <v>43833</v>
      </c>
      <c r="E467" s="14"/>
      <c r="F467" s="14"/>
    </row>
    <row r="468" spans="1:6">
      <c r="A468" s="23">
        <v>317699</v>
      </c>
      <c r="B468" s="23" t="s">
        <v>76</v>
      </c>
      <c r="C468" s="33">
        <v>1790</v>
      </c>
      <c r="D468" s="27">
        <v>43833</v>
      </c>
      <c r="E468" s="23"/>
      <c r="F468" s="23"/>
    </row>
    <row r="469" spans="1:6">
      <c r="A469" s="14">
        <v>676544</v>
      </c>
      <c r="B469" s="14" t="s">
        <v>76</v>
      </c>
      <c r="C469" s="14">
        <v>442</v>
      </c>
      <c r="D469" s="30">
        <v>43474</v>
      </c>
      <c r="E469" s="14"/>
      <c r="F469" s="14"/>
    </row>
    <row r="470" spans="1:6">
      <c r="A470" s="23">
        <v>455417</v>
      </c>
      <c r="B470" s="23" t="s">
        <v>76</v>
      </c>
      <c r="C470" s="33">
        <v>2579</v>
      </c>
      <c r="D470" s="27">
        <v>43834</v>
      </c>
      <c r="E470" s="23"/>
      <c r="F470" s="23"/>
    </row>
    <row r="471" spans="1:6">
      <c r="A471" s="14">
        <v>759484</v>
      </c>
      <c r="B471" s="14" t="s">
        <v>76</v>
      </c>
      <c r="C471" s="34">
        <v>1743</v>
      </c>
      <c r="D471" s="30">
        <v>43835</v>
      </c>
      <c r="E471" s="14"/>
      <c r="F471" s="14"/>
    </row>
    <row r="472" spans="1:6">
      <c r="A472" s="23">
        <v>727283</v>
      </c>
      <c r="B472" s="23" t="s">
        <v>76</v>
      </c>
      <c r="C472" s="33">
        <v>2996</v>
      </c>
      <c r="D472" s="27">
        <v>43475</v>
      </c>
      <c r="E472" s="23"/>
      <c r="F472" s="23"/>
    </row>
    <row r="473" spans="1:6">
      <c r="A473" s="14">
        <v>684001</v>
      </c>
      <c r="B473" s="14" t="s">
        <v>76</v>
      </c>
      <c r="C473" s="14">
        <v>280</v>
      </c>
      <c r="D473" s="30">
        <v>43842</v>
      </c>
      <c r="E473" s="14"/>
      <c r="F473" s="14"/>
    </row>
    <row r="474" spans="1:6">
      <c r="A474" s="23">
        <v>372739</v>
      </c>
      <c r="B474" s="23" t="s">
        <v>76</v>
      </c>
      <c r="C474" s="23">
        <v>801</v>
      </c>
      <c r="D474" s="27">
        <v>43837</v>
      </c>
      <c r="E474" s="23"/>
      <c r="F474" s="23"/>
    </row>
    <row r="475" spans="1:6">
      <c r="A475" s="14">
        <v>285799</v>
      </c>
      <c r="B475" s="14" t="s">
        <v>76</v>
      </c>
      <c r="C475" s="34">
        <v>1023</v>
      </c>
      <c r="D475" s="30">
        <v>43474</v>
      </c>
      <c r="E475" s="14"/>
      <c r="F475" s="14"/>
    </row>
    <row r="476" spans="1:6">
      <c r="A476" s="23">
        <v>289035</v>
      </c>
      <c r="B476" s="23" t="s">
        <v>76</v>
      </c>
      <c r="C476" s="33">
        <v>1496</v>
      </c>
      <c r="D476" s="27">
        <v>43840</v>
      </c>
      <c r="E476" s="23"/>
      <c r="F476" s="23"/>
    </row>
    <row r="477" spans="1:6">
      <c r="A477" s="14">
        <v>411519</v>
      </c>
      <c r="B477" s="14" t="s">
        <v>76</v>
      </c>
      <c r="C477" s="34">
        <v>1010</v>
      </c>
      <c r="D477" s="30">
        <v>43840</v>
      </c>
      <c r="E477" s="14"/>
      <c r="F477" s="14"/>
    </row>
    <row r="478" spans="1:6">
      <c r="A478" s="23">
        <v>199710</v>
      </c>
      <c r="B478" s="23" t="s">
        <v>76</v>
      </c>
      <c r="C478" s="33">
        <v>1513</v>
      </c>
      <c r="D478" s="27">
        <v>43841</v>
      </c>
      <c r="E478" s="23"/>
      <c r="F478" s="23"/>
    </row>
    <row r="479" spans="1:6">
      <c r="A479" s="14">
        <v>632637</v>
      </c>
      <c r="B479" s="14" t="s">
        <v>76</v>
      </c>
      <c r="C479" s="34">
        <v>2300</v>
      </c>
      <c r="D479" s="30">
        <v>43842</v>
      </c>
      <c r="E479" s="14"/>
      <c r="F479" s="14"/>
    </row>
    <row r="480" spans="1:6">
      <c r="A480" s="23">
        <v>384743</v>
      </c>
      <c r="B480" s="23" t="s">
        <v>76</v>
      </c>
      <c r="C480" s="33">
        <v>2821</v>
      </c>
      <c r="D480" s="27">
        <v>43477</v>
      </c>
      <c r="E480" s="23"/>
      <c r="F480" s="23"/>
    </row>
    <row r="481" spans="1:6">
      <c r="A481" s="14">
        <v>819278</v>
      </c>
      <c r="B481" s="14" t="s">
        <v>76</v>
      </c>
      <c r="C481" s="34">
        <v>1174</v>
      </c>
      <c r="D481" s="30">
        <v>43838</v>
      </c>
      <c r="E481" s="14"/>
      <c r="F481" s="14"/>
    </row>
    <row r="482" spans="1:6">
      <c r="A482" s="23">
        <v>858434</v>
      </c>
      <c r="B482" s="23" t="s">
        <v>76</v>
      </c>
      <c r="C482" s="33">
        <v>2767</v>
      </c>
      <c r="D482" s="27">
        <v>43838</v>
      </c>
      <c r="E482" s="23"/>
      <c r="F482" s="23"/>
    </row>
    <row r="483" spans="1:6">
      <c r="A483" s="14">
        <v>329257</v>
      </c>
      <c r="B483" s="14" t="s">
        <v>76</v>
      </c>
      <c r="C483" s="34">
        <v>1085</v>
      </c>
      <c r="D483" s="30">
        <v>43840</v>
      </c>
      <c r="E483" s="14"/>
      <c r="F483" s="14"/>
    </row>
    <row r="484" spans="1:6">
      <c r="A484" s="23">
        <v>793118</v>
      </c>
      <c r="B484" s="23" t="s">
        <v>4</v>
      </c>
      <c r="C484" s="33">
        <v>2001</v>
      </c>
      <c r="D484" s="27">
        <v>43832</v>
      </c>
      <c r="E484" s="23"/>
      <c r="F484" s="23"/>
    </row>
    <row r="485" spans="1:6">
      <c r="A485" s="14">
        <v>355287</v>
      </c>
      <c r="B485" s="14" t="s">
        <v>4</v>
      </c>
      <c r="C485" s="34">
        <v>2838</v>
      </c>
      <c r="D485" s="30">
        <v>43834</v>
      </c>
      <c r="E485" s="14"/>
      <c r="F485" s="14"/>
    </row>
    <row r="486" spans="1:6">
      <c r="A486" s="23">
        <v>246621</v>
      </c>
      <c r="B486" s="23" t="s">
        <v>4</v>
      </c>
      <c r="C486" s="33">
        <v>2178</v>
      </c>
      <c r="D486" s="27">
        <v>43836</v>
      </c>
      <c r="E486" s="23"/>
      <c r="F486" s="23"/>
    </row>
    <row r="487" spans="1:6">
      <c r="A487" s="14">
        <v>641259</v>
      </c>
      <c r="B487" s="14" t="s">
        <v>4</v>
      </c>
      <c r="C487" s="14">
        <v>888</v>
      </c>
      <c r="D487" s="30">
        <v>43836</v>
      </c>
      <c r="E487" s="14"/>
      <c r="F487" s="14"/>
    </row>
    <row r="488" spans="1:6">
      <c r="A488" s="23">
        <v>587301</v>
      </c>
      <c r="B488" s="23" t="s">
        <v>4</v>
      </c>
      <c r="C488" s="33">
        <v>1527</v>
      </c>
      <c r="D488" s="27">
        <v>43474</v>
      </c>
      <c r="E488" s="23"/>
      <c r="F488" s="23"/>
    </row>
    <row r="489" spans="1:6">
      <c r="A489" s="14">
        <v>505496</v>
      </c>
      <c r="B489" s="14" t="s">
        <v>4</v>
      </c>
      <c r="C489" s="34">
        <v>2151</v>
      </c>
      <c r="D489" s="30">
        <v>43839</v>
      </c>
      <c r="E489" s="14"/>
      <c r="F489" s="14"/>
    </row>
    <row r="490" spans="1:6">
      <c r="A490" s="23">
        <v>745887</v>
      </c>
      <c r="B490" s="23" t="s">
        <v>4</v>
      </c>
      <c r="C490" s="33">
        <v>1817</v>
      </c>
      <c r="D490" s="27">
        <v>43842</v>
      </c>
      <c r="E490" s="23"/>
      <c r="F490" s="23"/>
    </row>
    <row r="491" spans="1:6">
      <c r="A491" s="14">
        <v>514091</v>
      </c>
      <c r="B491" s="14" t="s">
        <v>4</v>
      </c>
      <c r="C491" s="34">
        <v>1326</v>
      </c>
      <c r="D491" s="30">
        <v>43833</v>
      </c>
      <c r="E491" s="14"/>
      <c r="F491" s="14"/>
    </row>
    <row r="492" spans="1:6">
      <c r="A492" s="23">
        <v>735280</v>
      </c>
      <c r="B492" s="23" t="s">
        <v>4</v>
      </c>
      <c r="C492" s="23">
        <v>263</v>
      </c>
      <c r="D492" s="27">
        <v>43833</v>
      </c>
      <c r="E492" s="23"/>
      <c r="F492" s="23"/>
    </row>
    <row r="493" spans="1:6">
      <c r="A493" s="14">
        <v>540473</v>
      </c>
      <c r="B493" s="14" t="s">
        <v>4</v>
      </c>
      <c r="C493" s="14">
        <v>944</v>
      </c>
      <c r="D493" s="30">
        <v>43834</v>
      </c>
      <c r="E493" s="14"/>
      <c r="F493" s="14"/>
    </row>
    <row r="494" spans="1:6">
      <c r="A494" s="23">
        <v>327845</v>
      </c>
      <c r="B494" s="23" t="s">
        <v>4</v>
      </c>
      <c r="C494" s="23">
        <v>727</v>
      </c>
      <c r="D494" s="27">
        <v>43836</v>
      </c>
      <c r="E494" s="23"/>
      <c r="F494" s="23"/>
    </row>
    <row r="495" spans="1:6">
      <c r="A495" s="14">
        <v>460452</v>
      </c>
      <c r="B495" s="14" t="s">
        <v>4</v>
      </c>
      <c r="C495" s="14">
        <v>787</v>
      </c>
      <c r="D495" s="30">
        <v>43836</v>
      </c>
      <c r="E495" s="14"/>
      <c r="F495" s="14"/>
    </row>
    <row r="496" spans="1:6">
      <c r="A496" s="23">
        <v>354480</v>
      </c>
      <c r="B496" s="23" t="s">
        <v>4</v>
      </c>
      <c r="C496" s="23">
        <v>986</v>
      </c>
      <c r="D496" s="27">
        <v>43839</v>
      </c>
      <c r="E496" s="23"/>
      <c r="F496" s="23"/>
    </row>
    <row r="497" spans="1:6">
      <c r="A497" s="14">
        <v>243929</v>
      </c>
      <c r="B497" s="14" t="s">
        <v>4</v>
      </c>
      <c r="C497" s="14">
        <v>494</v>
      </c>
      <c r="D497" s="30">
        <v>43475</v>
      </c>
      <c r="E497" s="14"/>
      <c r="F497" s="14"/>
    </row>
    <row r="498" spans="1:6">
      <c r="A498" s="23">
        <v>791359</v>
      </c>
      <c r="B498" s="23" t="s">
        <v>4</v>
      </c>
      <c r="C498" s="33">
        <v>1397</v>
      </c>
      <c r="D498" s="27">
        <v>43840</v>
      </c>
      <c r="E498" s="23"/>
      <c r="F498" s="23"/>
    </row>
    <row r="499" spans="1:6">
      <c r="A499" s="14">
        <v>275167</v>
      </c>
      <c r="B499" s="14" t="s">
        <v>4</v>
      </c>
      <c r="C499" s="34">
        <v>1744</v>
      </c>
      <c r="D499" s="30">
        <v>43841</v>
      </c>
      <c r="E499" s="14"/>
      <c r="F499" s="14"/>
    </row>
    <row r="500" spans="1:6">
      <c r="A500" s="23">
        <v>160577</v>
      </c>
      <c r="B500" s="23" t="s">
        <v>4</v>
      </c>
      <c r="C500" s="23">
        <v>662</v>
      </c>
      <c r="D500" s="27">
        <v>43836</v>
      </c>
      <c r="E500" s="23"/>
      <c r="F500" s="23"/>
    </row>
    <row r="501" spans="1:6">
      <c r="A501" s="14">
        <v>827058</v>
      </c>
      <c r="B501" s="14" t="s">
        <v>4</v>
      </c>
      <c r="C501" s="14">
        <v>214</v>
      </c>
      <c r="D501" s="30">
        <v>43475</v>
      </c>
      <c r="E501" s="14"/>
      <c r="F501" s="14"/>
    </row>
    <row r="502" spans="1:6">
      <c r="A502" s="23">
        <v>439635</v>
      </c>
      <c r="B502" s="23" t="s">
        <v>4</v>
      </c>
      <c r="C502" s="33">
        <v>2877</v>
      </c>
      <c r="D502" s="27">
        <v>43840</v>
      </c>
      <c r="E502" s="23"/>
      <c r="F502" s="23"/>
    </row>
    <row r="503" spans="1:6">
      <c r="A503" s="14">
        <v>752965</v>
      </c>
      <c r="B503" s="14" t="s">
        <v>4</v>
      </c>
      <c r="C503" s="34">
        <v>2729</v>
      </c>
      <c r="D503" s="30">
        <v>43842</v>
      </c>
      <c r="E503" s="14"/>
      <c r="F503" s="14"/>
    </row>
    <row r="504" spans="1:6">
      <c r="A504" s="23">
        <v>454417</v>
      </c>
      <c r="B504" s="23" t="s">
        <v>4</v>
      </c>
      <c r="C504" s="23">
        <v>266</v>
      </c>
      <c r="D504" s="27">
        <v>43477</v>
      </c>
      <c r="E504" s="23"/>
      <c r="F504" s="23"/>
    </row>
    <row r="505" spans="1:6">
      <c r="A505" s="14">
        <v>434482</v>
      </c>
      <c r="B505" s="14" t="s">
        <v>4</v>
      </c>
      <c r="C505" s="34">
        <v>1940</v>
      </c>
      <c r="D505" s="30">
        <v>43477</v>
      </c>
      <c r="E505" s="14"/>
      <c r="F505" s="14"/>
    </row>
    <row r="506" spans="1:6">
      <c r="A506" s="23">
        <v>632111</v>
      </c>
      <c r="B506" s="23" t="s">
        <v>4</v>
      </c>
      <c r="C506" s="33">
        <v>2844</v>
      </c>
      <c r="D506" s="27">
        <v>43832</v>
      </c>
      <c r="E506" s="23"/>
      <c r="F506" s="23"/>
    </row>
    <row r="507" spans="1:6">
      <c r="A507" s="14">
        <v>703612</v>
      </c>
      <c r="B507" s="14" t="s">
        <v>4</v>
      </c>
      <c r="C507" s="34">
        <v>1916</v>
      </c>
      <c r="D507" s="30">
        <v>43834</v>
      </c>
      <c r="E507" s="14"/>
      <c r="F507" s="14"/>
    </row>
    <row r="508" spans="1:6">
      <c r="A508" s="23">
        <v>358173</v>
      </c>
      <c r="B508" s="23" t="s">
        <v>4</v>
      </c>
      <c r="C508" s="33">
        <v>1570</v>
      </c>
      <c r="D508" s="27">
        <v>43836</v>
      </c>
      <c r="E508" s="23"/>
      <c r="F508" s="23"/>
    </row>
    <row r="509" spans="1:6">
      <c r="A509" s="14">
        <v>149767</v>
      </c>
      <c r="B509" s="14" t="s">
        <v>4</v>
      </c>
      <c r="C509" s="34">
        <v>1874</v>
      </c>
      <c r="D509" s="30">
        <v>43838</v>
      </c>
      <c r="E509" s="14"/>
      <c r="F509" s="14"/>
    </row>
    <row r="510" spans="1:6">
      <c r="A510" s="23">
        <v>108848</v>
      </c>
      <c r="B510" s="23" t="s">
        <v>4</v>
      </c>
      <c r="C510" s="33">
        <v>1642</v>
      </c>
      <c r="D510" s="27">
        <v>43838</v>
      </c>
      <c r="E510" s="23"/>
      <c r="F510" s="23"/>
    </row>
    <row r="511" spans="1:6">
      <c r="A511" s="14">
        <v>623371</v>
      </c>
      <c r="B511" s="14" t="s">
        <v>4</v>
      </c>
      <c r="C511" s="34">
        <v>1945</v>
      </c>
      <c r="D511" s="30">
        <v>43475</v>
      </c>
      <c r="E511" s="14"/>
      <c r="F511" s="14"/>
    </row>
    <row r="512" spans="1:6">
      <c r="A512" s="23">
        <v>444395</v>
      </c>
      <c r="B512" s="23" t="s">
        <v>4</v>
      </c>
      <c r="C512" s="33">
        <v>2479</v>
      </c>
      <c r="D512" s="27">
        <v>43831</v>
      </c>
      <c r="E512" s="23"/>
      <c r="F512" s="23"/>
    </row>
    <row r="513" spans="1:6">
      <c r="A513" s="14">
        <v>818048</v>
      </c>
      <c r="B513" s="14" t="s">
        <v>4</v>
      </c>
      <c r="C513" s="14">
        <v>866</v>
      </c>
      <c r="D513" s="30">
        <v>43835</v>
      </c>
      <c r="E513" s="14"/>
      <c r="F513" s="14"/>
    </row>
    <row r="514" spans="1:6">
      <c r="A514" s="23">
        <v>581507</v>
      </c>
      <c r="B514" s="23" t="s">
        <v>4</v>
      </c>
      <c r="C514" s="23">
        <v>349</v>
      </c>
      <c r="D514" s="27">
        <v>43474</v>
      </c>
      <c r="E514" s="23"/>
      <c r="F514" s="23"/>
    </row>
    <row r="515" spans="1:6">
      <c r="A515" s="14">
        <v>144559</v>
      </c>
      <c r="B515" s="14" t="s">
        <v>4</v>
      </c>
      <c r="C515" s="34">
        <v>2177</v>
      </c>
      <c r="D515" s="30">
        <v>43840</v>
      </c>
      <c r="E515" s="14"/>
      <c r="F515" s="14"/>
    </row>
    <row r="516" spans="1:6">
      <c r="A516" s="23">
        <v>592176</v>
      </c>
      <c r="B516" s="23" t="s">
        <v>4</v>
      </c>
      <c r="C516" s="33">
        <v>1514</v>
      </c>
      <c r="D516" s="27">
        <v>43475</v>
      </c>
      <c r="E516" s="23"/>
      <c r="F516" s="23"/>
    </row>
    <row r="517" spans="1:6">
      <c r="A517" s="14">
        <v>639651</v>
      </c>
      <c r="B517" s="14" t="s">
        <v>4</v>
      </c>
      <c r="C517" s="34">
        <v>2689</v>
      </c>
      <c r="D517" s="30">
        <v>43840</v>
      </c>
      <c r="E517" s="14"/>
      <c r="F517" s="14"/>
    </row>
    <row r="518" spans="1:6">
      <c r="A518" s="23">
        <v>426898</v>
      </c>
      <c r="B518" s="23" t="s">
        <v>4</v>
      </c>
      <c r="C518" s="33">
        <v>1389</v>
      </c>
      <c r="D518" s="27">
        <v>43475</v>
      </c>
      <c r="E518" s="23"/>
      <c r="F518" s="23"/>
    </row>
    <row r="519" spans="1:6">
      <c r="A519" s="14">
        <v>646205</v>
      </c>
      <c r="B519" s="14" t="s">
        <v>4</v>
      </c>
      <c r="C519" s="34">
        <v>1265</v>
      </c>
      <c r="D519" s="30">
        <v>43476</v>
      </c>
      <c r="E519" s="14"/>
      <c r="F519" s="14"/>
    </row>
    <row r="520" spans="1:6">
      <c r="A520" s="23">
        <v>872775</v>
      </c>
      <c r="B520" s="23" t="s">
        <v>4</v>
      </c>
      <c r="C520" s="33">
        <v>2297</v>
      </c>
      <c r="D520" s="27">
        <v>43476</v>
      </c>
      <c r="E520" s="23"/>
      <c r="F520" s="23"/>
    </row>
    <row r="521" spans="1:6">
      <c r="A521" s="14">
        <v>774130</v>
      </c>
      <c r="B521" s="14" t="s">
        <v>4</v>
      </c>
      <c r="C521" s="34">
        <v>2663</v>
      </c>
      <c r="D521" s="30">
        <v>43842</v>
      </c>
      <c r="E521" s="14"/>
      <c r="F521" s="14"/>
    </row>
    <row r="522" spans="1:6">
      <c r="A522" s="23">
        <v>899502</v>
      </c>
      <c r="B522" s="23" t="s">
        <v>4</v>
      </c>
      <c r="C522" s="23">
        <v>570</v>
      </c>
      <c r="D522" s="27">
        <v>43842</v>
      </c>
      <c r="E522" s="23"/>
      <c r="F522" s="23"/>
    </row>
    <row r="523" spans="1:6">
      <c r="A523" s="14">
        <v>792599</v>
      </c>
      <c r="B523" s="14" t="s">
        <v>4</v>
      </c>
      <c r="C523" s="34">
        <v>2487</v>
      </c>
      <c r="D523" s="30">
        <v>43842</v>
      </c>
      <c r="E523" s="14"/>
      <c r="F523" s="14"/>
    </row>
    <row r="524" spans="1:6">
      <c r="A524" s="23">
        <v>701669</v>
      </c>
      <c r="B524" s="23" t="s">
        <v>4</v>
      </c>
      <c r="C524" s="33">
        <v>2844</v>
      </c>
      <c r="D524" s="27">
        <v>43836</v>
      </c>
      <c r="E524" s="23"/>
      <c r="F524" s="23"/>
    </row>
    <row r="525" spans="1:6">
      <c r="A525" s="14">
        <v>721252</v>
      </c>
      <c r="B525" s="14" t="s">
        <v>4</v>
      </c>
      <c r="C525" s="34">
        <v>1498</v>
      </c>
      <c r="D525" s="30">
        <v>43836</v>
      </c>
      <c r="E525" s="14"/>
      <c r="F525" s="14"/>
    </row>
    <row r="526" spans="1:6">
      <c r="A526" s="23">
        <v>425472</v>
      </c>
      <c r="B526" s="23" t="s">
        <v>4</v>
      </c>
      <c r="C526" s="33">
        <v>1221</v>
      </c>
      <c r="D526" s="27">
        <v>43475</v>
      </c>
      <c r="E526" s="23"/>
      <c r="F526" s="23"/>
    </row>
    <row r="527" spans="1:6">
      <c r="A527" s="14">
        <v>441711</v>
      </c>
      <c r="B527" s="14" t="s">
        <v>4</v>
      </c>
      <c r="C527" s="34">
        <v>1123</v>
      </c>
      <c r="D527" s="30">
        <v>43476</v>
      </c>
      <c r="E527" s="14"/>
      <c r="F527" s="14"/>
    </row>
    <row r="528" spans="1:6">
      <c r="A528" s="23">
        <v>562962</v>
      </c>
      <c r="B528" s="23" t="s">
        <v>4</v>
      </c>
      <c r="C528" s="33">
        <v>2436</v>
      </c>
      <c r="D528" s="27">
        <v>43477</v>
      </c>
      <c r="E528" s="23"/>
      <c r="F528" s="23"/>
    </row>
    <row r="529" spans="1:6">
      <c r="A529" s="14">
        <v>666684</v>
      </c>
      <c r="B529" s="14" t="s">
        <v>4</v>
      </c>
      <c r="C529" s="34">
        <v>1153</v>
      </c>
      <c r="D529" s="30">
        <v>43840</v>
      </c>
      <c r="E529" s="14"/>
      <c r="F529" s="14"/>
    </row>
    <row r="530" spans="1:6">
      <c r="A530" s="23">
        <v>361541</v>
      </c>
      <c r="B530" s="23" t="s">
        <v>4</v>
      </c>
      <c r="C530" s="33">
        <v>1739</v>
      </c>
      <c r="D530" s="27">
        <v>43834</v>
      </c>
      <c r="E530" s="23"/>
      <c r="F530" s="23"/>
    </row>
    <row r="531" spans="1:6">
      <c r="A531" s="14">
        <v>899556</v>
      </c>
      <c r="B531" s="14" t="s">
        <v>4</v>
      </c>
      <c r="C531" s="34">
        <v>2215</v>
      </c>
      <c r="D531" s="30">
        <v>43474</v>
      </c>
      <c r="E531" s="14"/>
      <c r="F531" s="14"/>
    </row>
    <row r="532" spans="1:6">
      <c r="A532" s="23">
        <v>628954</v>
      </c>
      <c r="B532" s="23" t="s">
        <v>4</v>
      </c>
      <c r="C532" s="33">
        <v>1582</v>
      </c>
      <c r="D532" s="27">
        <v>43842</v>
      </c>
      <c r="E532" s="23"/>
      <c r="F532" s="23"/>
    </row>
    <row r="533" spans="1:6">
      <c r="A533" s="14">
        <v>617395</v>
      </c>
      <c r="B533" s="14" t="s">
        <v>4</v>
      </c>
      <c r="C533" s="34">
        <v>3245</v>
      </c>
      <c r="D533" s="30">
        <v>43831</v>
      </c>
      <c r="E533" s="14"/>
      <c r="F533" s="14"/>
    </row>
    <row r="534" spans="1:6">
      <c r="A534" s="23">
        <v>619210</v>
      </c>
      <c r="B534" s="23" t="s">
        <v>4</v>
      </c>
      <c r="C534" s="23">
        <v>959</v>
      </c>
      <c r="D534" s="27">
        <v>43832</v>
      </c>
      <c r="E534" s="23"/>
      <c r="F534" s="23"/>
    </row>
    <row r="535" spans="1:6">
      <c r="A535" s="14">
        <v>210209</v>
      </c>
      <c r="B535" s="14" t="s">
        <v>4</v>
      </c>
      <c r="C535" s="34">
        <v>2747</v>
      </c>
      <c r="D535" s="30">
        <v>43832</v>
      </c>
      <c r="E535" s="14"/>
      <c r="F535" s="14"/>
    </row>
    <row r="536" spans="1:6">
      <c r="A536" s="23">
        <v>324307</v>
      </c>
      <c r="B536" s="23" t="s">
        <v>4</v>
      </c>
      <c r="C536" s="23">
        <v>575</v>
      </c>
      <c r="D536" s="27">
        <v>43834</v>
      </c>
      <c r="E536" s="23"/>
      <c r="F536" s="23"/>
    </row>
    <row r="537" spans="1:6">
      <c r="A537" s="14">
        <v>406234</v>
      </c>
      <c r="B537" s="14" t="s">
        <v>4</v>
      </c>
      <c r="C537" s="34">
        <v>2338</v>
      </c>
      <c r="D537" s="30">
        <v>43836</v>
      </c>
      <c r="E537" s="14"/>
      <c r="F537" s="14"/>
    </row>
    <row r="538" spans="1:6">
      <c r="A538" s="23">
        <v>464364</v>
      </c>
      <c r="B538" s="23" t="s">
        <v>4</v>
      </c>
      <c r="C538" s="23">
        <v>381</v>
      </c>
      <c r="D538" s="27">
        <v>43838</v>
      </c>
      <c r="E538" s="23"/>
      <c r="F538" s="23"/>
    </row>
    <row r="539" spans="1:6">
      <c r="A539" s="14">
        <v>350494</v>
      </c>
      <c r="B539" s="14" t="s">
        <v>4</v>
      </c>
      <c r="C539" s="14">
        <v>422</v>
      </c>
      <c r="D539" s="30">
        <v>43838</v>
      </c>
      <c r="E539" s="14"/>
      <c r="F539" s="14"/>
    </row>
    <row r="540" spans="1:6">
      <c r="A540" s="23">
        <v>711362</v>
      </c>
      <c r="B540" s="23" t="s">
        <v>4</v>
      </c>
      <c r="C540" s="33">
        <v>2134</v>
      </c>
      <c r="D540" s="27">
        <v>43839</v>
      </c>
      <c r="E540" s="23"/>
      <c r="F540" s="23"/>
    </row>
    <row r="541" spans="1:6">
      <c r="A541" s="14">
        <v>451947</v>
      </c>
      <c r="B541" s="14" t="s">
        <v>4</v>
      </c>
      <c r="C541" s="14">
        <v>808</v>
      </c>
      <c r="D541" s="30">
        <v>43477</v>
      </c>
      <c r="E541" s="14"/>
      <c r="F541" s="14"/>
    </row>
    <row r="542" spans="1:6">
      <c r="A542" s="23">
        <v>633142</v>
      </c>
      <c r="B542" s="23" t="s">
        <v>4</v>
      </c>
      <c r="C542" s="23">
        <v>437</v>
      </c>
      <c r="D542" s="27">
        <v>43837</v>
      </c>
      <c r="E542" s="23"/>
      <c r="F542" s="23"/>
    </row>
    <row r="543" spans="1:6">
      <c r="A543" s="14">
        <v>462436</v>
      </c>
      <c r="B543" s="14" t="s">
        <v>4</v>
      </c>
      <c r="C543" s="34">
        <v>1956</v>
      </c>
      <c r="D543" s="30">
        <v>43831</v>
      </c>
      <c r="E543" s="14"/>
      <c r="F543" s="14"/>
    </row>
    <row r="544" spans="1:6">
      <c r="A544" s="23">
        <v>184366</v>
      </c>
      <c r="B544" s="23" t="s">
        <v>4</v>
      </c>
      <c r="C544" s="33">
        <v>2659</v>
      </c>
      <c r="D544" s="27">
        <v>43832</v>
      </c>
      <c r="E544" s="23"/>
      <c r="F544" s="23"/>
    </row>
    <row r="545" spans="1:6">
      <c r="A545" s="14">
        <v>151130</v>
      </c>
      <c r="B545" s="14" t="s">
        <v>4</v>
      </c>
      <c r="C545" s="34">
        <v>1352</v>
      </c>
      <c r="D545" s="30">
        <v>43834</v>
      </c>
      <c r="E545" s="14"/>
      <c r="F545" s="14"/>
    </row>
    <row r="546" spans="1:6">
      <c r="A546" s="23">
        <v>747194</v>
      </c>
      <c r="B546" s="23" t="s">
        <v>4</v>
      </c>
      <c r="C546" s="23">
        <v>880</v>
      </c>
      <c r="D546" s="27">
        <v>43835</v>
      </c>
      <c r="E546" s="23"/>
      <c r="F546" s="23"/>
    </row>
    <row r="547" spans="1:6">
      <c r="A547" s="14">
        <v>390355</v>
      </c>
      <c r="B547" s="14" t="s">
        <v>4</v>
      </c>
      <c r="C547" s="34">
        <v>1867</v>
      </c>
      <c r="D547" s="30">
        <v>43839</v>
      </c>
      <c r="E547" s="14"/>
      <c r="F547" s="14"/>
    </row>
    <row r="548" spans="1:6">
      <c r="A548" s="23">
        <v>594463</v>
      </c>
      <c r="B548" s="23" t="s">
        <v>4</v>
      </c>
      <c r="C548" s="33">
        <v>2234</v>
      </c>
      <c r="D548" s="27">
        <v>43474</v>
      </c>
      <c r="E548" s="23"/>
      <c r="F548" s="23"/>
    </row>
    <row r="549" spans="1:6">
      <c r="A549" s="14">
        <v>699845</v>
      </c>
      <c r="B549" s="14" t="s">
        <v>4</v>
      </c>
      <c r="C549" s="34">
        <v>1227</v>
      </c>
      <c r="D549" s="30">
        <v>43840</v>
      </c>
      <c r="E549" s="14"/>
      <c r="F549" s="14"/>
    </row>
    <row r="550" spans="1:6">
      <c r="A550" s="23">
        <v>867837</v>
      </c>
      <c r="B550" s="23" t="s">
        <v>4</v>
      </c>
      <c r="C550" s="23">
        <v>877</v>
      </c>
      <c r="D550" s="27">
        <v>43841</v>
      </c>
      <c r="E550" s="23"/>
      <c r="F550" s="23"/>
    </row>
    <row r="551" spans="1:6">
      <c r="A551" s="14">
        <v>881898</v>
      </c>
      <c r="B551" s="14" t="s">
        <v>4</v>
      </c>
      <c r="C551" s="14">
        <v>360</v>
      </c>
      <c r="D551" s="30">
        <v>43840</v>
      </c>
      <c r="E551" s="14"/>
      <c r="F551" s="14"/>
    </row>
    <row r="552" spans="1:6">
      <c r="A552" s="23">
        <v>750389</v>
      </c>
      <c r="B552" s="23" t="s">
        <v>4</v>
      </c>
      <c r="C552" s="33">
        <v>2682</v>
      </c>
      <c r="D552" s="27">
        <v>43476</v>
      </c>
      <c r="E552" s="23"/>
      <c r="F552" s="23"/>
    </row>
    <row r="553" spans="1:6">
      <c r="A553" s="14">
        <v>102288</v>
      </c>
      <c r="B553" s="14" t="s">
        <v>4</v>
      </c>
      <c r="C553" s="14">
        <v>521</v>
      </c>
      <c r="D553" s="30">
        <v>43842</v>
      </c>
      <c r="E553" s="14"/>
      <c r="F553" s="14"/>
    </row>
    <row r="554" spans="1:6">
      <c r="A554" s="23">
        <v>727045</v>
      </c>
      <c r="B554" s="23" t="s">
        <v>4</v>
      </c>
      <c r="C554" s="23">
        <v>341</v>
      </c>
      <c r="D554" s="27">
        <v>43835</v>
      </c>
      <c r="E554" s="23"/>
      <c r="F554" s="23"/>
    </row>
    <row r="555" spans="1:6">
      <c r="A555" s="14">
        <v>485947</v>
      </c>
      <c r="B555" s="14" t="s">
        <v>4</v>
      </c>
      <c r="C555" s="14">
        <v>641</v>
      </c>
      <c r="D555" s="30">
        <v>43837</v>
      </c>
      <c r="E555" s="14"/>
      <c r="F555" s="14"/>
    </row>
    <row r="556" spans="1:6">
      <c r="A556" s="23">
        <v>363822</v>
      </c>
      <c r="B556" s="23" t="s">
        <v>4</v>
      </c>
      <c r="C556" s="33">
        <v>2807</v>
      </c>
      <c r="D556" s="27">
        <v>43838</v>
      </c>
      <c r="E556" s="23"/>
      <c r="F556" s="23"/>
    </row>
    <row r="557" spans="1:6">
      <c r="A557" s="14">
        <v>494850</v>
      </c>
      <c r="B557" s="14" t="s">
        <v>4</v>
      </c>
      <c r="C557" s="14">
        <v>432</v>
      </c>
      <c r="D557" s="30">
        <v>43839</v>
      </c>
      <c r="E557" s="14"/>
      <c r="F557" s="14"/>
    </row>
    <row r="558" spans="1:6">
      <c r="A558" s="23">
        <v>540189</v>
      </c>
      <c r="B558" s="23" t="s">
        <v>4</v>
      </c>
      <c r="C558" s="33">
        <v>2294</v>
      </c>
      <c r="D558" s="27">
        <v>43475</v>
      </c>
      <c r="E558" s="23"/>
      <c r="F558" s="23"/>
    </row>
    <row r="559" spans="1:6">
      <c r="A559" s="14">
        <v>823956</v>
      </c>
      <c r="B559" s="14" t="s">
        <v>4</v>
      </c>
      <c r="C559" s="34">
        <v>2167</v>
      </c>
      <c r="D559" s="30">
        <v>43475</v>
      </c>
      <c r="E559" s="14"/>
      <c r="F559" s="14"/>
    </row>
    <row r="560" spans="1:6">
      <c r="A560" s="23">
        <v>820943</v>
      </c>
      <c r="B560" s="23" t="s">
        <v>4</v>
      </c>
      <c r="C560" s="33">
        <v>2529</v>
      </c>
      <c r="D560" s="27">
        <v>43841</v>
      </c>
      <c r="E560" s="23"/>
      <c r="F560" s="23"/>
    </row>
    <row r="561" spans="1:6">
      <c r="A561" s="14">
        <v>366080</v>
      </c>
      <c r="B561" s="14" t="s">
        <v>4</v>
      </c>
      <c r="C561" s="34">
        <v>1870</v>
      </c>
      <c r="D561" s="30">
        <v>43477</v>
      </c>
      <c r="E561" s="14"/>
      <c r="F561" s="14"/>
    </row>
    <row r="562" spans="1:6">
      <c r="A562" s="23">
        <v>565067</v>
      </c>
      <c r="B562" s="23" t="s">
        <v>4</v>
      </c>
      <c r="C562" s="33">
        <v>1579</v>
      </c>
      <c r="D562" s="27">
        <v>43833</v>
      </c>
      <c r="E562" s="23"/>
      <c r="F562" s="23"/>
    </row>
    <row r="563" spans="1:6">
      <c r="A563" s="14">
        <v>808356</v>
      </c>
      <c r="B563" s="14" t="s">
        <v>4</v>
      </c>
      <c r="C563" s="34">
        <v>1005</v>
      </c>
      <c r="D563" s="30">
        <v>43474</v>
      </c>
      <c r="E563" s="14"/>
      <c r="F563" s="14"/>
    </row>
    <row r="564" spans="1:6">
      <c r="A564" s="23">
        <v>153144</v>
      </c>
      <c r="B564" s="23" t="s">
        <v>4</v>
      </c>
      <c r="C564" s="33">
        <v>1734</v>
      </c>
      <c r="D564" s="27">
        <v>43831</v>
      </c>
      <c r="E564" s="23"/>
      <c r="F564" s="23"/>
    </row>
    <row r="565" spans="1:6">
      <c r="A565" s="14">
        <v>878522</v>
      </c>
      <c r="B565" s="14" t="s">
        <v>4</v>
      </c>
      <c r="C565" s="14">
        <v>554</v>
      </c>
      <c r="D565" s="30">
        <v>43831</v>
      </c>
      <c r="E565" s="14"/>
      <c r="F565" s="14"/>
    </row>
    <row r="566" spans="1:6">
      <c r="A566" s="23">
        <v>856913</v>
      </c>
      <c r="B566" s="23" t="s">
        <v>4</v>
      </c>
      <c r="C566" s="33">
        <v>2935</v>
      </c>
      <c r="D566" s="27">
        <v>43476</v>
      </c>
      <c r="E566" s="23"/>
      <c r="F566" s="23"/>
    </row>
    <row r="567" spans="1:6">
      <c r="A567" s="14">
        <v>644843</v>
      </c>
      <c r="B567" s="14" t="s">
        <v>4</v>
      </c>
      <c r="C567" s="34">
        <v>2109</v>
      </c>
      <c r="D567" s="30">
        <v>43835</v>
      </c>
      <c r="E567" s="14"/>
      <c r="F567" s="14"/>
    </row>
    <row r="568" spans="1:6">
      <c r="A568" s="23">
        <v>219485</v>
      </c>
      <c r="B568" s="23" t="s">
        <v>4</v>
      </c>
      <c r="C568" s="33">
        <v>3875</v>
      </c>
      <c r="D568" s="27">
        <v>43837</v>
      </c>
      <c r="E568" s="23"/>
      <c r="F568" s="23"/>
    </row>
    <row r="569" spans="1:6">
      <c r="A569" s="14">
        <v>362208</v>
      </c>
      <c r="B569" s="14" t="s">
        <v>4</v>
      </c>
      <c r="C569" s="14">
        <v>623</v>
      </c>
      <c r="D569" s="30">
        <v>43474</v>
      </c>
      <c r="E569" s="14"/>
      <c r="F569" s="14"/>
    </row>
    <row r="570" spans="1:6">
      <c r="A570" s="23">
        <v>305275</v>
      </c>
      <c r="B570" s="23" t="s">
        <v>4</v>
      </c>
      <c r="C570" s="23">
        <v>986</v>
      </c>
      <c r="D570" s="27">
        <v>43840</v>
      </c>
      <c r="E570" s="23"/>
      <c r="F570" s="23"/>
    </row>
    <row r="571" spans="1:6">
      <c r="A571" s="14">
        <v>601126</v>
      </c>
      <c r="B571" s="14" t="s">
        <v>4</v>
      </c>
      <c r="C571" s="34">
        <v>2387</v>
      </c>
      <c r="D571" s="30">
        <v>43841</v>
      </c>
      <c r="E571" s="14"/>
      <c r="F571" s="14"/>
    </row>
    <row r="572" spans="1:6">
      <c r="A572" s="23">
        <v>871331</v>
      </c>
      <c r="B572" s="23" t="s">
        <v>4</v>
      </c>
      <c r="C572" s="33">
        <v>1233</v>
      </c>
      <c r="D572" s="27">
        <v>43842</v>
      </c>
      <c r="E572" s="23"/>
      <c r="F572" s="23"/>
    </row>
    <row r="573" spans="1:6">
      <c r="A573" s="14">
        <v>138905</v>
      </c>
      <c r="B573" s="14" t="s">
        <v>4</v>
      </c>
      <c r="C573" s="34">
        <v>1491</v>
      </c>
      <c r="D573" s="30">
        <v>43833</v>
      </c>
      <c r="E573" s="14"/>
      <c r="F573" s="14"/>
    </row>
    <row r="574" spans="1:6">
      <c r="A574" s="23">
        <v>521663</v>
      </c>
      <c r="B574" s="23" t="s">
        <v>4</v>
      </c>
      <c r="C574" s="33">
        <v>1531</v>
      </c>
      <c r="D574" s="27">
        <v>43842</v>
      </c>
      <c r="E574" s="23"/>
      <c r="F574" s="23"/>
    </row>
    <row r="575" spans="1:6">
      <c r="A575" s="14">
        <v>384410</v>
      </c>
      <c r="B575" s="14" t="s">
        <v>4</v>
      </c>
      <c r="C575" s="34">
        <v>2567</v>
      </c>
      <c r="D575" s="30">
        <v>43836</v>
      </c>
      <c r="E575" s="14"/>
      <c r="F575" s="14"/>
    </row>
    <row r="576" spans="1:6">
      <c r="A576" s="23">
        <v>561318</v>
      </c>
      <c r="B576" s="23" t="s">
        <v>4</v>
      </c>
      <c r="C576" s="33">
        <v>1583</v>
      </c>
      <c r="D576" s="27">
        <v>43836</v>
      </c>
      <c r="E576" s="23"/>
      <c r="F576" s="23"/>
    </row>
    <row r="577" spans="1:6">
      <c r="A577" s="14">
        <v>762271</v>
      </c>
      <c r="B577" s="14" t="s">
        <v>4</v>
      </c>
      <c r="C577" s="34">
        <v>1565</v>
      </c>
      <c r="D577" s="30">
        <v>43840</v>
      </c>
      <c r="E577" s="14"/>
      <c r="F577" s="14"/>
    </row>
    <row r="578" spans="1:6">
      <c r="A578" s="23">
        <v>528145</v>
      </c>
      <c r="B578" s="23" t="s">
        <v>4</v>
      </c>
      <c r="C578" s="23">
        <v>280</v>
      </c>
      <c r="D578" s="27">
        <v>43842</v>
      </c>
      <c r="E578" s="23"/>
      <c r="F578" s="23"/>
    </row>
    <row r="579" spans="1:6">
      <c r="A579" s="14">
        <v>800536</v>
      </c>
      <c r="B579" s="14" t="s">
        <v>4</v>
      </c>
      <c r="C579" s="34">
        <v>2903</v>
      </c>
      <c r="D579" s="30">
        <v>43833</v>
      </c>
      <c r="E579" s="14"/>
      <c r="F579" s="14"/>
    </row>
    <row r="580" spans="1:6">
      <c r="A580" s="23">
        <v>444518</v>
      </c>
      <c r="B580" s="23" t="s">
        <v>4</v>
      </c>
      <c r="C580" s="33">
        <v>2541</v>
      </c>
      <c r="D580" s="27">
        <v>43838</v>
      </c>
      <c r="E580" s="23"/>
      <c r="F580" s="23"/>
    </row>
    <row r="581" spans="1:6">
      <c r="A581" s="14">
        <v>340032</v>
      </c>
      <c r="B581" s="14" t="s">
        <v>4</v>
      </c>
      <c r="C581" s="14">
        <v>269</v>
      </c>
      <c r="D581" s="30">
        <v>43475</v>
      </c>
      <c r="E581" s="14"/>
      <c r="F581" s="14"/>
    </row>
    <row r="582" spans="1:6">
      <c r="A582" s="23">
        <v>356877</v>
      </c>
      <c r="B582" s="23" t="s">
        <v>4</v>
      </c>
      <c r="C582" s="33">
        <v>1496</v>
      </c>
      <c r="D582" s="27">
        <v>43840</v>
      </c>
      <c r="E582" s="23"/>
      <c r="F582" s="23"/>
    </row>
    <row r="583" spans="1:6">
      <c r="A583" s="14">
        <v>208723</v>
      </c>
      <c r="B583" s="14" t="s">
        <v>4</v>
      </c>
      <c r="C583" s="34">
        <v>1010</v>
      </c>
      <c r="D583" s="30">
        <v>43840</v>
      </c>
      <c r="E583" s="14"/>
      <c r="F583" s="14"/>
    </row>
    <row r="584" spans="1:6">
      <c r="A584" s="23">
        <v>510933</v>
      </c>
      <c r="B584" s="23" t="s">
        <v>4</v>
      </c>
      <c r="C584" s="33">
        <v>1281</v>
      </c>
      <c r="D584" s="27">
        <v>43477</v>
      </c>
      <c r="E584" s="23"/>
      <c r="F584" s="23"/>
    </row>
    <row r="585" spans="1:6">
      <c r="A585" s="14">
        <v>213778</v>
      </c>
      <c r="B585" s="14" t="s">
        <v>4</v>
      </c>
      <c r="C585" s="14">
        <v>866</v>
      </c>
      <c r="D585" s="30">
        <v>43837</v>
      </c>
      <c r="E585" s="14"/>
      <c r="F585" s="14"/>
    </row>
    <row r="586" spans="1:6">
      <c r="A586" s="23">
        <v>414407</v>
      </c>
      <c r="B586" s="23" t="s">
        <v>4</v>
      </c>
      <c r="C586" s="23">
        <v>492</v>
      </c>
      <c r="D586" s="27">
        <v>43837</v>
      </c>
      <c r="E586" s="23"/>
      <c r="F586" s="23"/>
    </row>
    <row r="587" spans="1:6">
      <c r="A587" s="14">
        <v>199727</v>
      </c>
      <c r="B587" s="14" t="s">
        <v>4</v>
      </c>
      <c r="C587" s="14">
        <v>267</v>
      </c>
      <c r="D587" s="30">
        <v>43475</v>
      </c>
      <c r="E587" s="14"/>
      <c r="F587" s="14"/>
    </row>
    <row r="588" spans="1:6">
      <c r="A588" s="23">
        <v>330030</v>
      </c>
      <c r="B588" s="23" t="s">
        <v>4</v>
      </c>
      <c r="C588" s="33">
        <v>1175</v>
      </c>
      <c r="D588" s="27">
        <v>43840</v>
      </c>
      <c r="E588" s="23"/>
      <c r="F588" s="23"/>
    </row>
    <row r="589" spans="1:6">
      <c r="A589" s="14">
        <v>780393</v>
      </c>
      <c r="B589" s="14" t="s">
        <v>4</v>
      </c>
      <c r="C589" s="34">
        <v>2954</v>
      </c>
      <c r="D589" s="30">
        <v>43476</v>
      </c>
      <c r="E589" s="14"/>
      <c r="F589" s="14"/>
    </row>
    <row r="590" spans="1:6">
      <c r="A590" s="23">
        <v>483216</v>
      </c>
      <c r="B590" s="23" t="s">
        <v>4</v>
      </c>
      <c r="C590" s="23">
        <v>552</v>
      </c>
      <c r="D590" s="27">
        <v>43841</v>
      </c>
      <c r="E590" s="23"/>
      <c r="F590" s="23"/>
    </row>
    <row r="591" spans="1:6">
      <c r="A591" s="14">
        <v>887151</v>
      </c>
      <c r="B591" s="14" t="s">
        <v>4</v>
      </c>
      <c r="C591" s="14">
        <v>293</v>
      </c>
      <c r="D591" s="30">
        <v>43842</v>
      </c>
      <c r="E591" s="14"/>
      <c r="F591" s="14"/>
    </row>
    <row r="592" spans="1:6">
      <c r="A592" s="23">
        <v>559561</v>
      </c>
      <c r="B592" s="23" t="s">
        <v>4</v>
      </c>
      <c r="C592" s="33">
        <v>1806</v>
      </c>
      <c r="D592" s="27">
        <v>43835</v>
      </c>
      <c r="E592" s="23"/>
      <c r="F592" s="23"/>
    </row>
    <row r="593" spans="1:6">
      <c r="A593" s="14">
        <v>616386</v>
      </c>
      <c r="B593" s="14" t="s">
        <v>77</v>
      </c>
      <c r="C593" s="34">
        <v>1493</v>
      </c>
      <c r="D593" s="30">
        <v>43831</v>
      </c>
      <c r="E593" s="14"/>
      <c r="F593" s="14"/>
    </row>
    <row r="594" spans="1:6">
      <c r="A594" s="23">
        <v>775360</v>
      </c>
      <c r="B594" s="23" t="s">
        <v>77</v>
      </c>
      <c r="C594" s="33">
        <v>1804</v>
      </c>
      <c r="D594" s="27">
        <v>43832</v>
      </c>
      <c r="E594" s="23"/>
      <c r="F594" s="23"/>
    </row>
    <row r="595" spans="1:6">
      <c r="A595" s="14">
        <v>806592</v>
      </c>
      <c r="B595" s="14" t="s">
        <v>77</v>
      </c>
      <c r="C595" s="34">
        <v>2161</v>
      </c>
      <c r="D595" s="30">
        <v>43833</v>
      </c>
      <c r="E595" s="14"/>
      <c r="F595" s="14"/>
    </row>
    <row r="596" spans="1:6">
      <c r="A596" s="23">
        <v>552346</v>
      </c>
      <c r="B596" s="23" t="s">
        <v>77</v>
      </c>
      <c r="C596" s="33">
        <v>1006</v>
      </c>
      <c r="D596" s="27">
        <v>43836</v>
      </c>
      <c r="E596" s="23"/>
      <c r="F596" s="23"/>
    </row>
    <row r="597" spans="1:6">
      <c r="A597" s="14">
        <v>643742</v>
      </c>
      <c r="B597" s="14" t="s">
        <v>77</v>
      </c>
      <c r="C597" s="34">
        <v>1545</v>
      </c>
      <c r="D597" s="30">
        <v>43836</v>
      </c>
      <c r="E597" s="14"/>
      <c r="F597" s="14"/>
    </row>
    <row r="598" spans="1:6">
      <c r="A598" s="23">
        <v>685153</v>
      </c>
      <c r="B598" s="23" t="s">
        <v>77</v>
      </c>
      <c r="C598" s="33">
        <v>2821</v>
      </c>
      <c r="D598" s="27">
        <v>43838</v>
      </c>
      <c r="E598" s="23"/>
      <c r="F598" s="23"/>
    </row>
    <row r="599" spans="1:6">
      <c r="A599" s="14">
        <v>725066</v>
      </c>
      <c r="B599" s="14" t="s">
        <v>77</v>
      </c>
      <c r="C599" s="14">
        <v>345</v>
      </c>
      <c r="D599" s="30">
        <v>43475</v>
      </c>
      <c r="E599" s="14"/>
      <c r="F599" s="14"/>
    </row>
    <row r="600" spans="1:6">
      <c r="A600" s="23">
        <v>584477</v>
      </c>
      <c r="B600" s="23" t="s">
        <v>77</v>
      </c>
      <c r="C600" s="23">
        <v>639</v>
      </c>
      <c r="D600" s="27">
        <v>43841</v>
      </c>
      <c r="E600" s="23"/>
      <c r="F600" s="23"/>
    </row>
    <row r="601" spans="1:6">
      <c r="A601" s="14">
        <v>613058</v>
      </c>
      <c r="B601" s="14" t="s">
        <v>77</v>
      </c>
      <c r="C601" s="34">
        <v>3864</v>
      </c>
      <c r="D601" s="30">
        <v>43834</v>
      </c>
      <c r="E601" s="14"/>
      <c r="F601" s="14"/>
    </row>
    <row r="602" spans="1:6">
      <c r="A602" s="23">
        <v>729194</v>
      </c>
      <c r="B602" s="23" t="s">
        <v>77</v>
      </c>
      <c r="C602" s="23">
        <v>362</v>
      </c>
      <c r="D602" s="27">
        <v>43835</v>
      </c>
      <c r="E602" s="23"/>
      <c r="F602" s="23"/>
    </row>
    <row r="603" spans="1:6">
      <c r="A603" s="14">
        <v>265959</v>
      </c>
      <c r="B603" s="14" t="s">
        <v>77</v>
      </c>
      <c r="C603" s="14">
        <v>923</v>
      </c>
      <c r="D603" s="30">
        <v>43838</v>
      </c>
      <c r="E603" s="14"/>
      <c r="F603" s="14"/>
    </row>
    <row r="604" spans="1:6">
      <c r="A604" s="23">
        <v>196520</v>
      </c>
      <c r="B604" s="23" t="s">
        <v>77</v>
      </c>
      <c r="C604" s="23">
        <v>663</v>
      </c>
      <c r="D604" s="27">
        <v>43475</v>
      </c>
      <c r="E604" s="23"/>
      <c r="F604" s="23"/>
    </row>
    <row r="605" spans="1:6">
      <c r="A605" s="14">
        <v>894331</v>
      </c>
      <c r="B605" s="14" t="s">
        <v>77</v>
      </c>
      <c r="C605" s="34">
        <v>2092</v>
      </c>
      <c r="D605" s="30">
        <v>43476</v>
      </c>
      <c r="E605" s="14"/>
      <c r="F605" s="14"/>
    </row>
    <row r="606" spans="1:6">
      <c r="A606" s="23">
        <v>149035</v>
      </c>
      <c r="B606" s="23" t="s">
        <v>77</v>
      </c>
      <c r="C606" s="33">
        <v>1566</v>
      </c>
      <c r="D606" s="27">
        <v>43840</v>
      </c>
      <c r="E606" s="23"/>
      <c r="F606" s="23"/>
    </row>
    <row r="607" spans="1:6">
      <c r="A607" s="14">
        <v>861720</v>
      </c>
      <c r="B607" s="14" t="s">
        <v>77</v>
      </c>
      <c r="C607" s="34">
        <v>2966</v>
      </c>
      <c r="D607" s="30">
        <v>43475</v>
      </c>
      <c r="E607" s="14"/>
      <c r="F607" s="14"/>
    </row>
    <row r="608" spans="1:6">
      <c r="A608" s="23">
        <v>426268</v>
      </c>
      <c r="B608" s="23" t="s">
        <v>77</v>
      </c>
      <c r="C608" s="33">
        <v>2877</v>
      </c>
      <c r="D608" s="27">
        <v>43840</v>
      </c>
      <c r="E608" s="23"/>
      <c r="F608" s="23"/>
    </row>
    <row r="609" spans="1:6">
      <c r="A609" s="14">
        <v>156941</v>
      </c>
      <c r="B609" s="14" t="s">
        <v>77</v>
      </c>
      <c r="C609" s="14">
        <v>809</v>
      </c>
      <c r="D609" s="30">
        <v>43475</v>
      </c>
      <c r="E609" s="14"/>
      <c r="F609" s="14"/>
    </row>
    <row r="610" spans="1:6">
      <c r="A610" s="23">
        <v>431261</v>
      </c>
      <c r="B610" s="23" t="s">
        <v>77</v>
      </c>
      <c r="C610" s="33">
        <v>2145</v>
      </c>
      <c r="D610" s="27">
        <v>43475</v>
      </c>
      <c r="E610" s="23"/>
      <c r="F610" s="23"/>
    </row>
    <row r="611" spans="1:6">
      <c r="A611" s="14">
        <v>367956</v>
      </c>
      <c r="B611" s="14" t="s">
        <v>77</v>
      </c>
      <c r="C611" s="34">
        <v>1055</v>
      </c>
      <c r="D611" s="30">
        <v>43842</v>
      </c>
      <c r="E611" s="14"/>
      <c r="F611" s="14"/>
    </row>
    <row r="612" spans="1:6">
      <c r="A612" s="23">
        <v>214845</v>
      </c>
      <c r="B612" s="23" t="s">
        <v>77</v>
      </c>
      <c r="C612" s="23">
        <v>544</v>
      </c>
      <c r="D612" s="27">
        <v>43477</v>
      </c>
      <c r="E612" s="23"/>
      <c r="F612" s="23"/>
    </row>
    <row r="613" spans="1:6">
      <c r="A613" s="14">
        <v>765978</v>
      </c>
      <c r="B613" s="14" t="s">
        <v>77</v>
      </c>
      <c r="C613" s="34">
        <v>1084</v>
      </c>
      <c r="D613" s="30">
        <v>43842</v>
      </c>
      <c r="E613" s="14"/>
      <c r="F613" s="14"/>
    </row>
    <row r="614" spans="1:6">
      <c r="A614" s="23">
        <v>899743</v>
      </c>
      <c r="B614" s="23" t="s">
        <v>77</v>
      </c>
      <c r="C614" s="33">
        <v>2009</v>
      </c>
      <c r="D614" s="27">
        <v>43840</v>
      </c>
      <c r="E614" s="23"/>
      <c r="F614" s="23"/>
    </row>
    <row r="615" spans="1:6">
      <c r="A615" s="14">
        <v>766402</v>
      </c>
      <c r="B615" s="14" t="s">
        <v>77</v>
      </c>
      <c r="C615" s="34">
        <v>3851</v>
      </c>
      <c r="D615" s="30">
        <v>43834</v>
      </c>
      <c r="E615" s="14"/>
      <c r="F615" s="14"/>
    </row>
    <row r="616" spans="1:6">
      <c r="A616" s="23">
        <v>455927</v>
      </c>
      <c r="B616" s="23" t="s">
        <v>77</v>
      </c>
      <c r="C616" s="23">
        <v>736</v>
      </c>
      <c r="D616" s="27">
        <v>43474</v>
      </c>
      <c r="E616" s="23"/>
      <c r="F616" s="23"/>
    </row>
    <row r="617" spans="1:6">
      <c r="A617" s="14">
        <v>464499</v>
      </c>
      <c r="B617" s="14" t="s">
        <v>77</v>
      </c>
      <c r="C617" s="34">
        <v>1465</v>
      </c>
      <c r="D617" s="30">
        <v>43833</v>
      </c>
      <c r="E617" s="14"/>
      <c r="F617" s="14"/>
    </row>
    <row r="618" spans="1:6">
      <c r="A618" s="23">
        <v>558048</v>
      </c>
      <c r="B618" s="23" t="s">
        <v>77</v>
      </c>
      <c r="C618" s="33">
        <v>2646</v>
      </c>
      <c r="D618" s="27">
        <v>43474</v>
      </c>
      <c r="E618" s="23"/>
      <c r="F618" s="23"/>
    </row>
    <row r="619" spans="1:6">
      <c r="A619" s="14">
        <v>375461</v>
      </c>
      <c r="B619" s="14" t="s">
        <v>77</v>
      </c>
      <c r="C619" s="34">
        <v>2177</v>
      </c>
      <c r="D619" s="30">
        <v>43840</v>
      </c>
      <c r="E619" s="14"/>
      <c r="F619" s="14"/>
    </row>
    <row r="620" spans="1:6">
      <c r="A620" s="23">
        <v>673372</v>
      </c>
      <c r="B620" s="23" t="s">
        <v>77</v>
      </c>
      <c r="C620" s="33">
        <v>2431</v>
      </c>
      <c r="D620" s="27">
        <v>43842</v>
      </c>
      <c r="E620" s="23"/>
      <c r="F620" s="23"/>
    </row>
    <row r="621" spans="1:6">
      <c r="A621" s="14">
        <v>197116</v>
      </c>
      <c r="B621" s="14" t="s">
        <v>77</v>
      </c>
      <c r="C621" s="14">
        <v>555</v>
      </c>
      <c r="D621" s="30">
        <v>43831</v>
      </c>
      <c r="E621" s="14"/>
      <c r="F621" s="14"/>
    </row>
    <row r="622" spans="1:6">
      <c r="A622" s="23">
        <v>165918</v>
      </c>
      <c r="B622" s="23" t="s">
        <v>77</v>
      </c>
      <c r="C622" s="33">
        <v>2861</v>
      </c>
      <c r="D622" s="27">
        <v>43831</v>
      </c>
      <c r="E622" s="23"/>
      <c r="F622" s="23"/>
    </row>
    <row r="623" spans="1:6">
      <c r="A623" s="14">
        <v>666752</v>
      </c>
      <c r="B623" s="14" t="s">
        <v>77</v>
      </c>
      <c r="C623" s="14">
        <v>807</v>
      </c>
      <c r="D623" s="30">
        <v>43832</v>
      </c>
      <c r="E623" s="14"/>
      <c r="F623" s="14"/>
    </row>
    <row r="624" spans="1:6">
      <c r="A624" s="23">
        <v>192398</v>
      </c>
      <c r="B624" s="23" t="s">
        <v>77</v>
      </c>
      <c r="C624" s="23">
        <v>602</v>
      </c>
      <c r="D624" s="27">
        <v>43836</v>
      </c>
      <c r="E624" s="23"/>
      <c r="F624" s="23"/>
    </row>
    <row r="625" spans="1:6">
      <c r="A625" s="14">
        <v>864063</v>
      </c>
      <c r="B625" s="14" t="s">
        <v>77</v>
      </c>
      <c r="C625" s="34">
        <v>2832</v>
      </c>
      <c r="D625" s="30">
        <v>43838</v>
      </c>
      <c r="E625" s="14"/>
      <c r="F625" s="14"/>
    </row>
    <row r="626" spans="1:6">
      <c r="A626" s="23">
        <v>355971</v>
      </c>
      <c r="B626" s="23" t="s">
        <v>77</v>
      </c>
      <c r="C626" s="33">
        <v>1579</v>
      </c>
      <c r="D626" s="27">
        <v>43838</v>
      </c>
      <c r="E626" s="23"/>
      <c r="F626" s="23"/>
    </row>
    <row r="627" spans="1:6">
      <c r="A627" s="14">
        <v>304806</v>
      </c>
      <c r="B627" s="14" t="s">
        <v>77</v>
      </c>
      <c r="C627" s="14">
        <v>861</v>
      </c>
      <c r="D627" s="30">
        <v>43840</v>
      </c>
      <c r="E627" s="14"/>
      <c r="F627" s="14"/>
    </row>
    <row r="628" spans="1:6">
      <c r="A628" s="23">
        <v>295390</v>
      </c>
      <c r="B628" s="23" t="s">
        <v>77</v>
      </c>
      <c r="C628" s="23">
        <v>704</v>
      </c>
      <c r="D628" s="27">
        <v>43475</v>
      </c>
      <c r="E628" s="23"/>
      <c r="F628" s="23"/>
    </row>
    <row r="629" spans="1:6">
      <c r="A629" s="14">
        <v>234670</v>
      </c>
      <c r="B629" s="14" t="s">
        <v>77</v>
      </c>
      <c r="C629" s="34">
        <v>1033</v>
      </c>
      <c r="D629" s="30">
        <v>43477</v>
      </c>
      <c r="E629" s="14"/>
      <c r="F629" s="14"/>
    </row>
    <row r="630" spans="1:6">
      <c r="A630" s="23">
        <v>553803</v>
      </c>
      <c r="B630" s="23" t="s">
        <v>77</v>
      </c>
      <c r="C630" s="33">
        <v>1250</v>
      </c>
      <c r="D630" s="27">
        <v>43842</v>
      </c>
      <c r="E630" s="23"/>
      <c r="F630" s="23"/>
    </row>
    <row r="631" spans="1:6">
      <c r="A631" s="14">
        <v>730844</v>
      </c>
      <c r="B631" s="14" t="s">
        <v>77</v>
      </c>
      <c r="C631" s="14">
        <v>952</v>
      </c>
      <c r="D631" s="30">
        <v>43832</v>
      </c>
      <c r="E631" s="14"/>
      <c r="F631" s="14"/>
    </row>
    <row r="632" spans="1:6">
      <c r="A632" s="23">
        <v>218006</v>
      </c>
      <c r="B632" s="23" t="s">
        <v>77</v>
      </c>
      <c r="C632" s="33">
        <v>2755</v>
      </c>
      <c r="D632" s="27">
        <v>43832</v>
      </c>
      <c r="E632" s="23"/>
      <c r="F632" s="23"/>
    </row>
    <row r="633" spans="1:6">
      <c r="A633" s="14">
        <v>374150</v>
      </c>
      <c r="B633" s="14" t="s">
        <v>77</v>
      </c>
      <c r="C633" s="34">
        <v>1530</v>
      </c>
      <c r="D633" s="30">
        <v>43835</v>
      </c>
      <c r="E633" s="14"/>
      <c r="F633" s="14"/>
    </row>
    <row r="634" spans="1:6">
      <c r="A634" s="23">
        <v>250308</v>
      </c>
      <c r="B634" s="23" t="s">
        <v>77</v>
      </c>
      <c r="C634" s="33">
        <v>1496</v>
      </c>
      <c r="D634" s="27">
        <v>43836</v>
      </c>
      <c r="E634" s="23"/>
      <c r="F634" s="23"/>
    </row>
    <row r="635" spans="1:6">
      <c r="A635" s="14">
        <v>625104</v>
      </c>
      <c r="B635" s="14" t="s">
        <v>77</v>
      </c>
      <c r="C635" s="34">
        <v>1498</v>
      </c>
      <c r="D635" s="30">
        <v>43836</v>
      </c>
      <c r="E635" s="14"/>
      <c r="F635" s="14"/>
    </row>
    <row r="636" spans="1:6">
      <c r="A636" s="23">
        <v>669715</v>
      </c>
      <c r="B636" s="23" t="s">
        <v>77</v>
      </c>
      <c r="C636" s="33">
        <v>1221</v>
      </c>
      <c r="D636" s="27">
        <v>43475</v>
      </c>
      <c r="E636" s="23"/>
      <c r="F636" s="23"/>
    </row>
    <row r="637" spans="1:6">
      <c r="A637" s="14">
        <v>881268</v>
      </c>
      <c r="B637" s="14" t="s">
        <v>77</v>
      </c>
      <c r="C637" s="34">
        <v>2076</v>
      </c>
      <c r="D637" s="30">
        <v>43475</v>
      </c>
      <c r="E637" s="14"/>
      <c r="F637" s="14"/>
    </row>
    <row r="638" spans="1:6">
      <c r="A638" s="23">
        <v>263637</v>
      </c>
      <c r="B638" s="23" t="s">
        <v>77</v>
      </c>
      <c r="C638" s="33">
        <v>1001</v>
      </c>
      <c r="D638" s="27">
        <v>43838</v>
      </c>
      <c r="E638" s="23"/>
      <c r="F638" s="23"/>
    </row>
    <row r="639" spans="1:6">
      <c r="A639" s="14">
        <v>169621</v>
      </c>
      <c r="B639" s="14" t="s">
        <v>77</v>
      </c>
      <c r="C639" s="34">
        <v>1333</v>
      </c>
      <c r="D639" s="30">
        <v>43841</v>
      </c>
      <c r="E639" s="14"/>
      <c r="F639" s="14"/>
    </row>
    <row r="640" spans="1:6">
      <c r="A640" s="23">
        <v>636371</v>
      </c>
      <c r="B640" s="23" t="s">
        <v>77</v>
      </c>
      <c r="C640" s="33">
        <v>1262</v>
      </c>
      <c r="D640" s="27">
        <v>43835</v>
      </c>
      <c r="E640" s="23"/>
      <c r="F640" s="23"/>
    </row>
    <row r="641" spans="1:6">
      <c r="A641" s="14">
        <v>223911</v>
      </c>
      <c r="B641" s="14" t="s">
        <v>77</v>
      </c>
      <c r="C641" s="34">
        <v>1135</v>
      </c>
      <c r="D641" s="30">
        <v>43836</v>
      </c>
      <c r="E641" s="14"/>
      <c r="F641" s="14"/>
    </row>
    <row r="642" spans="1:6">
      <c r="A642" s="23">
        <v>433084</v>
      </c>
      <c r="B642" s="23" t="s">
        <v>77</v>
      </c>
      <c r="C642" s="23">
        <v>547</v>
      </c>
      <c r="D642" s="27">
        <v>43841</v>
      </c>
      <c r="E642" s="23"/>
      <c r="F642" s="23"/>
    </row>
    <row r="643" spans="1:6">
      <c r="A643" s="14">
        <v>818350</v>
      </c>
      <c r="B643" s="14" t="s">
        <v>77</v>
      </c>
      <c r="C643" s="34">
        <v>1582</v>
      </c>
      <c r="D643" s="30">
        <v>43842</v>
      </c>
      <c r="E643" s="14"/>
      <c r="F643" s="14"/>
    </row>
    <row r="644" spans="1:6">
      <c r="A644" s="23">
        <v>614031</v>
      </c>
      <c r="B644" s="23" t="s">
        <v>77</v>
      </c>
      <c r="C644" s="33">
        <v>1659</v>
      </c>
      <c r="D644" s="27">
        <v>43837</v>
      </c>
      <c r="E644" s="23"/>
      <c r="F644" s="23"/>
    </row>
    <row r="645" spans="1:6">
      <c r="A645" s="14">
        <v>741049</v>
      </c>
      <c r="B645" s="14" t="s">
        <v>77</v>
      </c>
      <c r="C645" s="14">
        <v>609</v>
      </c>
      <c r="D645" s="30">
        <v>43838</v>
      </c>
      <c r="E645" s="14"/>
      <c r="F645" s="14"/>
    </row>
    <row r="646" spans="1:6">
      <c r="A646" s="23">
        <v>529471</v>
      </c>
      <c r="B646" s="23" t="s">
        <v>77</v>
      </c>
      <c r="C646" s="33">
        <v>2087</v>
      </c>
      <c r="D646" s="27">
        <v>43839</v>
      </c>
      <c r="E646" s="23"/>
      <c r="F646" s="23"/>
    </row>
    <row r="647" spans="1:6">
      <c r="A647" s="14">
        <v>235009</v>
      </c>
      <c r="B647" s="14" t="s">
        <v>77</v>
      </c>
      <c r="C647" s="34">
        <v>1976</v>
      </c>
      <c r="D647" s="30">
        <v>43840</v>
      </c>
      <c r="E647" s="14"/>
      <c r="F647" s="14"/>
    </row>
    <row r="648" spans="1:6">
      <c r="A648" s="23">
        <v>562718</v>
      </c>
      <c r="B648" s="23" t="s">
        <v>77</v>
      </c>
      <c r="C648" s="33">
        <v>1421</v>
      </c>
      <c r="D648" s="27">
        <v>43477</v>
      </c>
      <c r="E648" s="23"/>
      <c r="F648" s="23"/>
    </row>
    <row r="649" spans="1:6">
      <c r="A649" s="14">
        <v>640346</v>
      </c>
      <c r="B649" s="14" t="s">
        <v>77</v>
      </c>
      <c r="C649" s="34">
        <v>1372</v>
      </c>
      <c r="D649" s="30">
        <v>43842</v>
      </c>
      <c r="E649" s="14"/>
      <c r="F649" s="14"/>
    </row>
    <row r="650" spans="1:6">
      <c r="A650" s="23">
        <v>629523</v>
      </c>
      <c r="B650" s="23" t="s">
        <v>77</v>
      </c>
      <c r="C650" s="23">
        <v>588</v>
      </c>
      <c r="D650" s="27">
        <v>43477</v>
      </c>
      <c r="E650" s="23"/>
      <c r="F650" s="23"/>
    </row>
    <row r="651" spans="1:6">
      <c r="A651" s="14">
        <v>856865</v>
      </c>
      <c r="B651" s="14" t="s">
        <v>77</v>
      </c>
      <c r="C651" s="14">
        <v>598</v>
      </c>
      <c r="D651" s="30">
        <v>43833</v>
      </c>
      <c r="E651" s="14"/>
      <c r="F651" s="14"/>
    </row>
    <row r="652" spans="1:6">
      <c r="A652" s="23">
        <v>567117</v>
      </c>
      <c r="B652" s="23" t="s">
        <v>77</v>
      </c>
      <c r="C652" s="33">
        <v>2907</v>
      </c>
      <c r="D652" s="27">
        <v>43836</v>
      </c>
      <c r="E652" s="23"/>
      <c r="F652" s="23"/>
    </row>
    <row r="653" spans="1:6">
      <c r="A653" s="14">
        <v>507642</v>
      </c>
      <c r="B653" s="14" t="s">
        <v>77</v>
      </c>
      <c r="C653" s="34">
        <v>2338</v>
      </c>
      <c r="D653" s="30">
        <v>43836</v>
      </c>
      <c r="E653" s="14"/>
      <c r="F653" s="14"/>
    </row>
    <row r="654" spans="1:6">
      <c r="A654" s="23">
        <v>289924</v>
      </c>
      <c r="B654" s="23" t="s">
        <v>77</v>
      </c>
      <c r="C654" s="23">
        <v>386</v>
      </c>
      <c r="D654" s="27">
        <v>43476</v>
      </c>
      <c r="E654" s="23"/>
      <c r="F654" s="23"/>
    </row>
    <row r="655" spans="1:6">
      <c r="A655" s="14">
        <v>751314</v>
      </c>
      <c r="B655" s="14" t="s">
        <v>77</v>
      </c>
      <c r="C655" s="14">
        <v>635</v>
      </c>
      <c r="D655" s="30">
        <v>43842</v>
      </c>
      <c r="E655" s="14"/>
      <c r="F655" s="14"/>
    </row>
    <row r="656" spans="1:6">
      <c r="A656" s="23">
        <v>847731</v>
      </c>
      <c r="B656" s="23" t="s">
        <v>77</v>
      </c>
      <c r="C656" s="23">
        <v>245</v>
      </c>
      <c r="D656" s="27">
        <v>43835</v>
      </c>
      <c r="E656" s="23"/>
      <c r="F656" s="23"/>
    </row>
    <row r="657" spans="1:6">
      <c r="A657" s="14">
        <v>710702</v>
      </c>
      <c r="B657" s="14" t="s">
        <v>77</v>
      </c>
      <c r="C657" s="34">
        <v>3794</v>
      </c>
      <c r="D657" s="30">
        <v>43837</v>
      </c>
      <c r="E657" s="14"/>
      <c r="F657" s="14"/>
    </row>
    <row r="658" spans="1:6">
      <c r="A658" s="23">
        <v>696979</v>
      </c>
      <c r="B658" s="23" t="s">
        <v>77</v>
      </c>
      <c r="C658" s="33">
        <v>1307</v>
      </c>
      <c r="D658" s="27">
        <v>43837</v>
      </c>
      <c r="E658" s="23"/>
      <c r="F658" s="23"/>
    </row>
    <row r="659" spans="1:6">
      <c r="A659" s="14">
        <v>609418</v>
      </c>
      <c r="B659" s="14" t="s">
        <v>77</v>
      </c>
      <c r="C659" s="14">
        <v>567</v>
      </c>
      <c r="D659" s="30">
        <v>43839</v>
      </c>
      <c r="E659" s="14"/>
      <c r="F659" s="14"/>
    </row>
    <row r="660" spans="1:6">
      <c r="A660" s="23">
        <v>764088</v>
      </c>
      <c r="B660" s="23" t="s">
        <v>77</v>
      </c>
      <c r="C660" s="33">
        <v>2110</v>
      </c>
      <c r="D660" s="27">
        <v>43839</v>
      </c>
      <c r="E660" s="23"/>
      <c r="F660" s="23"/>
    </row>
    <row r="661" spans="1:6">
      <c r="A661" s="14">
        <v>447945</v>
      </c>
      <c r="B661" s="14" t="s">
        <v>77</v>
      </c>
      <c r="C661" s="34">
        <v>1269</v>
      </c>
      <c r="D661" s="30">
        <v>43840</v>
      </c>
      <c r="E661" s="14"/>
      <c r="F661" s="14"/>
    </row>
    <row r="662" spans="1:6">
      <c r="A662" s="23">
        <v>751733</v>
      </c>
      <c r="B662" s="23" t="s">
        <v>77</v>
      </c>
      <c r="C662" s="33">
        <v>1967</v>
      </c>
      <c r="D662" s="27">
        <v>43833</v>
      </c>
      <c r="E662" s="23"/>
      <c r="F662" s="23"/>
    </row>
    <row r="663" spans="1:6">
      <c r="A663" s="14">
        <v>507202</v>
      </c>
      <c r="B663" s="14" t="s">
        <v>77</v>
      </c>
      <c r="C663" s="34">
        <v>2628</v>
      </c>
      <c r="D663" s="30">
        <v>43834</v>
      </c>
      <c r="E663" s="14"/>
      <c r="F663" s="14"/>
    </row>
    <row r="664" spans="1:6">
      <c r="A664" s="23">
        <v>311475</v>
      </c>
      <c r="B664" s="23" t="s">
        <v>77</v>
      </c>
      <c r="C664" s="23">
        <v>681</v>
      </c>
      <c r="D664" s="27">
        <v>43831</v>
      </c>
      <c r="E664" s="23"/>
      <c r="F664" s="23"/>
    </row>
    <row r="665" spans="1:6">
      <c r="A665" s="14">
        <v>581762</v>
      </c>
      <c r="B665" s="14" t="s">
        <v>77</v>
      </c>
      <c r="C665" s="14">
        <v>510</v>
      </c>
      <c r="D665" s="30">
        <v>43834</v>
      </c>
      <c r="E665" s="14"/>
      <c r="F665" s="14"/>
    </row>
    <row r="666" spans="1:6">
      <c r="A666" s="23">
        <v>217808</v>
      </c>
      <c r="B666" s="23" t="s">
        <v>77</v>
      </c>
      <c r="C666" s="23">
        <v>790</v>
      </c>
      <c r="D666" s="27">
        <v>43835</v>
      </c>
      <c r="E666" s="23"/>
      <c r="F666" s="23"/>
    </row>
    <row r="667" spans="1:6">
      <c r="A667" s="14">
        <v>897372</v>
      </c>
      <c r="B667" s="14" t="s">
        <v>77</v>
      </c>
      <c r="C667" s="14">
        <v>639</v>
      </c>
      <c r="D667" s="30">
        <v>43837</v>
      </c>
      <c r="E667" s="14"/>
      <c r="F667" s="14"/>
    </row>
    <row r="668" spans="1:6">
      <c r="A668" s="23">
        <v>748204</v>
      </c>
      <c r="B668" s="23" t="s">
        <v>77</v>
      </c>
      <c r="C668" s="33">
        <v>1596</v>
      </c>
      <c r="D668" s="27">
        <v>43839</v>
      </c>
      <c r="E668" s="23"/>
      <c r="F668" s="23"/>
    </row>
    <row r="669" spans="1:6">
      <c r="A669" s="14">
        <v>378254</v>
      </c>
      <c r="B669" s="14" t="s">
        <v>77</v>
      </c>
      <c r="C669" s="34">
        <v>2294</v>
      </c>
      <c r="D669" s="30">
        <v>43475</v>
      </c>
      <c r="E669" s="14"/>
      <c r="F669" s="14"/>
    </row>
    <row r="670" spans="1:6">
      <c r="A670" s="23">
        <v>775311</v>
      </c>
      <c r="B670" s="23" t="s">
        <v>77</v>
      </c>
      <c r="C670" s="23">
        <v>241</v>
      </c>
      <c r="D670" s="27">
        <v>43840</v>
      </c>
      <c r="E670" s="23"/>
      <c r="F670" s="23"/>
    </row>
    <row r="671" spans="1:6">
      <c r="A671" s="14">
        <v>632477</v>
      </c>
      <c r="B671" s="14" t="s">
        <v>77</v>
      </c>
      <c r="C671" s="34">
        <v>2665</v>
      </c>
      <c r="D671" s="30">
        <v>43841</v>
      </c>
      <c r="E671" s="14"/>
      <c r="F671" s="14"/>
    </row>
    <row r="672" spans="1:6">
      <c r="A672" s="23">
        <v>482625</v>
      </c>
      <c r="B672" s="23" t="s">
        <v>77</v>
      </c>
      <c r="C672" s="33">
        <v>1916</v>
      </c>
      <c r="D672" s="27">
        <v>43477</v>
      </c>
      <c r="E672" s="23"/>
      <c r="F672" s="23"/>
    </row>
    <row r="673" spans="1:6">
      <c r="A673" s="14">
        <v>428131</v>
      </c>
      <c r="B673" s="14" t="s">
        <v>77</v>
      </c>
      <c r="C673" s="14">
        <v>853</v>
      </c>
      <c r="D673" s="30">
        <v>43842</v>
      </c>
      <c r="E673" s="14"/>
      <c r="F673" s="14"/>
    </row>
    <row r="674" spans="1:6">
      <c r="A674" s="23">
        <v>120418</v>
      </c>
      <c r="B674" s="23" t="s">
        <v>77</v>
      </c>
      <c r="C674" s="23">
        <v>384</v>
      </c>
      <c r="D674" s="27">
        <v>43831</v>
      </c>
      <c r="E674" s="23"/>
      <c r="F674" s="23"/>
    </row>
    <row r="675" spans="1:6">
      <c r="A675" s="14">
        <v>885051</v>
      </c>
      <c r="B675" s="14" t="s">
        <v>77</v>
      </c>
      <c r="C675" s="14">
        <v>472</v>
      </c>
      <c r="D675" s="30">
        <v>43840</v>
      </c>
      <c r="E675" s="14"/>
      <c r="F675" s="14"/>
    </row>
    <row r="676" spans="1:6">
      <c r="A676" s="23">
        <v>494115</v>
      </c>
      <c r="B676" s="23" t="s">
        <v>77</v>
      </c>
      <c r="C676" s="33">
        <v>2805</v>
      </c>
      <c r="D676" s="27">
        <v>43474</v>
      </c>
      <c r="E676" s="23"/>
      <c r="F676" s="23"/>
    </row>
    <row r="677" spans="1:6">
      <c r="A677" s="14">
        <v>573970</v>
      </c>
      <c r="B677" s="14" t="s">
        <v>77</v>
      </c>
      <c r="C677" s="14">
        <v>655</v>
      </c>
      <c r="D677" s="30">
        <v>43474</v>
      </c>
      <c r="E677" s="14"/>
      <c r="F677" s="14"/>
    </row>
    <row r="678" spans="1:6">
      <c r="A678" s="23">
        <v>403071</v>
      </c>
      <c r="B678" s="23" t="s">
        <v>77</v>
      </c>
      <c r="C678" s="23">
        <v>344</v>
      </c>
      <c r="D678" s="27">
        <v>43475</v>
      </c>
      <c r="E678" s="23"/>
      <c r="F678" s="23"/>
    </row>
    <row r="679" spans="1:6">
      <c r="A679" s="14">
        <v>356550</v>
      </c>
      <c r="B679" s="14" t="s">
        <v>77</v>
      </c>
      <c r="C679" s="34">
        <v>1808</v>
      </c>
      <c r="D679" s="30">
        <v>43841</v>
      </c>
      <c r="E679" s="14"/>
      <c r="F679" s="14"/>
    </row>
    <row r="680" spans="1:6">
      <c r="A680" s="23">
        <v>638098</v>
      </c>
      <c r="B680" s="23" t="s">
        <v>77</v>
      </c>
      <c r="C680" s="33">
        <v>1395</v>
      </c>
      <c r="D680" s="27">
        <v>43837</v>
      </c>
      <c r="E680" s="23"/>
      <c r="F680" s="23"/>
    </row>
    <row r="681" spans="1:6">
      <c r="A681" s="14">
        <v>382008</v>
      </c>
      <c r="B681" s="14" t="s">
        <v>77</v>
      </c>
      <c r="C681" s="14">
        <v>986</v>
      </c>
      <c r="D681" s="30">
        <v>43840</v>
      </c>
      <c r="E681" s="14"/>
      <c r="F681" s="14"/>
    </row>
    <row r="682" spans="1:6">
      <c r="A682" s="23">
        <v>234667</v>
      </c>
      <c r="B682" s="23" t="s">
        <v>77</v>
      </c>
      <c r="C682" s="23">
        <v>905</v>
      </c>
      <c r="D682" s="27">
        <v>43840</v>
      </c>
      <c r="E682" s="23"/>
      <c r="F682" s="23"/>
    </row>
    <row r="683" spans="1:6">
      <c r="A683" s="14">
        <v>397386</v>
      </c>
      <c r="B683" s="14" t="s">
        <v>77</v>
      </c>
      <c r="C683" s="34">
        <v>3998</v>
      </c>
      <c r="D683" s="30">
        <v>43831</v>
      </c>
      <c r="E683" s="14"/>
      <c r="F683" s="14"/>
    </row>
    <row r="684" spans="1:6">
      <c r="A684" s="23">
        <v>488771</v>
      </c>
      <c r="B684" s="23" t="s">
        <v>77</v>
      </c>
      <c r="C684" s="33">
        <v>2632</v>
      </c>
      <c r="D684" s="27">
        <v>43836</v>
      </c>
      <c r="E684" s="23"/>
      <c r="F684" s="23"/>
    </row>
    <row r="685" spans="1:6">
      <c r="A685" s="14">
        <v>168032</v>
      </c>
      <c r="B685" s="14" t="s">
        <v>77</v>
      </c>
      <c r="C685" s="34">
        <v>1190</v>
      </c>
      <c r="D685" s="30">
        <v>43836</v>
      </c>
      <c r="E685" s="14"/>
      <c r="F685" s="14"/>
    </row>
    <row r="686" spans="1:6">
      <c r="A686" s="23">
        <v>135967</v>
      </c>
      <c r="B686" s="23" t="s">
        <v>77</v>
      </c>
      <c r="C686" s="23">
        <v>604</v>
      </c>
      <c r="D686" s="27">
        <v>43836</v>
      </c>
      <c r="E686" s="23"/>
      <c r="F686" s="23"/>
    </row>
    <row r="687" spans="1:6">
      <c r="A687" s="14">
        <v>899629</v>
      </c>
      <c r="B687" s="14" t="s">
        <v>77</v>
      </c>
      <c r="C687" s="14">
        <v>660</v>
      </c>
      <c r="D687" s="30">
        <v>43474</v>
      </c>
      <c r="E687" s="14"/>
      <c r="F687" s="14"/>
    </row>
    <row r="688" spans="1:6">
      <c r="A688" s="23">
        <v>617339</v>
      </c>
      <c r="B688" s="23" t="s">
        <v>77</v>
      </c>
      <c r="C688" s="23">
        <v>410</v>
      </c>
      <c r="D688" s="27">
        <v>43840</v>
      </c>
      <c r="E688" s="23"/>
      <c r="F688" s="23"/>
    </row>
    <row r="689" spans="1:6">
      <c r="A689" s="14">
        <v>814769</v>
      </c>
      <c r="B689" s="14" t="s">
        <v>77</v>
      </c>
      <c r="C689" s="34">
        <v>2605</v>
      </c>
      <c r="D689" s="30">
        <v>43476</v>
      </c>
      <c r="E689" s="14"/>
      <c r="F689" s="14"/>
    </row>
    <row r="690" spans="1:6">
      <c r="A690" s="23">
        <v>758487</v>
      </c>
      <c r="B690" s="23" t="s">
        <v>77</v>
      </c>
      <c r="C690" s="33">
        <v>1013</v>
      </c>
      <c r="D690" s="27">
        <v>43842</v>
      </c>
      <c r="E690" s="23"/>
      <c r="F690" s="23"/>
    </row>
    <row r="691" spans="1:6">
      <c r="A691" s="14">
        <v>674043</v>
      </c>
      <c r="B691" s="14" t="s">
        <v>77</v>
      </c>
      <c r="C691" s="34">
        <v>1575</v>
      </c>
      <c r="D691" s="30">
        <v>43832</v>
      </c>
      <c r="E691" s="14"/>
      <c r="F691" s="14"/>
    </row>
    <row r="692" spans="1:6">
      <c r="A692" s="23">
        <v>349645</v>
      </c>
      <c r="B692" s="23" t="s">
        <v>77</v>
      </c>
      <c r="C692" s="23">
        <v>606</v>
      </c>
      <c r="D692" s="27">
        <v>43834</v>
      </c>
      <c r="E692" s="23"/>
      <c r="F692" s="23"/>
    </row>
    <row r="693" spans="1:6">
      <c r="A693" s="14">
        <v>233911</v>
      </c>
      <c r="B693" s="14" t="s">
        <v>77</v>
      </c>
      <c r="C693" s="34">
        <v>2460</v>
      </c>
      <c r="D693" s="30">
        <v>43837</v>
      </c>
      <c r="E693" s="14"/>
      <c r="F693" s="14"/>
    </row>
    <row r="694" spans="1:6">
      <c r="A694" s="23">
        <v>867907</v>
      </c>
      <c r="B694" s="23" t="s">
        <v>77</v>
      </c>
      <c r="C694" s="23">
        <v>269</v>
      </c>
      <c r="D694" s="27">
        <v>43475</v>
      </c>
      <c r="E694" s="23"/>
      <c r="F694" s="23"/>
    </row>
    <row r="695" spans="1:6">
      <c r="A695" s="14">
        <v>752353</v>
      </c>
      <c r="B695" s="14" t="s">
        <v>77</v>
      </c>
      <c r="C695" s="34">
        <v>2536</v>
      </c>
      <c r="D695" s="30">
        <v>43476</v>
      </c>
      <c r="E695" s="14"/>
      <c r="F695" s="14"/>
    </row>
    <row r="696" spans="1:6">
      <c r="A696" s="23">
        <v>600167</v>
      </c>
      <c r="B696" s="23" t="s">
        <v>77</v>
      </c>
      <c r="C696" s="23">
        <v>500</v>
      </c>
      <c r="D696" s="27">
        <v>43833</v>
      </c>
      <c r="E696" s="23"/>
      <c r="F696" s="23"/>
    </row>
    <row r="697" spans="1:6">
      <c r="A697" s="14">
        <v>853295</v>
      </c>
      <c r="B697" s="14" t="s">
        <v>77</v>
      </c>
      <c r="C697" s="34">
        <v>2826</v>
      </c>
      <c r="D697" s="30">
        <v>43835</v>
      </c>
      <c r="E697" s="14"/>
      <c r="F697" s="14"/>
    </row>
    <row r="698" spans="1:6">
      <c r="A698" s="23">
        <v>253981</v>
      </c>
      <c r="B698" s="23" t="s">
        <v>77</v>
      </c>
      <c r="C698" s="23">
        <v>663</v>
      </c>
      <c r="D698" s="27">
        <v>43839</v>
      </c>
      <c r="E698" s="23"/>
      <c r="F698" s="23"/>
    </row>
    <row r="699" spans="1:6">
      <c r="A699" s="14">
        <v>208456</v>
      </c>
      <c r="B699" s="14" t="s">
        <v>77</v>
      </c>
      <c r="C699" s="34">
        <v>2574</v>
      </c>
      <c r="D699" s="30">
        <v>43476</v>
      </c>
      <c r="E699" s="14"/>
      <c r="F699" s="14"/>
    </row>
    <row r="700" spans="1:6">
      <c r="A700" s="23">
        <v>727940</v>
      </c>
      <c r="B700" s="23" t="s">
        <v>77</v>
      </c>
      <c r="C700" s="33">
        <v>2438</v>
      </c>
      <c r="D700" s="27">
        <v>43477</v>
      </c>
      <c r="E700" s="23"/>
      <c r="F700" s="23"/>
    </row>
    <row r="701" spans="1:6">
      <c r="A701" s="14">
        <v>414628</v>
      </c>
      <c r="B701" s="14" t="s">
        <v>77</v>
      </c>
      <c r="C701" s="14">
        <v>914</v>
      </c>
      <c r="D701" s="30">
        <v>43842</v>
      </c>
      <c r="E701" s="14"/>
      <c r="F701" s="14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F27B-1DB9-4074-8255-3433F83FAB91}">
  <dimension ref="A1:D7"/>
  <sheetViews>
    <sheetView workbookViewId="0">
      <selection activeCell="E8" sqref="E8"/>
    </sheetView>
  </sheetViews>
  <sheetFormatPr defaultRowHeight="14.4"/>
  <cols>
    <col min="1" max="1" width="10.44140625" bestFit="1" customWidth="1"/>
    <col min="2" max="2" width="26.44140625" bestFit="1" customWidth="1"/>
    <col min="4" max="4" width="28" bestFit="1" customWidth="1"/>
    <col min="5" max="5" width="15.21875" bestFit="1" customWidth="1"/>
  </cols>
  <sheetData>
    <row r="1" spans="1:4">
      <c r="A1" s="14" t="s">
        <v>36</v>
      </c>
      <c r="B1" s="14" t="s">
        <v>37</v>
      </c>
      <c r="C1" s="14"/>
      <c r="D1" s="14"/>
    </row>
    <row r="2" spans="1:4">
      <c r="A2" s="14">
        <v>9934</v>
      </c>
      <c r="B2" s="14" t="s">
        <v>39</v>
      </c>
      <c r="C2" s="14"/>
      <c r="D2" s="14" t="s">
        <v>78</v>
      </c>
    </row>
    <row r="3" spans="1:4">
      <c r="A3" s="14">
        <v>7418</v>
      </c>
      <c r="B3" s="14" t="s">
        <v>41</v>
      </c>
      <c r="C3" s="14"/>
      <c r="D3" s="14" t="s">
        <v>37</v>
      </c>
    </row>
    <row r="4" spans="1:4">
      <c r="A4" s="14">
        <v>5399</v>
      </c>
      <c r="B4" s="14" t="s">
        <v>43</v>
      </c>
      <c r="C4" s="14"/>
      <c r="D4" s="14"/>
    </row>
    <row r="5" spans="1:4">
      <c r="A5" s="14">
        <v>7997</v>
      </c>
      <c r="B5" s="14" t="s">
        <v>45</v>
      </c>
      <c r="C5" s="14"/>
      <c r="D5" s="14"/>
    </row>
    <row r="6" spans="1:4">
      <c r="A6" s="14">
        <v>7630</v>
      </c>
      <c r="B6" s="14" t="s">
        <v>47</v>
      </c>
      <c r="C6" s="14"/>
      <c r="D6" s="14"/>
    </row>
    <row r="7" spans="1:4">
      <c r="A7" s="14">
        <v>2548</v>
      </c>
      <c r="B7" s="14" t="s">
        <v>79</v>
      </c>
      <c r="C7" s="14"/>
      <c r="D7" s="1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350-9468-42CF-A324-0DD3B4EFD3AC}">
  <dimension ref="A1:E32"/>
  <sheetViews>
    <sheetView topLeftCell="A16" workbookViewId="0">
      <selection activeCell="H11" sqref="H11"/>
    </sheetView>
  </sheetViews>
  <sheetFormatPr defaultRowHeight="14.4"/>
  <cols>
    <col min="1" max="1" width="16.21875" customWidth="1"/>
    <col min="2" max="2" width="10.109375" bestFit="1" customWidth="1"/>
    <col min="5" max="5" width="23" bestFit="1" customWidth="1"/>
    <col min="6" max="6" width="9.88671875" bestFit="1" customWidth="1"/>
  </cols>
  <sheetData>
    <row r="1" spans="1:5">
      <c r="A1" s="35" t="s">
        <v>80</v>
      </c>
      <c r="B1" s="35" t="s">
        <v>81</v>
      </c>
    </row>
    <row r="2" spans="1:5">
      <c r="A2" s="36" t="s">
        <v>82</v>
      </c>
      <c r="B2" s="14" t="s">
        <v>83</v>
      </c>
    </row>
    <row r="3" spans="1:5">
      <c r="A3" s="14" t="s">
        <v>84</v>
      </c>
      <c r="B3" s="14" t="s">
        <v>85</v>
      </c>
      <c r="E3" s="14" t="s">
        <v>111</v>
      </c>
    </row>
    <row r="4" spans="1:5">
      <c r="A4" s="14" t="s">
        <v>86</v>
      </c>
      <c r="B4" s="30">
        <v>43863</v>
      </c>
    </row>
    <row r="5" spans="1:5">
      <c r="A5" s="14" t="s">
        <v>87</v>
      </c>
      <c r="B5" s="30">
        <v>44014</v>
      </c>
    </row>
    <row r="6" spans="1:5">
      <c r="A6" s="14" t="s">
        <v>88</v>
      </c>
      <c r="B6" s="14" t="s">
        <v>89</v>
      </c>
    </row>
    <row r="7" spans="1:5">
      <c r="A7" s="14" t="s">
        <v>86</v>
      </c>
      <c r="B7" s="14" t="s">
        <v>90</v>
      </c>
    </row>
    <row r="8" spans="1:5">
      <c r="A8" s="14" t="s">
        <v>91</v>
      </c>
      <c r="B8" s="30">
        <v>44107</v>
      </c>
    </row>
    <row r="9" spans="1:5">
      <c r="A9" s="14" t="s">
        <v>91</v>
      </c>
      <c r="B9" s="14" t="s">
        <v>92</v>
      </c>
    </row>
    <row r="10" spans="1:5">
      <c r="A10" s="14" t="s">
        <v>93</v>
      </c>
      <c r="B10" s="14" t="s">
        <v>94</v>
      </c>
    </row>
    <row r="11" spans="1:5">
      <c r="A11" s="14" t="s">
        <v>93</v>
      </c>
      <c r="B11" s="14" t="s">
        <v>95</v>
      </c>
    </row>
    <row r="12" spans="1:5">
      <c r="A12" s="14" t="s">
        <v>84</v>
      </c>
      <c r="B12" s="14" t="s">
        <v>96</v>
      </c>
    </row>
    <row r="13" spans="1:5">
      <c r="A13" s="14" t="s">
        <v>97</v>
      </c>
      <c r="B13" s="30">
        <v>43987</v>
      </c>
    </row>
    <row r="14" spans="1:5">
      <c r="A14" s="14" t="s">
        <v>98</v>
      </c>
      <c r="B14" s="14" t="s">
        <v>99</v>
      </c>
    </row>
    <row r="15" spans="1:5">
      <c r="A15" s="14" t="s">
        <v>97</v>
      </c>
      <c r="B15" s="14" t="s">
        <v>100</v>
      </c>
    </row>
    <row r="16" spans="1:5">
      <c r="A16" s="14" t="s">
        <v>93</v>
      </c>
      <c r="B16" s="14" t="s">
        <v>101</v>
      </c>
    </row>
    <row r="17" spans="1:2">
      <c r="A17" s="14" t="s">
        <v>102</v>
      </c>
      <c r="B17" s="30">
        <v>44049</v>
      </c>
    </row>
    <row r="18" spans="1:2">
      <c r="A18" s="36" t="s">
        <v>82</v>
      </c>
      <c r="B18" s="30">
        <v>44141</v>
      </c>
    </row>
    <row r="19" spans="1:2">
      <c r="A19" s="36" t="s">
        <v>82</v>
      </c>
      <c r="B19" s="14" t="s">
        <v>103</v>
      </c>
    </row>
    <row r="20" spans="1:2">
      <c r="A20" s="14" t="s">
        <v>104</v>
      </c>
      <c r="B20" s="14" t="s">
        <v>105</v>
      </c>
    </row>
    <row r="21" spans="1:2">
      <c r="A21" s="14" t="s">
        <v>97</v>
      </c>
      <c r="B21" s="30">
        <v>43900</v>
      </c>
    </row>
    <row r="22" spans="1:2">
      <c r="A22" s="14" t="s">
        <v>104</v>
      </c>
      <c r="B22" s="30">
        <v>44114</v>
      </c>
    </row>
    <row r="23" spans="1:2">
      <c r="A23" s="14" t="s">
        <v>88</v>
      </c>
      <c r="B23" s="14" t="s">
        <v>106</v>
      </c>
    </row>
    <row r="24" spans="1:2">
      <c r="A24" s="14" t="s">
        <v>102</v>
      </c>
      <c r="B24" s="30">
        <v>44176</v>
      </c>
    </row>
    <row r="25" spans="1:2">
      <c r="A25" s="14" t="s">
        <v>91</v>
      </c>
      <c r="B25" s="30">
        <v>43842</v>
      </c>
    </row>
    <row r="26" spans="1:2">
      <c r="A26" s="14" t="s">
        <v>87</v>
      </c>
      <c r="B26" s="14" t="s">
        <v>107</v>
      </c>
    </row>
    <row r="27" spans="1:2">
      <c r="A27" s="14" t="s">
        <v>102</v>
      </c>
      <c r="B27" s="14" t="s">
        <v>108</v>
      </c>
    </row>
    <row r="28" spans="1:2">
      <c r="A28" s="14" t="s">
        <v>87</v>
      </c>
      <c r="B28" s="30">
        <v>44317</v>
      </c>
    </row>
    <row r="29" spans="1:2">
      <c r="A29" s="14" t="s">
        <v>88</v>
      </c>
      <c r="B29" s="30">
        <v>44348</v>
      </c>
    </row>
    <row r="30" spans="1:2">
      <c r="A30" s="14" t="s">
        <v>86</v>
      </c>
      <c r="B30" s="14" t="s">
        <v>109</v>
      </c>
    </row>
    <row r="31" spans="1:2">
      <c r="A31" s="14" t="s">
        <v>98</v>
      </c>
      <c r="B31" s="14" t="s">
        <v>110</v>
      </c>
    </row>
    <row r="32" spans="1:2">
      <c r="A32" s="14" t="s">
        <v>98</v>
      </c>
      <c r="B32" s="30">
        <v>44319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017-F848-4A85-8B17-B4D8713677D8}">
  <dimension ref="B68:J91"/>
  <sheetViews>
    <sheetView workbookViewId="0">
      <selection activeCell="N20" sqref="N20"/>
    </sheetView>
  </sheetViews>
  <sheetFormatPr defaultRowHeight="14.4"/>
  <cols>
    <col min="2" max="2" width="23.44140625" bestFit="1" customWidth="1"/>
    <col min="3" max="3" width="12.77734375" customWidth="1"/>
    <col min="4" max="4" width="13.77734375" customWidth="1"/>
    <col min="5" max="5" width="12" customWidth="1"/>
  </cols>
  <sheetData>
    <row r="68" spans="2:5">
      <c r="C68" s="4" t="s">
        <v>117</v>
      </c>
      <c r="D68" s="4"/>
      <c r="E68" s="4"/>
    </row>
    <row r="71" spans="2:5">
      <c r="C71" s="2" t="s">
        <v>112</v>
      </c>
      <c r="D71" s="2" t="s">
        <v>113</v>
      </c>
      <c r="E71" s="2" t="s">
        <v>3</v>
      </c>
    </row>
    <row r="72" spans="2:5">
      <c r="C72" s="3">
        <v>101</v>
      </c>
      <c r="D72" s="3" t="s">
        <v>114</v>
      </c>
      <c r="E72" s="3">
        <v>800</v>
      </c>
    </row>
    <row r="73" spans="2:5">
      <c r="C73" s="3">
        <v>102</v>
      </c>
      <c r="D73" s="3" t="s">
        <v>115</v>
      </c>
      <c r="E73" s="3">
        <v>500</v>
      </c>
    </row>
    <row r="74" spans="2:5">
      <c r="C74" s="3">
        <v>103</v>
      </c>
      <c r="D74" s="3" t="s">
        <v>116</v>
      </c>
      <c r="E74" s="3">
        <v>300</v>
      </c>
    </row>
    <row r="77" spans="2:5">
      <c r="B77" t="s">
        <v>118</v>
      </c>
      <c r="C77" t="str">
        <f>INDEX(C72:E74,2,2)</f>
        <v>Smartphone</v>
      </c>
    </row>
    <row r="78" spans="2:5" ht="43.2">
      <c r="B78" s="37" t="s">
        <v>119</v>
      </c>
      <c r="C78">
        <f>INDEX(C72:E74,3,3)</f>
        <v>300</v>
      </c>
    </row>
    <row r="84" spans="3:10">
      <c r="C84" s="14"/>
      <c r="D84" s="38">
        <v>1</v>
      </c>
      <c r="E84" s="38">
        <v>2</v>
      </c>
      <c r="F84" s="38">
        <v>3</v>
      </c>
      <c r="G84" s="38">
        <v>4</v>
      </c>
      <c r="H84" s="38">
        <v>5</v>
      </c>
      <c r="I84" s="38">
        <v>6</v>
      </c>
      <c r="J84" s="14"/>
    </row>
    <row r="85" spans="3:10">
      <c r="C85" s="39">
        <v>1</v>
      </c>
      <c r="D85" s="14"/>
      <c r="E85" s="14"/>
      <c r="F85" s="14"/>
      <c r="G85" s="14"/>
      <c r="H85" s="14"/>
      <c r="I85" s="14"/>
      <c r="J85" s="14"/>
    </row>
    <row r="86" spans="3:10">
      <c r="C86" s="39">
        <v>2</v>
      </c>
      <c r="D86" s="14"/>
      <c r="E86" s="14"/>
      <c r="F86" s="14"/>
      <c r="G86" s="14"/>
      <c r="H86" s="14"/>
      <c r="I86" s="14"/>
      <c r="J86" s="14"/>
    </row>
    <row r="87" spans="3:10">
      <c r="C87" s="39">
        <v>3</v>
      </c>
      <c r="D87" s="14"/>
      <c r="E87" s="14"/>
      <c r="F87" s="40"/>
      <c r="G87" s="14"/>
      <c r="H87" s="14"/>
      <c r="I87" s="14"/>
      <c r="J87" s="14"/>
    </row>
    <row r="88" spans="3:10">
      <c r="C88" s="39">
        <v>4</v>
      </c>
      <c r="D88" s="14"/>
      <c r="E88" s="14"/>
      <c r="F88" s="14"/>
      <c r="G88" s="14"/>
      <c r="H88" s="14"/>
      <c r="I88" s="14"/>
      <c r="J88" s="14"/>
    </row>
    <row r="89" spans="3:10">
      <c r="C89" s="39">
        <v>5</v>
      </c>
      <c r="D89" s="14"/>
      <c r="E89" s="14"/>
      <c r="F89" s="14"/>
      <c r="G89" s="14" t="e" vm="1">
        <v>#VALUE!</v>
      </c>
      <c r="H89" s="14"/>
      <c r="I89" s="14"/>
      <c r="J89" s="14"/>
    </row>
    <row r="90" spans="3:10">
      <c r="C90" s="39">
        <v>6</v>
      </c>
      <c r="D90" s="14"/>
      <c r="E90" s="14"/>
      <c r="F90" s="14"/>
      <c r="G90" s="14"/>
      <c r="H90" s="14"/>
      <c r="I90" s="14"/>
      <c r="J90" s="14"/>
    </row>
    <row r="91" spans="3:10">
      <c r="C91" s="14"/>
      <c r="D91" s="14"/>
      <c r="E91" s="14"/>
      <c r="F91" s="14"/>
      <c r="G91" s="14"/>
      <c r="H91" s="14"/>
      <c r="I91" s="14"/>
      <c r="J91" s="1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926E-D831-408C-9DF2-8410831CE275}">
  <dimension ref="C3:P48"/>
  <sheetViews>
    <sheetView workbookViewId="0">
      <selection activeCell="R8" sqref="R8"/>
    </sheetView>
  </sheetViews>
  <sheetFormatPr defaultRowHeight="14.4"/>
  <cols>
    <col min="15" max="15" width="17.21875" bestFit="1" customWidth="1"/>
    <col min="16" max="16" width="12.5546875" bestFit="1" customWidth="1"/>
  </cols>
  <sheetData>
    <row r="3" spans="15:16" ht="23.4">
      <c r="O3" s="56" t="s">
        <v>121</v>
      </c>
      <c r="P3" s="56"/>
    </row>
    <row r="4" spans="15:16" ht="23.4">
      <c r="O4" s="41"/>
      <c r="P4" s="41"/>
    </row>
    <row r="5" spans="15:16">
      <c r="O5" s="42" t="s">
        <v>122</v>
      </c>
      <c r="P5" s="14"/>
    </row>
    <row r="6" spans="15:16">
      <c r="O6" s="43" t="s">
        <v>123</v>
      </c>
      <c r="P6" s="14"/>
    </row>
    <row r="7" spans="15:16">
      <c r="O7" s="14"/>
      <c r="P7" s="14"/>
    </row>
    <row r="8" spans="15:16">
      <c r="O8" s="44" t="s">
        <v>124</v>
      </c>
      <c r="P8" s="24" t="s">
        <v>72</v>
      </c>
    </row>
    <row r="9" spans="15:16">
      <c r="O9" s="45">
        <v>1</v>
      </c>
      <c r="P9" s="23" t="s">
        <v>125</v>
      </c>
    </row>
    <row r="10" spans="15:16">
      <c r="O10" s="46">
        <v>2</v>
      </c>
      <c r="P10" s="14" t="s">
        <v>126</v>
      </c>
    </row>
    <row r="11" spans="15:16">
      <c r="O11" s="45">
        <v>3</v>
      </c>
      <c r="P11" s="23" t="s">
        <v>73</v>
      </c>
    </row>
    <row r="12" spans="15:16">
      <c r="O12" s="46">
        <v>4</v>
      </c>
      <c r="P12" s="14" t="s">
        <v>123</v>
      </c>
    </row>
    <row r="13" spans="15:16">
      <c r="O13" s="45">
        <v>5</v>
      </c>
      <c r="P13" s="23" t="s">
        <v>76</v>
      </c>
    </row>
    <row r="14" spans="15:16">
      <c r="O14" s="46">
        <v>6</v>
      </c>
      <c r="P14" s="14" t="s">
        <v>4</v>
      </c>
    </row>
    <row r="27" spans="3:3">
      <c r="C27" t="s">
        <v>120</v>
      </c>
    </row>
    <row r="30" spans="3:3" ht="28.8">
      <c r="C30" s="2" t="s">
        <v>112</v>
      </c>
    </row>
    <row r="31" spans="3:3">
      <c r="C31" s="3">
        <v>101</v>
      </c>
    </row>
    <row r="32" spans="3:3">
      <c r="C32" s="3">
        <v>102</v>
      </c>
    </row>
    <row r="33" spans="3:5">
      <c r="C33" s="3">
        <v>103</v>
      </c>
    </row>
    <row r="36" spans="3:5">
      <c r="C36">
        <f>MATCH(101,C31:C33)</f>
        <v>1</v>
      </c>
    </row>
    <row r="45" spans="3:5" ht="28.8">
      <c r="C45" s="2" t="s">
        <v>112</v>
      </c>
      <c r="D45" s="2" t="s">
        <v>113</v>
      </c>
      <c r="E45" s="2" t="s">
        <v>3</v>
      </c>
    </row>
    <row r="46" spans="3:5">
      <c r="C46" s="3">
        <v>101</v>
      </c>
      <c r="D46" s="3" t="s">
        <v>114</v>
      </c>
      <c r="E46" s="3">
        <v>800</v>
      </c>
    </row>
    <row r="47" spans="3:5" ht="28.8">
      <c r="C47" s="3">
        <v>102</v>
      </c>
      <c r="D47" s="3" t="s">
        <v>115</v>
      </c>
      <c r="E47" s="3">
        <v>500</v>
      </c>
    </row>
    <row r="48" spans="3:5">
      <c r="C48" s="3">
        <v>103</v>
      </c>
      <c r="D48" s="3" t="s">
        <v>116</v>
      </c>
      <c r="E48" s="3">
        <v>300</v>
      </c>
    </row>
  </sheetData>
  <mergeCells count="1">
    <mergeCell ref="O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A49B-84E7-4374-B888-16ECAFEE8BF9}">
  <dimension ref="A1"/>
  <sheetViews>
    <sheetView workbookViewId="0">
      <selection activeCell="H12" sqref="H12"/>
    </sheetView>
  </sheetViews>
  <sheetFormatPr defaultRowHeight="14.4"/>
  <cols>
    <col min="1" max="1" width="12.5546875" customWidth="1"/>
    <col min="2" max="2" width="16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B110-A294-48EC-B80F-0CC6B2C309B5}">
  <dimension ref="A1:B11"/>
  <sheetViews>
    <sheetView workbookViewId="0">
      <selection activeCell="I16" sqref="I16"/>
    </sheetView>
  </sheetViews>
  <sheetFormatPr defaultRowHeight="14.4"/>
  <cols>
    <col min="1" max="1" width="12.5546875" bestFit="1" customWidth="1"/>
    <col min="2" max="2" width="14" bestFit="1" customWidth="1"/>
  </cols>
  <sheetData>
    <row r="1" spans="1:2">
      <c r="A1" s="57" t="s">
        <v>127</v>
      </c>
      <c r="B1" s="57"/>
    </row>
    <row r="2" spans="1:2">
      <c r="A2" s="42" t="s">
        <v>123</v>
      </c>
      <c r="B2" s="14"/>
    </row>
    <row r="3" spans="1:2">
      <c r="A3" s="42" t="s">
        <v>128</v>
      </c>
      <c r="B3" s="14"/>
    </row>
    <row r="4" spans="1:2">
      <c r="A4" s="14"/>
      <c r="B4" s="14"/>
    </row>
    <row r="5" spans="1:2">
      <c r="A5" s="47" t="s">
        <v>72</v>
      </c>
      <c r="B5" s="48" t="s">
        <v>128</v>
      </c>
    </row>
    <row r="6" spans="1:2">
      <c r="A6" s="49" t="s">
        <v>125</v>
      </c>
      <c r="B6" s="50" t="s">
        <v>129</v>
      </c>
    </row>
    <row r="7" spans="1:2">
      <c r="A7" s="49" t="s">
        <v>126</v>
      </c>
      <c r="B7" s="50" t="s">
        <v>130</v>
      </c>
    </row>
    <row r="8" spans="1:2">
      <c r="A8" s="51" t="s">
        <v>73</v>
      </c>
      <c r="B8" s="52" t="s">
        <v>131</v>
      </c>
    </row>
    <row r="9" spans="1:2">
      <c r="A9" s="51" t="s">
        <v>123</v>
      </c>
      <c r="B9" s="52" t="s">
        <v>132</v>
      </c>
    </row>
    <row r="10" spans="1:2">
      <c r="A10" s="49" t="s">
        <v>76</v>
      </c>
      <c r="B10" s="50" t="s">
        <v>133</v>
      </c>
    </row>
    <row r="11" spans="1:2">
      <c r="A11" s="53" t="s">
        <v>4</v>
      </c>
      <c r="B11" s="52" t="s">
        <v>134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4E97-16D9-4BC9-AAE4-5DE79C88B4C3}">
  <dimension ref="A1:F13"/>
  <sheetViews>
    <sheetView workbookViewId="0">
      <selection activeCell="K7" sqref="K7"/>
    </sheetView>
  </sheetViews>
  <sheetFormatPr defaultRowHeight="14.4"/>
  <cols>
    <col min="1" max="1" width="12.5546875" bestFit="1" customWidth="1"/>
    <col min="2" max="2" width="11.5546875" bestFit="1" customWidth="1"/>
    <col min="3" max="3" width="12.5546875" bestFit="1" customWidth="1"/>
    <col min="4" max="4" width="12" bestFit="1" customWidth="1"/>
    <col min="5" max="5" width="13.88671875" bestFit="1" customWidth="1"/>
    <col min="6" max="6" width="12" bestFit="1" customWidth="1"/>
  </cols>
  <sheetData>
    <row r="1" spans="1:6" ht="18">
      <c r="A1" s="58" t="s">
        <v>135</v>
      </c>
      <c r="B1" s="58"/>
      <c r="C1" s="58"/>
      <c r="D1" s="58"/>
      <c r="E1" s="58"/>
      <c r="F1" s="58"/>
    </row>
    <row r="2" spans="1:6">
      <c r="A2" s="14"/>
      <c r="B2" s="14"/>
      <c r="C2" s="14"/>
      <c r="D2" s="14"/>
      <c r="E2" s="14"/>
      <c r="F2" s="14"/>
    </row>
    <row r="3" spans="1:6">
      <c r="A3" s="14"/>
      <c r="B3" s="14"/>
      <c r="C3" s="42" t="s">
        <v>73</v>
      </c>
      <c r="D3" s="14"/>
      <c r="E3" s="14"/>
      <c r="F3" s="14"/>
    </row>
    <row r="4" spans="1:6">
      <c r="A4" s="14"/>
      <c r="B4" s="14"/>
      <c r="C4" s="42" t="s">
        <v>21</v>
      </c>
      <c r="D4" s="14"/>
      <c r="E4" s="14"/>
      <c r="F4" s="14"/>
    </row>
    <row r="5" spans="1:6">
      <c r="A5" s="14"/>
      <c r="B5" s="14"/>
      <c r="C5" s="42" t="s">
        <v>136</v>
      </c>
      <c r="D5" s="54"/>
      <c r="E5" s="14"/>
      <c r="F5" s="14"/>
    </row>
    <row r="6" spans="1:6">
      <c r="A6" s="14"/>
      <c r="B6" s="14"/>
      <c r="C6" s="14"/>
      <c r="D6" s="14"/>
      <c r="E6" s="14"/>
      <c r="F6" s="14"/>
    </row>
    <row r="7" spans="1:6">
      <c r="A7" s="24" t="s">
        <v>72</v>
      </c>
      <c r="B7" s="24" t="s">
        <v>21</v>
      </c>
      <c r="C7" s="24" t="s">
        <v>138</v>
      </c>
      <c r="D7" s="24" t="s">
        <v>139</v>
      </c>
      <c r="E7" s="24" t="s">
        <v>140</v>
      </c>
      <c r="F7" s="24" t="s">
        <v>22</v>
      </c>
    </row>
    <row r="8" spans="1:6">
      <c r="A8" s="23" t="s">
        <v>125</v>
      </c>
      <c r="B8" s="23" t="s">
        <v>141</v>
      </c>
      <c r="C8" s="23" t="s">
        <v>142</v>
      </c>
      <c r="D8" s="23" t="s">
        <v>143</v>
      </c>
      <c r="E8" s="23" t="s">
        <v>144</v>
      </c>
      <c r="F8" s="23" t="s">
        <v>145</v>
      </c>
    </row>
    <row r="9" spans="1:6">
      <c r="A9" s="14" t="s">
        <v>126</v>
      </c>
      <c r="B9" s="14" t="s">
        <v>146</v>
      </c>
      <c r="C9" s="14" t="s">
        <v>147</v>
      </c>
      <c r="D9" s="14" t="s">
        <v>148</v>
      </c>
      <c r="E9" s="14" t="s">
        <v>149</v>
      </c>
      <c r="F9" s="14" t="s">
        <v>150</v>
      </c>
    </row>
    <row r="10" spans="1:6">
      <c r="A10" s="23" t="s">
        <v>73</v>
      </c>
      <c r="B10" s="54" t="s">
        <v>137</v>
      </c>
      <c r="C10" s="23" t="s">
        <v>151</v>
      </c>
      <c r="D10" s="23" t="s">
        <v>152</v>
      </c>
      <c r="E10" s="23" t="s">
        <v>153</v>
      </c>
      <c r="F10" s="23" t="s">
        <v>154</v>
      </c>
    </row>
    <row r="11" spans="1:6">
      <c r="A11" s="14" t="s">
        <v>123</v>
      </c>
      <c r="B11" s="14" t="s">
        <v>155</v>
      </c>
      <c r="C11" s="14" t="s">
        <v>156</v>
      </c>
      <c r="D11" s="14" t="s">
        <v>157</v>
      </c>
      <c r="E11" s="14" t="s">
        <v>158</v>
      </c>
      <c r="F11" s="14" t="s">
        <v>159</v>
      </c>
    </row>
    <row r="12" spans="1:6">
      <c r="A12" s="23" t="s">
        <v>76</v>
      </c>
      <c r="B12" s="23" t="s">
        <v>160</v>
      </c>
      <c r="C12" s="23" t="s">
        <v>161</v>
      </c>
      <c r="D12" s="23" t="s">
        <v>162</v>
      </c>
      <c r="E12" s="23" t="s">
        <v>163</v>
      </c>
      <c r="F12" s="23" t="s">
        <v>164</v>
      </c>
    </row>
    <row r="13" spans="1:6">
      <c r="A13" s="14" t="s">
        <v>4</v>
      </c>
      <c r="B13" s="14" t="s">
        <v>165</v>
      </c>
      <c r="C13" s="14" t="s">
        <v>166</v>
      </c>
      <c r="D13" s="14" t="s">
        <v>167</v>
      </c>
      <c r="E13" s="14" t="s">
        <v>168</v>
      </c>
      <c r="F13" s="14" t="s">
        <v>169</v>
      </c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1A04-CC51-4224-87A2-512EEF141AA2}">
  <dimension ref="A3:H33"/>
  <sheetViews>
    <sheetView workbookViewId="0">
      <selection activeCell="K15" sqref="K15"/>
    </sheetView>
  </sheetViews>
  <sheetFormatPr defaultRowHeight="14.4"/>
  <cols>
    <col min="1" max="1" width="17.21875" customWidth="1"/>
    <col min="2" max="2" width="18.33203125" customWidth="1"/>
    <col min="3" max="3" width="18.44140625" customWidth="1"/>
    <col min="7" max="7" width="15" customWidth="1"/>
    <col min="8" max="8" width="17.109375" customWidth="1"/>
  </cols>
  <sheetData>
    <row r="3" spans="1:8">
      <c r="A3" s="24" t="s">
        <v>72</v>
      </c>
      <c r="B3" s="24" t="s">
        <v>170</v>
      </c>
      <c r="C3" s="24" t="s">
        <v>128</v>
      </c>
    </row>
    <row r="4" spans="1:8">
      <c r="A4" s="23" t="s">
        <v>125</v>
      </c>
      <c r="B4" s="23" t="s">
        <v>21</v>
      </c>
      <c r="C4" s="23" t="s">
        <v>171</v>
      </c>
    </row>
    <row r="5" spans="1:8">
      <c r="A5" s="14" t="s">
        <v>125</v>
      </c>
      <c r="B5" s="14" t="s">
        <v>138</v>
      </c>
      <c r="C5" s="14" t="s">
        <v>172</v>
      </c>
      <c r="G5" s="42" t="s">
        <v>123</v>
      </c>
      <c r="H5" s="14"/>
    </row>
    <row r="6" spans="1:8">
      <c r="A6" s="23" t="s">
        <v>125</v>
      </c>
      <c r="B6" s="23" t="s">
        <v>139</v>
      </c>
      <c r="C6" s="23" t="s">
        <v>173</v>
      </c>
      <c r="G6" s="42" t="s">
        <v>21</v>
      </c>
      <c r="H6" s="14"/>
    </row>
    <row r="7" spans="1:8">
      <c r="A7" s="14" t="s">
        <v>125</v>
      </c>
      <c r="B7" s="14" t="s">
        <v>140</v>
      </c>
      <c r="C7" s="14" t="s">
        <v>174</v>
      </c>
      <c r="G7" s="42"/>
      <c r="H7" s="14"/>
    </row>
    <row r="8" spans="1:8">
      <c r="A8" s="23" t="s">
        <v>125</v>
      </c>
      <c r="B8" s="23" t="s">
        <v>22</v>
      </c>
      <c r="C8" s="23" t="s">
        <v>129</v>
      </c>
      <c r="G8" s="42" t="s">
        <v>136</v>
      </c>
      <c r="H8" s="54"/>
    </row>
    <row r="9" spans="1:8">
      <c r="A9" s="14" t="s">
        <v>126</v>
      </c>
      <c r="B9" s="14" t="s">
        <v>21</v>
      </c>
      <c r="C9" s="14" t="s">
        <v>175</v>
      </c>
      <c r="G9" s="14"/>
      <c r="H9" s="14"/>
    </row>
    <row r="10" spans="1:8">
      <c r="A10" s="23" t="s">
        <v>126</v>
      </c>
      <c r="B10" s="23" t="s">
        <v>138</v>
      </c>
      <c r="C10" s="23" t="s">
        <v>176</v>
      </c>
    </row>
    <row r="11" spans="1:8">
      <c r="A11" s="14" t="s">
        <v>126</v>
      </c>
      <c r="B11" s="14" t="s">
        <v>139</v>
      </c>
      <c r="C11" s="14" t="s">
        <v>177</v>
      </c>
    </row>
    <row r="12" spans="1:8">
      <c r="A12" s="23" t="s">
        <v>126</v>
      </c>
      <c r="B12" s="23" t="s">
        <v>140</v>
      </c>
      <c r="C12" s="23" t="s">
        <v>178</v>
      </c>
    </row>
    <row r="13" spans="1:8">
      <c r="A13" s="14" t="s">
        <v>126</v>
      </c>
      <c r="B13" s="14" t="s">
        <v>22</v>
      </c>
      <c r="C13" s="14" t="s">
        <v>130</v>
      </c>
    </row>
    <row r="14" spans="1:8">
      <c r="A14" s="23" t="s">
        <v>73</v>
      </c>
      <c r="B14" s="23" t="s">
        <v>21</v>
      </c>
      <c r="C14" s="23" t="s">
        <v>179</v>
      </c>
    </row>
    <row r="15" spans="1:8">
      <c r="A15" s="14" t="s">
        <v>73</v>
      </c>
      <c r="B15" s="14" t="s">
        <v>138</v>
      </c>
      <c r="C15" s="14" t="s">
        <v>180</v>
      </c>
    </row>
    <row r="16" spans="1:8">
      <c r="A16" s="23" t="s">
        <v>73</v>
      </c>
      <c r="B16" s="23" t="s">
        <v>139</v>
      </c>
      <c r="C16" s="23" t="s">
        <v>181</v>
      </c>
    </row>
    <row r="17" spans="1:3">
      <c r="A17" s="14" t="s">
        <v>73</v>
      </c>
      <c r="B17" s="14" t="s">
        <v>140</v>
      </c>
      <c r="C17" s="14" t="s">
        <v>182</v>
      </c>
    </row>
    <row r="18" spans="1:3">
      <c r="A18" s="23" t="s">
        <v>73</v>
      </c>
      <c r="B18" s="23" t="s">
        <v>22</v>
      </c>
      <c r="C18" s="23" t="s">
        <v>131</v>
      </c>
    </row>
    <row r="19" spans="1:3">
      <c r="A19" s="14" t="s">
        <v>123</v>
      </c>
      <c r="B19" s="14" t="s">
        <v>21</v>
      </c>
      <c r="C19" s="14" t="s">
        <v>183</v>
      </c>
    </row>
    <row r="20" spans="1:3">
      <c r="A20" s="23" t="s">
        <v>123</v>
      </c>
      <c r="B20" s="23" t="s">
        <v>138</v>
      </c>
      <c r="C20" s="23" t="s">
        <v>184</v>
      </c>
    </row>
    <row r="21" spans="1:3">
      <c r="A21" s="14" t="s">
        <v>123</v>
      </c>
      <c r="B21" s="14" t="s">
        <v>139</v>
      </c>
      <c r="C21" s="14" t="s">
        <v>185</v>
      </c>
    </row>
    <row r="22" spans="1:3">
      <c r="A22" s="23" t="s">
        <v>123</v>
      </c>
      <c r="B22" s="23" t="s">
        <v>140</v>
      </c>
      <c r="C22" s="23" t="s">
        <v>186</v>
      </c>
    </row>
    <row r="23" spans="1:3">
      <c r="A23" s="14" t="s">
        <v>123</v>
      </c>
      <c r="B23" s="14" t="s">
        <v>22</v>
      </c>
      <c r="C23" s="14" t="s">
        <v>132</v>
      </c>
    </row>
    <row r="24" spans="1:3">
      <c r="A24" s="23" t="s">
        <v>76</v>
      </c>
      <c r="B24" s="23" t="s">
        <v>21</v>
      </c>
      <c r="C24" s="23" t="s">
        <v>187</v>
      </c>
    </row>
    <row r="25" spans="1:3">
      <c r="A25" s="14" t="s">
        <v>76</v>
      </c>
      <c r="B25" s="14" t="s">
        <v>138</v>
      </c>
      <c r="C25" s="14" t="s">
        <v>188</v>
      </c>
    </row>
    <row r="26" spans="1:3">
      <c r="A26" s="23" t="s">
        <v>76</v>
      </c>
      <c r="B26" s="23" t="s">
        <v>139</v>
      </c>
      <c r="C26" s="23" t="s">
        <v>189</v>
      </c>
    </row>
    <row r="27" spans="1:3">
      <c r="A27" s="14" t="s">
        <v>76</v>
      </c>
      <c r="B27" s="14" t="s">
        <v>140</v>
      </c>
      <c r="C27" s="14" t="s">
        <v>190</v>
      </c>
    </row>
    <row r="28" spans="1:3">
      <c r="A28" s="23" t="s">
        <v>76</v>
      </c>
      <c r="B28" s="23" t="s">
        <v>22</v>
      </c>
      <c r="C28" s="23" t="s">
        <v>133</v>
      </c>
    </row>
    <row r="29" spans="1:3">
      <c r="A29" s="14" t="s">
        <v>4</v>
      </c>
      <c r="B29" s="14" t="s">
        <v>21</v>
      </c>
      <c r="C29" s="14" t="s">
        <v>191</v>
      </c>
    </row>
    <row r="30" spans="1:3">
      <c r="A30" s="23" t="s">
        <v>4</v>
      </c>
      <c r="B30" s="23" t="s">
        <v>138</v>
      </c>
      <c r="C30" s="23" t="s">
        <v>192</v>
      </c>
    </row>
    <row r="31" spans="1:3">
      <c r="A31" s="14" t="s">
        <v>4</v>
      </c>
      <c r="B31" s="14" t="s">
        <v>139</v>
      </c>
      <c r="C31" s="14" t="s">
        <v>193</v>
      </c>
    </row>
    <row r="32" spans="1:3">
      <c r="A32" s="23" t="s">
        <v>4</v>
      </c>
      <c r="B32" s="23" t="s">
        <v>140</v>
      </c>
      <c r="C32" s="23" t="s">
        <v>194</v>
      </c>
    </row>
    <row r="33" spans="1:3">
      <c r="A33" s="14" t="s">
        <v>4</v>
      </c>
      <c r="B33" s="14" t="s">
        <v>22</v>
      </c>
      <c r="C33" s="14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753-26DA-497F-88BA-CE547A115ED3}">
  <dimension ref="P23:U33"/>
  <sheetViews>
    <sheetView workbookViewId="0">
      <selection activeCell="P13" sqref="P13"/>
    </sheetView>
  </sheetViews>
  <sheetFormatPr defaultRowHeight="14.4"/>
  <cols>
    <col min="17" max="17" width="22.33203125" customWidth="1"/>
    <col min="18" max="18" width="26.6640625" customWidth="1"/>
    <col min="19" max="19" width="23.109375" customWidth="1"/>
    <col min="20" max="20" width="25.21875" customWidth="1"/>
    <col min="21" max="21" width="21.33203125" customWidth="1"/>
  </cols>
  <sheetData>
    <row r="23" spans="16:21" ht="43.2">
      <c r="P23" s="61" t="s">
        <v>195</v>
      </c>
      <c r="Q23" s="61" t="s">
        <v>197</v>
      </c>
      <c r="R23" s="61" t="s">
        <v>198</v>
      </c>
      <c r="S23" s="61" t="s">
        <v>196</v>
      </c>
      <c r="T23" s="61" t="s">
        <v>199</v>
      </c>
      <c r="U23" s="61" t="s">
        <v>200</v>
      </c>
    </row>
    <row r="24" spans="16:21">
      <c r="P24" s="62">
        <v>1</v>
      </c>
      <c r="Q24" s="62">
        <v>100</v>
      </c>
      <c r="R24" s="62">
        <v>20</v>
      </c>
      <c r="S24" s="62">
        <v>15</v>
      </c>
      <c r="T24" s="62">
        <f>Q24*15/100</f>
        <v>15</v>
      </c>
      <c r="U24" s="62">
        <f>Q24+R24-T24</f>
        <v>105</v>
      </c>
    </row>
    <row r="25" spans="16:21">
      <c r="P25" s="62">
        <v>2</v>
      </c>
      <c r="Q25" s="62">
        <f>ROUND(U24,)</f>
        <v>105</v>
      </c>
      <c r="R25" s="60">
        <v>20</v>
      </c>
      <c r="S25" s="62">
        <v>15</v>
      </c>
      <c r="T25" s="62">
        <f>ROUND(Q25*15/100,)</f>
        <v>16</v>
      </c>
      <c r="U25" s="62">
        <f t="shared" ref="U25:U33" si="0">Q25+R25-T25</f>
        <v>109</v>
      </c>
    </row>
    <row r="26" spans="16:21">
      <c r="P26" s="62">
        <v>3</v>
      </c>
      <c r="Q26" s="62">
        <f t="shared" ref="Q26:Q33" si="1">ROUND(U25,)</f>
        <v>109</v>
      </c>
      <c r="R26" s="62">
        <v>20</v>
      </c>
      <c r="S26" s="62">
        <v>15</v>
      </c>
      <c r="T26" s="62">
        <f t="shared" ref="T26:T33" si="2">ROUND(Q26*15/100,)</f>
        <v>16</v>
      </c>
      <c r="U26" s="62">
        <f t="shared" si="0"/>
        <v>113</v>
      </c>
    </row>
    <row r="27" spans="16:21">
      <c r="P27" s="62">
        <v>4</v>
      </c>
      <c r="Q27" s="62">
        <f t="shared" si="1"/>
        <v>113</v>
      </c>
      <c r="R27" s="62">
        <v>20</v>
      </c>
      <c r="S27" s="62">
        <v>15</v>
      </c>
      <c r="T27" s="62">
        <f t="shared" si="2"/>
        <v>17</v>
      </c>
      <c r="U27" s="62">
        <f t="shared" si="0"/>
        <v>116</v>
      </c>
    </row>
    <row r="28" spans="16:21">
      <c r="P28" s="62">
        <v>5</v>
      </c>
      <c r="Q28" s="62">
        <f t="shared" si="1"/>
        <v>116</v>
      </c>
      <c r="R28" s="62">
        <v>20</v>
      </c>
      <c r="S28" s="62">
        <v>15</v>
      </c>
      <c r="T28" s="62">
        <f t="shared" si="2"/>
        <v>17</v>
      </c>
      <c r="U28" s="62">
        <f t="shared" si="0"/>
        <v>119</v>
      </c>
    </row>
    <row r="29" spans="16:21">
      <c r="P29" s="62">
        <v>6</v>
      </c>
      <c r="Q29" s="62">
        <f t="shared" si="1"/>
        <v>119</v>
      </c>
      <c r="R29" s="62">
        <v>20</v>
      </c>
      <c r="S29" s="62">
        <v>15</v>
      </c>
      <c r="T29" s="62">
        <f t="shared" si="2"/>
        <v>18</v>
      </c>
      <c r="U29" s="62">
        <f t="shared" si="0"/>
        <v>121</v>
      </c>
    </row>
    <row r="30" spans="16:21">
      <c r="P30" s="62">
        <v>7</v>
      </c>
      <c r="Q30" s="62">
        <f t="shared" si="1"/>
        <v>121</v>
      </c>
      <c r="R30" s="62">
        <v>20</v>
      </c>
      <c r="S30" s="62">
        <v>15</v>
      </c>
      <c r="T30" s="62">
        <f t="shared" si="2"/>
        <v>18</v>
      </c>
      <c r="U30" s="62">
        <f t="shared" si="0"/>
        <v>123</v>
      </c>
    </row>
    <row r="31" spans="16:21">
      <c r="P31" s="62">
        <v>8</v>
      </c>
      <c r="Q31" s="62">
        <f t="shared" si="1"/>
        <v>123</v>
      </c>
      <c r="R31" s="62">
        <v>20</v>
      </c>
      <c r="S31" s="62">
        <v>15</v>
      </c>
      <c r="T31" s="62">
        <f t="shared" si="2"/>
        <v>18</v>
      </c>
      <c r="U31" s="62">
        <f t="shared" si="0"/>
        <v>125</v>
      </c>
    </row>
    <row r="32" spans="16:21">
      <c r="P32" s="62">
        <v>9</v>
      </c>
      <c r="Q32" s="62">
        <f t="shared" si="1"/>
        <v>125</v>
      </c>
      <c r="R32" s="62">
        <v>20</v>
      </c>
      <c r="S32" s="62">
        <v>15</v>
      </c>
      <c r="T32" s="62">
        <f t="shared" si="2"/>
        <v>19</v>
      </c>
      <c r="U32" s="62">
        <f t="shared" si="0"/>
        <v>126</v>
      </c>
    </row>
    <row r="33" spans="16:21">
      <c r="P33" s="62">
        <v>10</v>
      </c>
      <c r="Q33" s="62">
        <f t="shared" si="1"/>
        <v>126</v>
      </c>
      <c r="R33" s="62">
        <v>20</v>
      </c>
      <c r="S33" s="62">
        <v>15</v>
      </c>
      <c r="T33" s="62">
        <f t="shared" si="2"/>
        <v>19</v>
      </c>
      <c r="U33" s="62">
        <f t="shared" si="0"/>
        <v>127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11BE-A8FE-4633-8BF1-376420E5743D}">
  <dimension ref="C4:U53"/>
  <sheetViews>
    <sheetView tabSelected="1" topLeftCell="A21" zoomScale="83" workbookViewId="0">
      <selection activeCell="R49" sqref="R49"/>
    </sheetView>
  </sheetViews>
  <sheetFormatPr defaultRowHeight="14.4"/>
  <cols>
    <col min="15" max="15" width="18.33203125" customWidth="1"/>
    <col min="16" max="16" width="22.33203125" customWidth="1"/>
    <col min="17" max="17" width="19.109375" customWidth="1"/>
    <col min="18" max="18" width="9.6640625" customWidth="1"/>
    <col min="19" max="19" width="18.6640625" customWidth="1"/>
    <col min="20" max="20" width="18.44140625" customWidth="1"/>
    <col min="21" max="21" width="19.44140625" customWidth="1"/>
  </cols>
  <sheetData>
    <row r="4" spans="3:3" ht="18">
      <c r="C4" s="12" t="s">
        <v>32</v>
      </c>
    </row>
    <row r="6" spans="3:3">
      <c r="C6" t="s">
        <v>33</v>
      </c>
    </row>
    <row r="22" spans="15:21" ht="28.8">
      <c r="O22" s="61" t="s">
        <v>202</v>
      </c>
      <c r="P22" s="61" t="s">
        <v>203</v>
      </c>
      <c r="Q22" s="61" t="s">
        <v>204</v>
      </c>
      <c r="R22" s="61" t="s">
        <v>201</v>
      </c>
      <c r="S22" s="61"/>
      <c r="T22" s="61"/>
      <c r="U22" s="61"/>
    </row>
    <row r="23" spans="15:21">
      <c r="O23" s="59">
        <v>0.5</v>
      </c>
      <c r="P23" s="59">
        <v>2</v>
      </c>
      <c r="Q23" s="59">
        <f>100-15*P23</f>
        <v>70</v>
      </c>
      <c r="R23" s="59">
        <f>(P23-O23)*Q23</f>
        <v>105</v>
      </c>
    </row>
    <row r="24" spans="15:21">
      <c r="O24" s="59">
        <v>0.5</v>
      </c>
      <c r="P24">
        <v>2.5</v>
      </c>
      <c r="Q24" s="59">
        <f t="shared" ref="Q24:Q46" si="0">100-15*P24</f>
        <v>62.5</v>
      </c>
      <c r="R24" s="59">
        <f t="shared" ref="R24:R46" si="1">(P24-O24)*Q24</f>
        <v>125</v>
      </c>
    </row>
    <row r="25" spans="15:21">
      <c r="O25" s="59">
        <v>0.5</v>
      </c>
      <c r="P25">
        <v>3</v>
      </c>
      <c r="Q25" s="59">
        <f t="shared" si="0"/>
        <v>55</v>
      </c>
      <c r="R25" s="59">
        <f t="shared" si="1"/>
        <v>137.5</v>
      </c>
    </row>
    <row r="26" spans="15:21">
      <c r="O26" s="59">
        <v>0.5</v>
      </c>
      <c r="P26">
        <v>3.5</v>
      </c>
      <c r="Q26" s="59">
        <f t="shared" si="0"/>
        <v>47.5</v>
      </c>
      <c r="R26" s="59">
        <f t="shared" si="1"/>
        <v>142.5</v>
      </c>
    </row>
    <row r="27" spans="15:21">
      <c r="O27" s="59">
        <v>0.5</v>
      </c>
      <c r="P27">
        <v>4.5</v>
      </c>
      <c r="Q27" s="59">
        <f t="shared" si="0"/>
        <v>32.5</v>
      </c>
      <c r="R27" s="59">
        <f t="shared" si="1"/>
        <v>130</v>
      </c>
    </row>
    <row r="28" spans="15:21">
      <c r="O28" s="59">
        <v>0.5</v>
      </c>
      <c r="P28">
        <v>5</v>
      </c>
      <c r="Q28" s="59">
        <f t="shared" si="0"/>
        <v>25</v>
      </c>
      <c r="R28" s="59">
        <f t="shared" si="1"/>
        <v>112.5</v>
      </c>
    </row>
    <row r="29" spans="15:21">
      <c r="O29" s="59">
        <v>1</v>
      </c>
      <c r="P29" s="59">
        <v>2</v>
      </c>
      <c r="Q29" s="59">
        <f t="shared" si="0"/>
        <v>70</v>
      </c>
      <c r="R29" s="59">
        <f t="shared" si="1"/>
        <v>70</v>
      </c>
    </row>
    <row r="30" spans="15:21">
      <c r="O30" s="59">
        <v>1</v>
      </c>
      <c r="P30">
        <v>2.5</v>
      </c>
      <c r="Q30" s="59">
        <f t="shared" si="0"/>
        <v>62.5</v>
      </c>
      <c r="R30" s="59">
        <f t="shared" si="1"/>
        <v>93.75</v>
      </c>
    </row>
    <row r="31" spans="15:21">
      <c r="O31" s="59">
        <v>1</v>
      </c>
      <c r="P31">
        <v>3</v>
      </c>
      <c r="Q31" s="59">
        <f t="shared" si="0"/>
        <v>55</v>
      </c>
      <c r="R31" s="59">
        <f t="shared" si="1"/>
        <v>110</v>
      </c>
    </row>
    <row r="32" spans="15:21">
      <c r="O32" s="59">
        <v>1</v>
      </c>
      <c r="P32">
        <v>3.5</v>
      </c>
      <c r="Q32" s="59">
        <f t="shared" si="0"/>
        <v>47.5</v>
      </c>
      <c r="R32" s="59">
        <f t="shared" si="1"/>
        <v>118.75</v>
      </c>
    </row>
    <row r="33" spans="15:18">
      <c r="O33" s="59">
        <v>1</v>
      </c>
      <c r="P33">
        <v>4.5</v>
      </c>
      <c r="Q33" s="59">
        <f t="shared" si="0"/>
        <v>32.5</v>
      </c>
      <c r="R33" s="59">
        <f t="shared" si="1"/>
        <v>113.75</v>
      </c>
    </row>
    <row r="34" spans="15:18">
      <c r="O34" s="59">
        <v>1</v>
      </c>
      <c r="P34">
        <v>5</v>
      </c>
      <c r="Q34" s="59">
        <f t="shared" si="0"/>
        <v>25</v>
      </c>
      <c r="R34" s="59">
        <f t="shared" si="1"/>
        <v>100</v>
      </c>
    </row>
    <row r="35" spans="15:18">
      <c r="O35" s="59">
        <v>1.5</v>
      </c>
      <c r="P35" s="59">
        <v>2</v>
      </c>
      <c r="Q35" s="59">
        <f t="shared" si="0"/>
        <v>70</v>
      </c>
      <c r="R35" s="59">
        <f t="shared" si="1"/>
        <v>35</v>
      </c>
    </row>
    <row r="36" spans="15:18">
      <c r="O36" s="59">
        <v>1.5</v>
      </c>
      <c r="P36">
        <v>2.5</v>
      </c>
      <c r="Q36" s="59">
        <f t="shared" si="0"/>
        <v>62.5</v>
      </c>
      <c r="R36" s="59">
        <f t="shared" si="1"/>
        <v>62.5</v>
      </c>
    </row>
    <row r="37" spans="15:18">
      <c r="O37" s="59">
        <v>1.5</v>
      </c>
      <c r="P37">
        <v>3</v>
      </c>
      <c r="Q37" s="59">
        <f t="shared" si="0"/>
        <v>55</v>
      </c>
      <c r="R37" s="59">
        <f t="shared" si="1"/>
        <v>82.5</v>
      </c>
    </row>
    <row r="38" spans="15:18">
      <c r="O38" s="59">
        <v>1.5</v>
      </c>
      <c r="P38">
        <v>3.5</v>
      </c>
      <c r="Q38" s="59">
        <f t="shared" si="0"/>
        <v>47.5</v>
      </c>
      <c r="R38" s="59">
        <f t="shared" si="1"/>
        <v>95</v>
      </c>
    </row>
    <row r="39" spans="15:18">
      <c r="O39" s="59">
        <v>1.5</v>
      </c>
      <c r="P39">
        <v>4.5</v>
      </c>
      <c r="Q39" s="59">
        <f t="shared" si="0"/>
        <v>32.5</v>
      </c>
      <c r="R39" s="59">
        <f t="shared" si="1"/>
        <v>97.5</v>
      </c>
    </row>
    <row r="40" spans="15:18">
      <c r="O40" s="59">
        <v>1.5</v>
      </c>
      <c r="P40">
        <v>5</v>
      </c>
      <c r="Q40" s="59">
        <f t="shared" si="0"/>
        <v>25</v>
      </c>
      <c r="R40" s="59">
        <f t="shared" si="1"/>
        <v>87.5</v>
      </c>
    </row>
    <row r="41" spans="15:18">
      <c r="O41" s="59">
        <v>2</v>
      </c>
      <c r="P41" s="59">
        <v>2</v>
      </c>
      <c r="Q41" s="59">
        <f t="shared" si="0"/>
        <v>70</v>
      </c>
      <c r="R41" s="59">
        <f t="shared" si="1"/>
        <v>0</v>
      </c>
    </row>
    <row r="42" spans="15:18">
      <c r="O42" s="59">
        <v>2</v>
      </c>
      <c r="P42">
        <v>2.5</v>
      </c>
      <c r="Q42" s="59">
        <f t="shared" si="0"/>
        <v>62.5</v>
      </c>
      <c r="R42" s="59">
        <f t="shared" si="1"/>
        <v>31.25</v>
      </c>
    </row>
    <row r="43" spans="15:18">
      <c r="O43" s="59">
        <v>2</v>
      </c>
      <c r="P43">
        <v>3</v>
      </c>
      <c r="Q43" s="59">
        <f t="shared" si="0"/>
        <v>55</v>
      </c>
      <c r="R43" s="59">
        <f t="shared" si="1"/>
        <v>55</v>
      </c>
    </row>
    <row r="44" spans="15:18">
      <c r="O44" s="59">
        <v>2</v>
      </c>
      <c r="P44">
        <v>3.5</v>
      </c>
      <c r="Q44" s="59">
        <f t="shared" si="0"/>
        <v>47.5</v>
      </c>
      <c r="R44" s="59">
        <f t="shared" si="1"/>
        <v>71.25</v>
      </c>
    </row>
    <row r="45" spans="15:18">
      <c r="O45" s="59">
        <v>2</v>
      </c>
      <c r="P45">
        <v>4.5</v>
      </c>
      <c r="Q45" s="59">
        <f t="shared" si="0"/>
        <v>32.5</v>
      </c>
      <c r="R45" s="59">
        <f t="shared" si="1"/>
        <v>81.25</v>
      </c>
    </row>
    <row r="46" spans="15:18">
      <c r="O46" s="59">
        <v>2</v>
      </c>
      <c r="P46">
        <v>5</v>
      </c>
      <c r="Q46" s="59">
        <f t="shared" si="0"/>
        <v>25</v>
      </c>
      <c r="R46" s="59">
        <f t="shared" si="1"/>
        <v>75</v>
      </c>
    </row>
    <row r="47" spans="15:18">
      <c r="O47" s="59"/>
      <c r="P47" s="59"/>
      <c r="Q47" s="59">
        <f>MAX(Table12[[Coffee demand ]])</f>
        <v>70</v>
      </c>
      <c r="R47" s="59">
        <f>MAX(Table12[Profit])</f>
        <v>142.5</v>
      </c>
    </row>
    <row r="48" spans="15:18">
      <c r="Q48" t="s">
        <v>205</v>
      </c>
      <c r="R48" t="s">
        <v>206</v>
      </c>
    </row>
    <row r="53" spans="16:16">
      <c r="P53" s="59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2362-03C7-44BD-A17E-4C09304AECD7}">
  <dimension ref="A1"/>
  <sheetViews>
    <sheetView topLeftCell="C1" workbookViewId="0">
      <selection activeCell="H13" sqref="H13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99D-5E38-412A-BACF-8A11E0788704}">
  <dimension ref="B2:B47"/>
  <sheetViews>
    <sheetView topLeftCell="A77" workbookViewId="0">
      <selection activeCell="K66" sqref="K66"/>
    </sheetView>
  </sheetViews>
  <sheetFormatPr defaultRowHeight="14.4"/>
  <sheetData>
    <row r="2" spans="2:2" ht="18">
      <c r="B2" s="12" t="s">
        <v>34</v>
      </c>
    </row>
    <row r="4" spans="2:2">
      <c r="B4" s="1" t="s">
        <v>35</v>
      </c>
    </row>
    <row r="45" spans="2:2">
      <c r="B45" t="s">
        <v>56</v>
      </c>
    </row>
    <row r="46" spans="2:2">
      <c r="B46" t="s">
        <v>57</v>
      </c>
    </row>
    <row r="47" spans="2:2">
      <c r="B47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8AA0-E52F-4ABD-81E4-CDE783DCCB9D}">
  <dimension ref="B1:G10"/>
  <sheetViews>
    <sheetView workbookViewId="0">
      <selection activeCell="G7" sqref="G7"/>
    </sheetView>
  </sheetViews>
  <sheetFormatPr defaultRowHeight="14.4"/>
  <cols>
    <col min="2" max="2" width="10.77734375" bestFit="1" customWidth="1"/>
    <col min="3" max="3" width="30.5546875" customWidth="1"/>
    <col min="4" max="4" width="38.6640625" customWidth="1"/>
    <col min="5" max="5" width="32.5546875" customWidth="1"/>
    <col min="6" max="6" width="15.6640625" customWidth="1"/>
    <col min="7" max="7" width="23" customWidth="1"/>
  </cols>
  <sheetData>
    <row r="1" spans="2:7">
      <c r="B1" s="4" t="s">
        <v>49</v>
      </c>
      <c r="C1" t="s">
        <v>50</v>
      </c>
    </row>
    <row r="5" spans="2:7">
      <c r="B5" s="13" t="s">
        <v>36</v>
      </c>
      <c r="C5" s="13" t="s">
        <v>37</v>
      </c>
      <c r="D5" s="13" t="s">
        <v>38</v>
      </c>
      <c r="E5" s="55"/>
      <c r="F5" s="55"/>
      <c r="G5" s="14"/>
    </row>
    <row r="6" spans="2:7" ht="43.2">
      <c r="B6" s="15">
        <v>1</v>
      </c>
      <c r="C6" s="16" t="s">
        <v>39</v>
      </c>
      <c r="D6" s="16" t="s">
        <v>40</v>
      </c>
      <c r="E6" s="14"/>
      <c r="F6" s="17" t="s">
        <v>36</v>
      </c>
      <c r="G6" s="18">
        <v>1</v>
      </c>
    </row>
    <row r="7" spans="2:7" ht="28.8">
      <c r="B7" s="19">
        <v>2</v>
      </c>
      <c r="C7" s="20" t="s">
        <v>41</v>
      </c>
      <c r="D7" s="20" t="s">
        <v>42</v>
      </c>
      <c r="E7" s="14"/>
      <c r="F7" s="17" t="s">
        <v>37</v>
      </c>
      <c r="G7" s="18" t="str">
        <f>VLOOKUP(G6,B5:C10,2,FALSE)</f>
        <v>Tres Delicious</v>
      </c>
    </row>
    <row r="8" spans="2:7" ht="28.8">
      <c r="B8" s="15">
        <v>3</v>
      </c>
      <c r="C8" s="16" t="s">
        <v>43</v>
      </c>
      <c r="D8" s="16" t="s">
        <v>44</v>
      </c>
      <c r="E8" s="55"/>
      <c r="F8" s="55"/>
      <c r="G8" s="14"/>
    </row>
    <row r="9" spans="2:7" ht="43.2">
      <c r="B9" s="19">
        <v>4</v>
      </c>
      <c r="C9" s="20" t="s">
        <v>45</v>
      </c>
      <c r="D9" s="20" t="s">
        <v>46</v>
      </c>
      <c r="E9" s="55"/>
      <c r="F9" s="55"/>
      <c r="G9" s="14"/>
    </row>
    <row r="10" spans="2:7">
      <c r="B10" s="21">
        <v>5</v>
      </c>
      <c r="C10" s="22" t="s">
        <v>47</v>
      </c>
      <c r="D10" s="22" t="s">
        <v>48</v>
      </c>
      <c r="E10" s="55"/>
      <c r="F10" s="55"/>
      <c r="G10" s="14"/>
    </row>
  </sheetData>
  <mergeCells count="4">
    <mergeCell ref="E10:F10"/>
    <mergeCell ref="E8:F8"/>
    <mergeCell ref="E5:F5"/>
    <mergeCell ref="E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6563-3809-4CAE-8676-DC947E5AE180}">
  <dimension ref="B1:G8"/>
  <sheetViews>
    <sheetView workbookViewId="0">
      <selection activeCell="H10" sqref="H10"/>
    </sheetView>
  </sheetViews>
  <sheetFormatPr defaultRowHeight="14.4"/>
  <cols>
    <col min="2" max="2" width="12.5546875" customWidth="1"/>
    <col min="3" max="3" width="26.44140625" bestFit="1" customWidth="1"/>
    <col min="4" max="4" width="84.77734375" bestFit="1" customWidth="1"/>
    <col min="7" max="7" width="14.5546875" customWidth="1"/>
    <col min="8" max="8" width="11.5546875" bestFit="1" customWidth="1"/>
  </cols>
  <sheetData>
    <row r="1" spans="2:7">
      <c r="B1" s="4" t="s">
        <v>49</v>
      </c>
      <c r="C1" t="s">
        <v>51</v>
      </c>
    </row>
    <row r="3" spans="2:7">
      <c r="B3" s="14" t="s">
        <v>36</v>
      </c>
      <c r="C3" s="14" t="s">
        <v>37</v>
      </c>
      <c r="D3" s="14" t="s">
        <v>38</v>
      </c>
    </row>
    <row r="4" spans="2:7">
      <c r="B4" s="14">
        <v>1</v>
      </c>
      <c r="C4" s="14" t="s">
        <v>39</v>
      </c>
      <c r="D4" s="14" t="s">
        <v>40</v>
      </c>
      <c r="G4" s="17" t="s">
        <v>36</v>
      </c>
    </row>
    <row r="5" spans="2:7">
      <c r="B5" s="14">
        <v>2</v>
      </c>
      <c r="C5" s="14" t="s">
        <v>41</v>
      </c>
      <c r="D5" s="14" t="s">
        <v>42</v>
      </c>
      <c r="G5" s="17" t="s">
        <v>37</v>
      </c>
    </row>
    <row r="6" spans="2:7">
      <c r="B6" s="14">
        <v>3</v>
      </c>
      <c r="C6" s="14" t="s">
        <v>43</v>
      </c>
      <c r="D6" s="14" t="s">
        <v>44</v>
      </c>
    </row>
    <row r="7" spans="2:7">
      <c r="B7" s="14">
        <v>4</v>
      </c>
      <c r="C7" s="14" t="s">
        <v>45</v>
      </c>
      <c r="D7" s="14" t="s">
        <v>46</v>
      </c>
    </row>
    <row r="8" spans="2:7">
      <c r="B8" s="14">
        <v>5</v>
      </c>
      <c r="C8" s="14" t="s">
        <v>47</v>
      </c>
      <c r="D8" s="14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065-8036-4894-8AB9-E4AC42715A71}">
  <dimension ref="A1:G10"/>
  <sheetViews>
    <sheetView workbookViewId="0">
      <selection activeCell="E15" sqref="E15"/>
    </sheetView>
  </sheetViews>
  <sheetFormatPr defaultRowHeight="14.4"/>
  <cols>
    <col min="1" max="1" width="18" bestFit="1" customWidth="1"/>
    <col min="2" max="2" width="9.44140625" customWidth="1"/>
    <col min="3" max="3" width="17.6640625" customWidth="1"/>
    <col min="5" max="5" width="16.109375" customWidth="1"/>
    <col min="6" max="6" width="12.88671875" customWidth="1"/>
  </cols>
  <sheetData>
    <row r="1" spans="1:7">
      <c r="A1" s="25" t="s">
        <v>59</v>
      </c>
    </row>
    <row r="3" spans="1:7">
      <c r="A3" s="24" t="s">
        <v>52</v>
      </c>
      <c r="B3" s="24" t="s">
        <v>53</v>
      </c>
      <c r="C3" s="24" t="s">
        <v>54</v>
      </c>
      <c r="D3" s="14"/>
      <c r="E3" s="24" t="s">
        <v>52</v>
      </c>
      <c r="F3" s="24" t="s">
        <v>55</v>
      </c>
    </row>
    <row r="4" spans="1:7">
      <c r="A4" s="23">
        <v>26</v>
      </c>
      <c r="B4" s="23">
        <v>1712</v>
      </c>
      <c r="C4" s="23"/>
      <c r="D4" s="14"/>
      <c r="E4" s="23">
        <v>0</v>
      </c>
      <c r="F4" s="23">
        <v>0</v>
      </c>
      <c r="G4" s="14"/>
    </row>
    <row r="5" spans="1:7">
      <c r="A5" s="14">
        <v>101</v>
      </c>
      <c r="B5" s="14">
        <v>7374</v>
      </c>
      <c r="C5" s="23"/>
      <c r="D5" s="14"/>
      <c r="E5" s="14">
        <v>100</v>
      </c>
      <c r="F5" s="14">
        <v>5</v>
      </c>
      <c r="G5" s="14"/>
    </row>
    <row r="6" spans="1:7">
      <c r="A6" s="23">
        <v>245</v>
      </c>
      <c r="B6" s="23">
        <v>5726</v>
      </c>
      <c r="C6" s="23"/>
      <c r="D6" s="14"/>
      <c r="E6" s="23">
        <v>200</v>
      </c>
      <c r="F6" s="23">
        <v>10</v>
      </c>
      <c r="G6" s="14"/>
    </row>
    <row r="7" spans="1:7">
      <c r="A7" s="14">
        <v>356</v>
      </c>
      <c r="B7" s="14">
        <v>2148</v>
      </c>
      <c r="C7" s="23"/>
      <c r="D7" s="14"/>
      <c r="E7" s="14">
        <v>300</v>
      </c>
      <c r="F7" s="14">
        <v>15</v>
      </c>
      <c r="G7" s="14"/>
    </row>
    <row r="8" spans="1:7">
      <c r="A8" s="23">
        <v>363</v>
      </c>
      <c r="B8" s="23">
        <v>5526</v>
      </c>
      <c r="C8" s="23"/>
      <c r="D8" s="14"/>
      <c r="E8" s="23">
        <v>400</v>
      </c>
      <c r="F8" s="23">
        <v>20</v>
      </c>
      <c r="G8" s="14"/>
    </row>
    <row r="9" spans="1:7">
      <c r="A9" s="14">
        <v>392</v>
      </c>
      <c r="B9" s="14">
        <v>4688</v>
      </c>
      <c r="C9" s="23"/>
      <c r="D9" s="14"/>
      <c r="E9" s="14"/>
      <c r="F9" s="14"/>
      <c r="G9" s="14"/>
    </row>
    <row r="10" spans="1:7">
      <c r="A10" s="23">
        <v>433</v>
      </c>
      <c r="B10" s="23">
        <v>5314</v>
      </c>
      <c r="C10" s="23"/>
      <c r="D10" s="14"/>
      <c r="E10" s="14"/>
      <c r="F10" s="14"/>
      <c r="G10" s="1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80854-2687-4EEE-9882-4E3E6FBB0157}">
  <ds:schemaRefs>
    <ds:schemaRef ds:uri="http://purl.org/dc/dcmitype/"/>
    <ds:schemaRef ds:uri="http://purl.org/dc/elements/1.1/"/>
    <ds:schemaRef ds:uri="c7bd4ae3-05e0-4c05-89cb-91382a5ed0c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B903B7-2C71-4CCA-9E3C-11F8C1881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5E7A7-AF87-420C-88F7-5E1E54C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Revision</vt:lpstr>
      <vt:lpstr>Topics to Covered</vt:lpstr>
      <vt:lpstr>Predicting The number of Custom</vt:lpstr>
      <vt:lpstr>Coffee Demand Curve Estimaation</vt:lpstr>
      <vt:lpstr>Range Names</vt:lpstr>
      <vt:lpstr>Vlook up</vt:lpstr>
      <vt:lpstr>EX - 1</vt:lpstr>
      <vt:lpstr>EX - 2</vt:lpstr>
      <vt:lpstr>EX - 3</vt:lpstr>
      <vt:lpstr>EX - 4 Different sheet</vt:lpstr>
      <vt:lpstr>EX - 4 Lookup table</vt:lpstr>
      <vt:lpstr>Hlook up</vt:lpstr>
      <vt:lpstr>H EX - 1</vt:lpstr>
      <vt:lpstr>Xlookup</vt:lpstr>
      <vt:lpstr>Xlookup Return Multiple Value</vt:lpstr>
      <vt:lpstr>Xlookup Wild Card Mode</vt:lpstr>
      <vt:lpstr>Xlookup Search Mode</vt:lpstr>
      <vt:lpstr>index</vt:lpstr>
      <vt:lpstr>Match</vt:lpstr>
      <vt:lpstr>Ex 1 Index and match</vt:lpstr>
      <vt:lpstr>Ex 2 Index and match</vt:lpstr>
      <vt:lpstr>Ex 3 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vipul verma</cp:lastModifiedBy>
  <dcterms:created xsi:type="dcterms:W3CDTF">2025-02-02T12:44:17Z</dcterms:created>
  <dcterms:modified xsi:type="dcterms:W3CDTF">2025-02-09T10:28:56Z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