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backup\COMSOC FILES\2ND SEMESTER\Ite Fest Activity Form Requirements\BUDGET BREAKDOWN\"/>
    </mc:Choice>
  </mc:AlternateContent>
  <xr:revisionPtr revIDLastSave="0" documentId="13_ncr:1_{30C3D1C1-0D0C-49B7-A03E-DC42B81AABDE}" xr6:coauthVersionLast="47" xr6:coauthVersionMax="47" xr10:uidLastSave="{00000000-0000-0000-0000-000000000000}"/>
  <bookViews>
    <workbookView xWindow="-108" yWindow="-108" windowWidth="23256" windowHeight="13176" xr2:uid="{B3B86A39-767A-46AD-9925-C45E2FCCD7C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0" i="1" l="1"/>
  <c r="E11" i="1"/>
  <c r="E53" i="1"/>
  <c r="F53" i="1" s="1"/>
  <c r="E38" i="1"/>
  <c r="E37" i="1"/>
  <c r="E10" i="1"/>
  <c r="E2" i="1"/>
  <c r="F2" i="1" s="1"/>
  <c r="E12" i="1"/>
  <c r="E13" i="1"/>
  <c r="E52" i="1"/>
  <c r="F52" i="1" s="1"/>
  <c r="E45" i="1"/>
  <c r="E51" i="1"/>
  <c r="E49" i="1"/>
  <c r="E48" i="1"/>
  <c r="E47" i="1"/>
  <c r="E46" i="1"/>
  <c r="E44" i="1"/>
  <c r="E43" i="1"/>
  <c r="E42" i="1"/>
  <c r="E41" i="1"/>
  <c r="E40" i="1"/>
  <c r="E39" i="1"/>
  <c r="E36" i="1"/>
  <c r="E35" i="1"/>
  <c r="E34" i="1"/>
  <c r="E33" i="1"/>
  <c r="E32" i="1"/>
  <c r="E31" i="1"/>
  <c r="E30" i="1"/>
  <c r="E29" i="1"/>
  <c r="E28" i="1"/>
  <c r="E27" i="1"/>
  <c r="E26" i="1"/>
  <c r="E25" i="1"/>
  <c r="E23" i="1"/>
  <c r="E24" i="1"/>
  <c r="E22" i="1"/>
  <c r="E21" i="1"/>
  <c r="E20" i="1"/>
  <c r="E19" i="1"/>
  <c r="E18" i="1"/>
  <c r="F46" i="1" l="1"/>
  <c r="F37" i="1"/>
  <c r="F32" i="1"/>
  <c r="F14" i="1"/>
  <c r="F11" i="1"/>
  <c r="F54" i="1" l="1"/>
</calcChain>
</file>

<file path=xl/sharedStrings.xml><?xml version="1.0" encoding="utf-8"?>
<sst xmlns="http://schemas.openxmlformats.org/spreadsheetml/2006/main" count="87" uniqueCount="83">
  <si>
    <t>QTY</t>
  </si>
  <si>
    <t>AMOUNT</t>
  </si>
  <si>
    <t>TOTAL</t>
  </si>
  <si>
    <t>Sir Beng</t>
  </si>
  <si>
    <t>Sir Español</t>
  </si>
  <si>
    <t>B-Ads (sponsor)</t>
  </si>
  <si>
    <t>Sir Narciso</t>
  </si>
  <si>
    <t>Sir Arriza</t>
  </si>
  <si>
    <t>Sir Bryle</t>
  </si>
  <si>
    <t>Maam Ethel</t>
  </si>
  <si>
    <t>Sir Bas</t>
  </si>
  <si>
    <t>Frames</t>
  </si>
  <si>
    <t>Velumn Board (Letter)</t>
  </si>
  <si>
    <t>Ink (CMYBk)</t>
  </si>
  <si>
    <t>1 ream</t>
  </si>
  <si>
    <t>4 bottles</t>
  </si>
  <si>
    <t>INITIAL TOTAL</t>
  </si>
  <si>
    <t>DECORATION</t>
  </si>
  <si>
    <t>Backdrop (12x8)</t>
  </si>
  <si>
    <t>8 pcs Team Banner (2x5)</t>
  </si>
  <si>
    <t>Photobooth (10x6)</t>
  </si>
  <si>
    <t>Freedom Wall (5x5)</t>
  </si>
  <si>
    <t>Balloons</t>
  </si>
  <si>
    <t>3 doz</t>
  </si>
  <si>
    <t>Stick Glue</t>
  </si>
  <si>
    <t>Glue Gun</t>
  </si>
  <si>
    <t>Tie Wire</t>
  </si>
  <si>
    <t>Kraft Board</t>
  </si>
  <si>
    <t>Paint</t>
  </si>
  <si>
    <t>Velumn Board (Legal)</t>
  </si>
  <si>
    <t>Nylon</t>
  </si>
  <si>
    <t>Double Sided Tape</t>
  </si>
  <si>
    <t>Pin</t>
  </si>
  <si>
    <t>Thumbtacks</t>
  </si>
  <si>
    <t>3 pcs</t>
  </si>
  <si>
    <t>Glue (Large)</t>
  </si>
  <si>
    <t>Staple Wire</t>
  </si>
  <si>
    <t>25 sticks</t>
  </si>
  <si>
    <t>2 Gun</t>
  </si>
  <si>
    <t>1 Kilo</t>
  </si>
  <si>
    <t>10 pcs</t>
  </si>
  <si>
    <t>1 Gal.</t>
  </si>
  <si>
    <t>1 roll</t>
  </si>
  <si>
    <t>5 pcs</t>
  </si>
  <si>
    <t>2 pads</t>
  </si>
  <si>
    <t>5 Boxes</t>
  </si>
  <si>
    <t>1 Box</t>
  </si>
  <si>
    <t>Gun Tacker Wire</t>
  </si>
  <si>
    <t>2 pcs</t>
  </si>
  <si>
    <t>GAMES</t>
  </si>
  <si>
    <t>Spoon</t>
  </si>
  <si>
    <t>Rope</t>
  </si>
  <si>
    <t>Chinese Garter</t>
  </si>
  <si>
    <t>1 pack</t>
  </si>
  <si>
    <t>Kalamansi</t>
  </si>
  <si>
    <t>1 Pack</t>
  </si>
  <si>
    <t>7 meter</t>
  </si>
  <si>
    <t>4 pcs</t>
  </si>
  <si>
    <t>Ball (Dudge Ball)</t>
  </si>
  <si>
    <t>FOODS</t>
  </si>
  <si>
    <t>Lunch for Committee 1st Day</t>
  </si>
  <si>
    <t>Lunch for Committee 2nd Day</t>
  </si>
  <si>
    <t xml:space="preserve">Lunch for Judges </t>
  </si>
  <si>
    <t>Lunch for Faculty 1st Day</t>
  </si>
  <si>
    <t>Lunch for Faculty 2nd Day</t>
  </si>
  <si>
    <t>Snack for Committee 1st Day</t>
  </si>
  <si>
    <t>Snack for Committee 2nd Day</t>
  </si>
  <si>
    <t>PRIZES</t>
  </si>
  <si>
    <t>Plaque 3rd RU</t>
  </si>
  <si>
    <t>Plaque 2nd RU</t>
  </si>
  <si>
    <t>Plaque 1st RU</t>
  </si>
  <si>
    <t>Plaque CHAMPION</t>
  </si>
  <si>
    <t>CERTIFICATES for JUDGES
 and PARTICIPANTS</t>
  </si>
  <si>
    <t>Equiptments</t>
  </si>
  <si>
    <t>TRANSPORTATION</t>
  </si>
  <si>
    <t>Transportation Allowance</t>
  </si>
  <si>
    <t>GRAND TOTAL:</t>
  </si>
  <si>
    <t>Contingency Fund</t>
  </si>
  <si>
    <t>HONORARIUM for JUDGES &amp; SPEAKERS</t>
  </si>
  <si>
    <t>Speakers</t>
  </si>
  <si>
    <t>Food for Speakers</t>
  </si>
  <si>
    <t>15 pcs</t>
  </si>
  <si>
    <t>Raffle Prizes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</si>
</sst>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₱-3409]* #,##0.00_-;\-[$₱-3409]* #,##0.00_-;_-[$₱-3409]* &quot;-&quot;??_-;_-@_-"/>
  </numFmts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5"/>
      <color theme="1"/>
      <name val="Aptos Narrow"/>
      <family val="2"/>
      <scheme val="minor"/>
    </font>
    <font>
      <sz val="15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right" vertical="center"/>
    </xf>
    <xf numFmtId="0" fontId="3" fillId="0" borderId="0" xfId="0" applyFont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25672-68DC-4C58-9474-1CA50F6F87B6}">
  <dimension ref="A1:F54"/>
  <sheetViews>
    <sheetView tabSelected="1" topLeftCell="A27" workbookViewId="0">
      <selection activeCell="B4" sqref="B4"/>
    </sheetView>
  </sheetViews>
  <sheetFormatPr defaultColWidth="8.88671875" defaultRowHeight="14.4" x14ac:dyDescent="0.3"/>
  <cols>
    <col min="1" max="1" width="27.33203125" style="1" customWidth="1"/>
    <col min="2" max="2" width="27.6640625" style="1" customWidth="1"/>
    <col min="3" max="4" width="18" style="2" customWidth="1"/>
    <col min="5" max="5" width="18" style="4" customWidth="1"/>
    <col min="6" max="6" width="16.33203125" style="3" bestFit="1" customWidth="1"/>
    <col min="7" max="16384" width="8.88671875" style="1"/>
  </cols>
  <sheetData>
    <row r="1" spans="1:6" x14ac:dyDescent="0.3">
      <c r="C1" s="13" t="s">
        <v>0</v>
      </c>
      <c r="D1" s="13" t="s">
        <v>1</v>
      </c>
      <c r="E1" s="3" t="s">
        <v>16</v>
      </c>
      <c r="F1" s="14" t="s">
        <v>2</v>
      </c>
    </row>
    <row r="2" spans="1:6" ht="16.95" customHeight="1" x14ac:dyDescent="0.3">
      <c r="A2" s="26" t="s">
        <v>78</v>
      </c>
      <c r="B2" s="1" t="s">
        <v>3</v>
      </c>
      <c r="C2" s="23">
        <v>7</v>
      </c>
      <c r="D2" s="23">
        <v>1500</v>
      </c>
      <c r="E2" s="24">
        <f>D2*C2</f>
        <v>10500</v>
      </c>
      <c r="F2" s="21">
        <f>SUM(E2:E10)</f>
        <v>20500</v>
      </c>
    </row>
    <row r="3" spans="1:6" x14ac:dyDescent="0.3">
      <c r="A3" s="26"/>
      <c r="B3" s="1" t="s">
        <v>4</v>
      </c>
      <c r="C3" s="23"/>
      <c r="D3" s="23"/>
      <c r="E3" s="24"/>
      <c r="F3" s="21"/>
    </row>
    <row r="4" spans="1:6" x14ac:dyDescent="0.3">
      <c r="A4" s="26"/>
      <c r="B4" s="1" t="s">
        <v>5</v>
      </c>
      <c r="C4" s="23"/>
      <c r="D4" s="23"/>
      <c r="E4" s="24"/>
      <c r="F4" s="21"/>
    </row>
    <row r="5" spans="1:6" x14ac:dyDescent="0.3">
      <c r="A5" s="26"/>
      <c r="B5" s="1" t="s">
        <v>6</v>
      </c>
      <c r="C5" s="23"/>
      <c r="D5" s="23"/>
      <c r="E5" s="24"/>
      <c r="F5" s="21"/>
    </row>
    <row r="6" spans="1:6" x14ac:dyDescent="0.3">
      <c r="A6" s="26"/>
      <c r="B6" s="1" t="s">
        <v>7</v>
      </c>
      <c r="C6" s="23"/>
      <c r="D6" s="23"/>
      <c r="E6" s="24"/>
      <c r="F6" s="21"/>
    </row>
    <row r="7" spans="1:6" x14ac:dyDescent="0.3">
      <c r="A7" s="26"/>
      <c r="B7" s="1" t="s">
        <v>8</v>
      </c>
      <c r="C7" s="23"/>
      <c r="D7" s="23"/>
      <c r="E7" s="24"/>
      <c r="F7" s="21"/>
    </row>
    <row r="8" spans="1:6" x14ac:dyDescent="0.3">
      <c r="A8" s="26"/>
      <c r="B8" s="1" t="s">
        <v>9</v>
      </c>
      <c r="C8" s="23"/>
      <c r="D8" s="23"/>
      <c r="E8" s="24"/>
      <c r="F8" s="21"/>
    </row>
    <row r="9" spans="1:6" x14ac:dyDescent="0.3">
      <c r="A9" s="26"/>
      <c r="B9" s="1" t="s">
        <v>10</v>
      </c>
      <c r="C9" s="23"/>
      <c r="D9" s="23"/>
      <c r="E9" s="24"/>
      <c r="F9" s="21"/>
    </row>
    <row r="10" spans="1:6" x14ac:dyDescent="0.3">
      <c r="A10" s="27"/>
      <c r="B10" s="6" t="s">
        <v>79</v>
      </c>
      <c r="C10" s="7">
        <v>2</v>
      </c>
      <c r="D10" s="7">
        <v>5000</v>
      </c>
      <c r="E10" s="8">
        <f>C10*D10</f>
        <v>10000</v>
      </c>
      <c r="F10" s="22"/>
    </row>
    <row r="11" spans="1:6" x14ac:dyDescent="0.3">
      <c r="A11" s="25" t="s">
        <v>72</v>
      </c>
      <c r="B11" s="9" t="s">
        <v>11</v>
      </c>
      <c r="C11" s="10" t="s">
        <v>81</v>
      </c>
      <c r="D11" s="10">
        <v>100</v>
      </c>
      <c r="E11" s="11">
        <f>15*D11</f>
        <v>1500</v>
      </c>
      <c r="F11" s="20">
        <f>SUM(E11:E13)</f>
        <v>3020</v>
      </c>
    </row>
    <row r="12" spans="1:6" x14ac:dyDescent="0.3">
      <c r="A12" s="18"/>
      <c r="B12" s="1" t="s">
        <v>12</v>
      </c>
      <c r="C12" s="2" t="s">
        <v>14</v>
      </c>
      <c r="D12" s="2">
        <v>120</v>
      </c>
      <c r="E12" s="4">
        <f>1*D12</f>
        <v>120</v>
      </c>
      <c r="F12" s="21"/>
    </row>
    <row r="13" spans="1:6" x14ac:dyDescent="0.3">
      <c r="A13" s="19"/>
      <c r="B13" s="6" t="s">
        <v>13</v>
      </c>
      <c r="C13" s="7" t="s">
        <v>15</v>
      </c>
      <c r="D13" s="7">
        <v>350</v>
      </c>
      <c r="E13" s="8">
        <f>4*D13</f>
        <v>1400</v>
      </c>
      <c r="F13" s="22"/>
    </row>
    <row r="14" spans="1:6" x14ac:dyDescent="0.3">
      <c r="A14" s="17" t="s">
        <v>17</v>
      </c>
      <c r="B14" s="9" t="s">
        <v>18</v>
      </c>
      <c r="C14" s="10">
        <v>1</v>
      </c>
      <c r="D14" s="10">
        <v>2000</v>
      </c>
      <c r="E14" s="11">
        <v>2000</v>
      </c>
      <c r="F14" s="20">
        <f>SUM(E14:E31)</f>
        <v>8895</v>
      </c>
    </row>
    <row r="15" spans="1:6" x14ac:dyDescent="0.3">
      <c r="A15" s="18"/>
      <c r="B15" s="1" t="s">
        <v>19</v>
      </c>
      <c r="C15" s="2">
        <v>1</v>
      </c>
      <c r="D15" s="2">
        <v>1500</v>
      </c>
      <c r="E15" s="4">
        <v>1500</v>
      </c>
      <c r="F15" s="21"/>
    </row>
    <row r="16" spans="1:6" x14ac:dyDescent="0.3">
      <c r="A16" s="18"/>
      <c r="B16" s="1" t="s">
        <v>20</v>
      </c>
      <c r="C16" s="2">
        <v>1</v>
      </c>
      <c r="D16" s="2">
        <v>1500</v>
      </c>
      <c r="E16" s="4">
        <v>1500</v>
      </c>
      <c r="F16" s="21"/>
    </row>
    <row r="17" spans="1:6" x14ac:dyDescent="0.3">
      <c r="A17" s="18"/>
      <c r="B17" s="1" t="s">
        <v>21</v>
      </c>
      <c r="C17" s="2">
        <v>1</v>
      </c>
      <c r="D17" s="2">
        <v>400</v>
      </c>
      <c r="E17" s="4">
        <v>400</v>
      </c>
      <c r="F17" s="21"/>
    </row>
    <row r="18" spans="1:6" x14ac:dyDescent="0.3">
      <c r="A18" s="18"/>
      <c r="B18" s="1" t="s">
        <v>22</v>
      </c>
      <c r="C18" s="2" t="s">
        <v>23</v>
      </c>
      <c r="D18" s="2">
        <v>180</v>
      </c>
      <c r="E18" s="4">
        <f>3*D18</f>
        <v>540</v>
      </c>
      <c r="F18" s="21"/>
    </row>
    <row r="19" spans="1:6" x14ac:dyDescent="0.3">
      <c r="A19" s="18"/>
      <c r="B19" s="1" t="s">
        <v>35</v>
      </c>
      <c r="C19" s="2" t="s">
        <v>34</v>
      </c>
      <c r="D19" s="2">
        <v>140</v>
      </c>
      <c r="E19" s="4">
        <f>3*D19</f>
        <v>420</v>
      </c>
      <c r="F19" s="21"/>
    </row>
    <row r="20" spans="1:6" x14ac:dyDescent="0.3">
      <c r="A20" s="18"/>
      <c r="B20" s="1" t="s">
        <v>24</v>
      </c>
      <c r="C20" s="2" t="s">
        <v>37</v>
      </c>
      <c r="D20" s="2">
        <v>5</v>
      </c>
      <c r="E20" s="4">
        <f>D20*25</f>
        <v>125</v>
      </c>
      <c r="F20" s="21"/>
    </row>
    <row r="21" spans="1:6" x14ac:dyDescent="0.3">
      <c r="A21" s="18"/>
      <c r="B21" s="1" t="s">
        <v>25</v>
      </c>
      <c r="C21" s="2" t="s">
        <v>38</v>
      </c>
      <c r="D21" s="2">
        <v>250</v>
      </c>
      <c r="E21" s="4">
        <f>2*D21</f>
        <v>500</v>
      </c>
      <c r="F21" s="21"/>
    </row>
    <row r="22" spans="1:6" x14ac:dyDescent="0.3">
      <c r="A22" s="18"/>
      <c r="B22" s="1" t="s">
        <v>26</v>
      </c>
      <c r="C22" s="2" t="s">
        <v>39</v>
      </c>
      <c r="D22" s="2">
        <v>110</v>
      </c>
      <c r="E22" s="4">
        <f>1*D22</f>
        <v>110</v>
      </c>
      <c r="F22" s="21"/>
    </row>
    <row r="23" spans="1:6" x14ac:dyDescent="0.3">
      <c r="A23" s="18"/>
      <c r="B23" s="1" t="s">
        <v>27</v>
      </c>
      <c r="C23" s="2" t="s">
        <v>40</v>
      </c>
      <c r="D23" s="2">
        <v>30</v>
      </c>
      <c r="E23" s="4">
        <f>10*D23</f>
        <v>300</v>
      </c>
      <c r="F23" s="21"/>
    </row>
    <row r="24" spans="1:6" x14ac:dyDescent="0.3">
      <c r="A24" s="18"/>
      <c r="B24" s="1" t="s">
        <v>28</v>
      </c>
      <c r="C24" s="2" t="s">
        <v>41</v>
      </c>
      <c r="D24" s="2">
        <v>800</v>
      </c>
      <c r="E24" s="4">
        <f>1*D24</f>
        <v>800</v>
      </c>
      <c r="F24" s="21"/>
    </row>
    <row r="25" spans="1:6" x14ac:dyDescent="0.3">
      <c r="A25" s="18"/>
      <c r="B25" s="1" t="s">
        <v>29</v>
      </c>
      <c r="C25" s="2" t="s">
        <v>14</v>
      </c>
      <c r="D25" s="2">
        <v>170</v>
      </c>
      <c r="E25" s="4">
        <f>1*D25</f>
        <v>170</v>
      </c>
      <c r="F25" s="21"/>
    </row>
    <row r="26" spans="1:6" x14ac:dyDescent="0.3">
      <c r="A26" s="18"/>
      <c r="B26" s="1" t="s">
        <v>30</v>
      </c>
      <c r="C26" s="2" t="s">
        <v>42</v>
      </c>
      <c r="D26" s="2">
        <v>100</v>
      </c>
      <c r="E26" s="4">
        <f>1*D26</f>
        <v>100</v>
      </c>
      <c r="F26" s="21"/>
    </row>
    <row r="27" spans="1:6" x14ac:dyDescent="0.3">
      <c r="A27" s="18"/>
      <c r="B27" s="1" t="s">
        <v>31</v>
      </c>
      <c r="C27" s="2" t="s">
        <v>43</v>
      </c>
      <c r="D27" s="2">
        <v>35</v>
      </c>
      <c r="E27" s="4">
        <f>D27*5</f>
        <v>175</v>
      </c>
      <c r="F27" s="21"/>
    </row>
    <row r="28" spans="1:6" x14ac:dyDescent="0.3">
      <c r="A28" s="18"/>
      <c r="B28" s="1" t="s">
        <v>32</v>
      </c>
      <c r="C28" s="2" t="s">
        <v>44</v>
      </c>
      <c r="D28" s="2">
        <v>15</v>
      </c>
      <c r="E28" s="4">
        <f>2*D28</f>
        <v>30</v>
      </c>
      <c r="F28" s="21"/>
    </row>
    <row r="29" spans="1:6" x14ac:dyDescent="0.3">
      <c r="A29" s="18"/>
      <c r="B29" s="1" t="s">
        <v>33</v>
      </c>
      <c r="C29" s="2" t="s">
        <v>45</v>
      </c>
      <c r="D29" s="2">
        <v>12</v>
      </c>
      <c r="E29" s="4">
        <f>5*D29</f>
        <v>60</v>
      </c>
      <c r="F29" s="21"/>
    </row>
    <row r="30" spans="1:6" x14ac:dyDescent="0.3">
      <c r="A30" s="18"/>
      <c r="B30" s="1" t="s">
        <v>36</v>
      </c>
      <c r="C30" s="2" t="s">
        <v>46</v>
      </c>
      <c r="D30" s="2">
        <v>95</v>
      </c>
      <c r="E30" s="4">
        <f>1*D30</f>
        <v>95</v>
      </c>
      <c r="F30" s="21"/>
    </row>
    <row r="31" spans="1:6" x14ac:dyDescent="0.3">
      <c r="A31" s="19"/>
      <c r="B31" s="6" t="s">
        <v>47</v>
      </c>
      <c r="C31" s="7" t="s">
        <v>48</v>
      </c>
      <c r="D31" s="7">
        <v>35</v>
      </c>
      <c r="E31" s="8">
        <f>2*D31</f>
        <v>70</v>
      </c>
      <c r="F31" s="22"/>
    </row>
    <row r="32" spans="1:6" x14ac:dyDescent="0.3">
      <c r="A32" s="17" t="s">
        <v>49</v>
      </c>
      <c r="B32" s="9" t="s">
        <v>54</v>
      </c>
      <c r="C32" s="10" t="s">
        <v>55</v>
      </c>
      <c r="D32" s="10">
        <v>20</v>
      </c>
      <c r="E32" s="11">
        <f>1*D32</f>
        <v>20</v>
      </c>
      <c r="F32" s="20">
        <f>SUM(E32:E36)</f>
        <v>475</v>
      </c>
    </row>
    <row r="33" spans="1:6" x14ac:dyDescent="0.3">
      <c r="A33" s="18"/>
      <c r="B33" s="1" t="s">
        <v>50</v>
      </c>
      <c r="C33" s="2" t="s">
        <v>53</v>
      </c>
      <c r="D33" s="2">
        <v>35</v>
      </c>
      <c r="E33" s="4">
        <f>1*D33</f>
        <v>35</v>
      </c>
      <c r="F33" s="21"/>
    </row>
    <row r="34" spans="1:6" x14ac:dyDescent="0.3">
      <c r="A34" s="18"/>
      <c r="B34" s="1" t="s">
        <v>51</v>
      </c>
      <c r="C34" s="2" t="s">
        <v>56</v>
      </c>
      <c r="D34" s="2">
        <v>40</v>
      </c>
      <c r="E34" s="4">
        <f>7*D34</f>
        <v>280</v>
      </c>
      <c r="F34" s="21"/>
    </row>
    <row r="35" spans="1:6" x14ac:dyDescent="0.3">
      <c r="A35" s="18"/>
      <c r="B35" s="1" t="s">
        <v>52</v>
      </c>
      <c r="C35" s="2" t="s">
        <v>57</v>
      </c>
      <c r="D35" s="2">
        <v>10</v>
      </c>
      <c r="E35" s="4">
        <f>4*D35</f>
        <v>40</v>
      </c>
      <c r="F35" s="21"/>
    </row>
    <row r="36" spans="1:6" x14ac:dyDescent="0.3">
      <c r="A36" s="19"/>
      <c r="B36" s="6" t="s">
        <v>58</v>
      </c>
      <c r="C36" s="7" t="s">
        <v>48</v>
      </c>
      <c r="D36" s="7">
        <v>50</v>
      </c>
      <c r="E36" s="8">
        <f>2*D36</f>
        <v>100</v>
      </c>
      <c r="F36" s="22"/>
    </row>
    <row r="37" spans="1:6" x14ac:dyDescent="0.3">
      <c r="A37" s="17" t="s">
        <v>59</v>
      </c>
      <c r="B37" s="9" t="s">
        <v>62</v>
      </c>
      <c r="C37" s="10">
        <v>7</v>
      </c>
      <c r="D37" s="10">
        <v>150</v>
      </c>
      <c r="E37" s="11">
        <f>C37*D37</f>
        <v>1050</v>
      </c>
      <c r="F37" s="20">
        <f>SUM(E37:E45)</f>
        <v>14650</v>
      </c>
    </row>
    <row r="38" spans="1:6" x14ac:dyDescent="0.3">
      <c r="A38" s="18"/>
      <c r="B38" s="1" t="s">
        <v>80</v>
      </c>
      <c r="C38" s="2">
        <v>2</v>
      </c>
      <c r="D38" s="2">
        <v>500</v>
      </c>
      <c r="E38" s="4">
        <f>C38*D38</f>
        <v>1000</v>
      </c>
      <c r="F38" s="21"/>
    </row>
    <row r="39" spans="1:6" x14ac:dyDescent="0.3">
      <c r="A39" s="18"/>
      <c r="B39" s="1" t="s">
        <v>60</v>
      </c>
      <c r="C39" s="2">
        <v>30</v>
      </c>
      <c r="D39" s="2">
        <v>100</v>
      </c>
      <c r="E39" s="4">
        <f t="shared" ref="E39:E50" si="0">C39*D39</f>
        <v>3000</v>
      </c>
      <c r="F39" s="21"/>
    </row>
    <row r="40" spans="1:6" x14ac:dyDescent="0.3">
      <c r="A40" s="18"/>
      <c r="B40" s="1" t="s">
        <v>61</v>
      </c>
      <c r="C40" s="2">
        <v>30</v>
      </c>
      <c r="D40" s="2">
        <v>100</v>
      </c>
      <c r="E40" s="4">
        <f t="shared" si="0"/>
        <v>3000</v>
      </c>
      <c r="F40" s="21"/>
    </row>
    <row r="41" spans="1:6" x14ac:dyDescent="0.3">
      <c r="A41" s="18"/>
      <c r="B41" s="1" t="s">
        <v>63</v>
      </c>
      <c r="C41" s="2">
        <v>13</v>
      </c>
      <c r="D41" s="2">
        <v>100</v>
      </c>
      <c r="E41" s="4">
        <f t="shared" si="0"/>
        <v>1300</v>
      </c>
      <c r="F41" s="21"/>
    </row>
    <row r="42" spans="1:6" x14ac:dyDescent="0.3">
      <c r="A42" s="18"/>
      <c r="B42" s="1" t="s">
        <v>64</v>
      </c>
      <c r="C42" s="2">
        <v>13</v>
      </c>
      <c r="D42" s="2">
        <v>100</v>
      </c>
      <c r="E42" s="4">
        <f t="shared" si="0"/>
        <v>1300</v>
      </c>
      <c r="F42" s="21"/>
    </row>
    <row r="43" spans="1:6" x14ac:dyDescent="0.3">
      <c r="A43" s="18"/>
      <c r="B43" s="1" t="s">
        <v>65</v>
      </c>
      <c r="C43" s="2">
        <v>30</v>
      </c>
      <c r="D43" s="2">
        <v>50</v>
      </c>
      <c r="E43" s="4">
        <f t="shared" si="0"/>
        <v>1500</v>
      </c>
      <c r="F43" s="21"/>
    </row>
    <row r="44" spans="1:6" x14ac:dyDescent="0.3">
      <c r="A44" s="18"/>
      <c r="B44" s="1" t="s">
        <v>66</v>
      </c>
      <c r="C44" s="2">
        <v>30</v>
      </c>
      <c r="D44" s="2">
        <v>50</v>
      </c>
      <c r="E44" s="4">
        <f t="shared" si="0"/>
        <v>1500</v>
      </c>
      <c r="F44" s="21"/>
    </row>
    <row r="45" spans="1:6" x14ac:dyDescent="0.3">
      <c r="A45" s="19"/>
      <c r="B45" s="6" t="s">
        <v>73</v>
      </c>
      <c r="C45" s="7">
        <v>10</v>
      </c>
      <c r="D45" s="7">
        <v>100</v>
      </c>
      <c r="E45" s="8">
        <f t="shared" si="0"/>
        <v>1000</v>
      </c>
      <c r="F45" s="22"/>
    </row>
    <row r="46" spans="1:6" x14ac:dyDescent="0.3">
      <c r="A46" s="17" t="s">
        <v>67</v>
      </c>
      <c r="B46" s="9" t="s">
        <v>68</v>
      </c>
      <c r="C46" s="10">
        <v>1</v>
      </c>
      <c r="D46" s="10">
        <v>500</v>
      </c>
      <c r="E46" s="11">
        <f t="shared" si="0"/>
        <v>500</v>
      </c>
      <c r="F46" s="20">
        <f>SUM(E46:E51)</f>
        <v>4620</v>
      </c>
    </row>
    <row r="47" spans="1:6" x14ac:dyDescent="0.3">
      <c r="A47" s="18"/>
      <c r="B47" s="1" t="s">
        <v>69</v>
      </c>
      <c r="C47" s="2">
        <v>1</v>
      </c>
      <c r="D47" s="2">
        <v>500</v>
      </c>
      <c r="E47" s="4">
        <f t="shared" si="0"/>
        <v>500</v>
      </c>
      <c r="F47" s="21"/>
    </row>
    <row r="48" spans="1:6" x14ac:dyDescent="0.3">
      <c r="A48" s="18"/>
      <c r="B48" s="1" t="s">
        <v>70</v>
      </c>
      <c r="C48" s="2">
        <v>1</v>
      </c>
      <c r="D48" s="2">
        <v>500</v>
      </c>
      <c r="E48" s="4">
        <f t="shared" si="0"/>
        <v>500</v>
      </c>
      <c r="F48" s="21"/>
    </row>
    <row r="49" spans="1:6" x14ac:dyDescent="0.3">
      <c r="A49" s="18"/>
      <c r="B49" s="1" t="s">
        <v>71</v>
      </c>
      <c r="C49" s="2">
        <v>1</v>
      </c>
      <c r="D49" s="2">
        <v>1000</v>
      </c>
      <c r="E49" s="4">
        <f t="shared" si="0"/>
        <v>1000</v>
      </c>
      <c r="F49" s="21"/>
    </row>
    <row r="50" spans="1:6" x14ac:dyDescent="0.3">
      <c r="A50" s="18"/>
      <c r="B50" s="1" t="s">
        <v>82</v>
      </c>
      <c r="C50" s="2">
        <v>1</v>
      </c>
      <c r="D50" s="2">
        <v>2000</v>
      </c>
      <c r="E50" s="4">
        <f>C50*D50</f>
        <v>2000</v>
      </c>
      <c r="F50" s="21"/>
    </row>
    <row r="51" spans="1:6" x14ac:dyDescent="0.3">
      <c r="A51" s="19"/>
      <c r="B51" s="6" t="s">
        <v>12</v>
      </c>
      <c r="C51" s="7" t="s">
        <v>14</v>
      </c>
      <c r="D51" s="7">
        <v>120</v>
      </c>
      <c r="E51" s="8">
        <f>1*D51</f>
        <v>120</v>
      </c>
      <c r="F51" s="22"/>
    </row>
    <row r="52" spans="1:6" x14ac:dyDescent="0.3">
      <c r="A52" s="12" t="s">
        <v>74</v>
      </c>
      <c r="B52" s="9" t="s">
        <v>75</v>
      </c>
      <c r="C52" s="10">
        <v>1</v>
      </c>
      <c r="D52" s="10">
        <v>2000</v>
      </c>
      <c r="E52" s="11">
        <f>1*D52</f>
        <v>2000</v>
      </c>
      <c r="F52" s="15">
        <f>SUM(E52)</f>
        <v>2000</v>
      </c>
    </row>
    <row r="53" spans="1:6" x14ac:dyDescent="0.3">
      <c r="A53" s="6"/>
      <c r="B53" s="6" t="s">
        <v>77</v>
      </c>
      <c r="C53" s="7"/>
      <c r="D53" s="7"/>
      <c r="E53" s="8">
        <f>D53</f>
        <v>0</v>
      </c>
      <c r="F53" s="16">
        <f>SUM(E53)</f>
        <v>0</v>
      </c>
    </row>
    <row r="54" spans="1:6" ht="19.8" x14ac:dyDescent="0.3">
      <c r="A54" s="28" t="s">
        <v>76</v>
      </c>
      <c r="B54" s="29"/>
      <c r="C54" s="29"/>
      <c r="D54" s="29"/>
      <c r="E54" s="29"/>
      <c r="F54" s="5">
        <f>SUM(F2:F53)</f>
        <v>54160</v>
      </c>
    </row>
  </sheetData>
  <mergeCells count="16">
    <mergeCell ref="A54:E54"/>
    <mergeCell ref="A37:A45"/>
    <mergeCell ref="F37:F45"/>
    <mergeCell ref="F46:F51"/>
    <mergeCell ref="A46:A51"/>
    <mergeCell ref="A14:A31"/>
    <mergeCell ref="F14:F31"/>
    <mergeCell ref="A32:A36"/>
    <mergeCell ref="F32:F36"/>
    <mergeCell ref="C2:C9"/>
    <mergeCell ref="D2:D9"/>
    <mergeCell ref="E2:E9"/>
    <mergeCell ref="A11:A13"/>
    <mergeCell ref="F11:F13"/>
    <mergeCell ref="A2:A10"/>
    <mergeCell ref="F2:F10"/>
  </mergeCells>
  <pageMargins left="0.7" right="0.7" top="0.75" bottom="0.75" header="0.3" footer="0.3"/>
  <pageSetup paperSize="5" orientation="landscape" horizontalDpi="0" verticalDpi="0" r:id="rId1"/>
  <ignoredErrors>
    <ignoredError sqref="E23 E31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2025-02-03T09:00:18Z</cp:lastPrinted>
  <dcterms:created xsi:type="dcterms:W3CDTF">2025-01-28T06:41:02Z</dcterms:created>
  <dcterms:modified xsi:type="dcterms:W3CDTF">2025-02-08T13:29:47Z</dcterms:modified>
</cp:coreProperties>
</file>