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 activeTab="1"/>
  </bookViews>
  <sheets>
    <sheet name="EXCEL FORMULA" sheetId="1" r:id="rId1"/>
    <sheet name="INDEX AND MATCH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6" i="2" l="1"/>
  <c r="D5" i="2"/>
  <c r="D3" i="2"/>
  <c r="H13" i="1" l="1"/>
  <c r="H12" i="1"/>
  <c r="H11" i="1"/>
  <c r="D4" i="2"/>
  <c r="D2" i="2"/>
  <c r="C4" i="2"/>
  <c r="C5" i="2"/>
  <c r="C6" i="2"/>
  <c r="C3" i="2"/>
  <c r="C2" i="2"/>
  <c r="J4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5" i="1"/>
  <c r="E14" i="1"/>
  <c r="E13" i="1"/>
  <c r="E12" i="1"/>
  <c r="E11" i="1"/>
  <c r="E10" i="1"/>
  <c r="E16" i="1"/>
</calcChain>
</file>

<file path=xl/sharedStrings.xml><?xml version="1.0" encoding="utf-8"?>
<sst xmlns="http://schemas.openxmlformats.org/spreadsheetml/2006/main" count="56" uniqueCount="44">
  <si>
    <t>Sr.No</t>
  </si>
  <si>
    <t>Full Name</t>
  </si>
  <si>
    <t>Gender</t>
  </si>
  <si>
    <t>age</t>
  </si>
  <si>
    <t>height</t>
  </si>
  <si>
    <t>width</t>
  </si>
  <si>
    <t>F</t>
  </si>
  <si>
    <t>M</t>
  </si>
  <si>
    <t>Baburao aphte</t>
  </si>
  <si>
    <t>Laxmi cheat</t>
  </si>
  <si>
    <t>uday shety</t>
  </si>
  <si>
    <t>Ghungro shet</t>
  </si>
  <si>
    <t>Pream malhotra</t>
  </si>
  <si>
    <t>Mohan lal</t>
  </si>
  <si>
    <t>Kachra  shet</t>
  </si>
  <si>
    <t>SUM</t>
  </si>
  <si>
    <t>SUMIF</t>
  </si>
  <si>
    <t>MIN</t>
  </si>
  <si>
    <t>MAX</t>
  </si>
  <si>
    <t>AVERAGE</t>
  </si>
  <si>
    <t>COUNT</t>
  </si>
  <si>
    <t>COUNTBLANK</t>
  </si>
  <si>
    <t>POWER</t>
  </si>
  <si>
    <t>CONCATE</t>
  </si>
  <si>
    <t>TRIM</t>
  </si>
  <si>
    <t>REPLACE</t>
  </si>
  <si>
    <t>LEFT</t>
  </si>
  <si>
    <t>RIGHT</t>
  </si>
  <si>
    <t>MID</t>
  </si>
  <si>
    <t>UPPER</t>
  </si>
  <si>
    <t>LOWER</t>
  </si>
  <si>
    <t>DATE</t>
  </si>
  <si>
    <t>SECOND</t>
  </si>
  <si>
    <t>DAY</t>
  </si>
  <si>
    <t>MONTH</t>
  </si>
  <si>
    <t>YEAR</t>
  </si>
  <si>
    <t>IF</t>
  </si>
  <si>
    <t xml:space="preserve"> Student ID</t>
  </si>
  <si>
    <t>COUNTA</t>
  </si>
  <si>
    <t>Index</t>
  </si>
  <si>
    <t>Match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</si>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</sst>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Calibri"/>
      <scheme val="minor"/>
    </font>
    <font>
      <sz val="11"/>
      <color theme="1"/>
      <name val="Calibri"/>
    </font>
    <font>
      <sz val="11"/>
      <color theme="1"/>
      <name val="Roboto"/>
    </font>
    <font>
      <sz val="10"/>
      <color theme="1"/>
      <name val="Arial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8" fillId="0" borderId="0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5" xfId="0" applyBorder="1"/>
    <xf numFmtId="0" fontId="1" fillId="3" borderId="5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r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H10" sqref="H10"/>
    </sheetView>
  </sheetViews>
  <sheetFormatPr defaultRowHeight="14.4"/>
  <cols>
    <col min="2" max="2" width="19.44140625" customWidth="1"/>
    <col min="3" max="3" width="25.109375" customWidth="1"/>
    <col min="4" max="4" width="13.109375" customWidth="1"/>
    <col min="5" max="5" width="17" customWidth="1"/>
  </cols>
  <sheetData>
    <row r="1" spans="1:10">
      <c r="A1" s="1" t="s">
        <v>0</v>
      </c>
      <c r="B1" s="11" t="s">
        <v>37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10">
      <c r="A2" s="4">
        <v>1</v>
      </c>
      <c r="B2" s="5">
        <v>1001</v>
      </c>
      <c r="C2" s="6" t="s">
        <v>8</v>
      </c>
      <c r="D2" s="7" t="s">
        <v>7</v>
      </c>
      <c r="E2" s="7">
        <v>34</v>
      </c>
      <c r="F2" s="7">
        <v>170</v>
      </c>
      <c r="G2" s="7">
        <v>80</v>
      </c>
    </row>
    <row r="3" spans="1:10">
      <c r="A3" s="4">
        <v>2</v>
      </c>
      <c r="B3" s="5">
        <v>1002</v>
      </c>
      <c r="C3" s="6" t="s">
        <v>14</v>
      </c>
      <c r="D3" s="7" t="s">
        <v>7</v>
      </c>
      <c r="E3" s="7">
        <v>23</v>
      </c>
      <c r="F3" s="7">
        <v>171</v>
      </c>
      <c r="G3" s="7">
        <v>62</v>
      </c>
    </row>
    <row r="4" spans="1:10">
      <c r="A4" s="4">
        <v>3</v>
      </c>
      <c r="B4" s="5">
        <v>1003</v>
      </c>
      <c r="C4" s="6" t="s">
        <v>9</v>
      </c>
      <c r="D4" s="7" t="s">
        <v>6</v>
      </c>
      <c r="E4" s="7">
        <v>25</v>
      </c>
      <c r="F4" s="7">
        <v>174</v>
      </c>
      <c r="G4" s="7">
        <v>74</v>
      </c>
      <c r="I4" t="s">
        <v>38</v>
      </c>
      <c r="J4">
        <f>COUNTA(A4:G4)</f>
        <v>7</v>
      </c>
    </row>
    <row r="5" spans="1:10">
      <c r="A5" s="4">
        <v>4</v>
      </c>
      <c r="B5" s="5">
        <v>1004</v>
      </c>
      <c r="C5" s="6" t="s">
        <v>10</v>
      </c>
      <c r="D5" s="7" t="s">
        <v>7</v>
      </c>
      <c r="E5" s="7"/>
      <c r="F5" s="7">
        <v>173</v>
      </c>
      <c r="G5" s="7">
        <v>73</v>
      </c>
    </row>
    <row r="6" spans="1:10">
      <c r="A6" s="4">
        <v>5</v>
      </c>
      <c r="B6" s="5">
        <v>1005</v>
      </c>
      <c r="C6" s="6" t="s">
        <v>11</v>
      </c>
      <c r="D6" s="7" t="s">
        <v>7</v>
      </c>
      <c r="E6" s="7"/>
      <c r="F6" s="7">
        <v>178</v>
      </c>
      <c r="G6" s="7">
        <v>78</v>
      </c>
    </row>
    <row r="7" spans="1:10">
      <c r="A7" s="4">
        <v>6</v>
      </c>
      <c r="B7" s="5">
        <v>1006</v>
      </c>
      <c r="C7" s="6" t="s">
        <v>12</v>
      </c>
      <c r="D7" s="7" t="s">
        <v>6</v>
      </c>
      <c r="E7" s="7">
        <v>20</v>
      </c>
      <c r="F7" s="7">
        <v>170</v>
      </c>
      <c r="G7" s="7">
        <v>78</v>
      </c>
    </row>
    <row r="8" spans="1:10">
      <c r="A8" s="4">
        <v>7</v>
      </c>
      <c r="B8" s="5">
        <v>1007</v>
      </c>
      <c r="C8" s="6" t="s">
        <v>13</v>
      </c>
      <c r="D8" s="7" t="s">
        <v>7</v>
      </c>
      <c r="E8" s="7">
        <v>23</v>
      </c>
      <c r="F8" s="7">
        <v>171</v>
      </c>
      <c r="G8" s="7">
        <v>71</v>
      </c>
    </row>
    <row r="10" spans="1:10">
      <c r="D10" s="10" t="s">
        <v>15</v>
      </c>
      <c r="E10">
        <f>SUM(E2:E8)</f>
        <v>125</v>
      </c>
      <c r="G10" s="16"/>
      <c r="H10" s="16"/>
    </row>
    <row r="11" spans="1:10">
      <c r="D11" s="10" t="s">
        <v>16</v>
      </c>
      <c r="E11">
        <f>SUMIF(E2:E8,"&gt;23")</f>
        <v>59</v>
      </c>
      <c r="G11" t="s">
        <v>41</v>
      </c>
      <c r="H11">
        <f>AVERAGE(F2:F8)</f>
        <v>172.42857142857142</v>
      </c>
    </row>
    <row r="12" spans="1:10">
      <c r="D12" s="10" t="s">
        <v>17</v>
      </c>
      <c r="E12">
        <f>MIN(E2:E8)</f>
        <v>20</v>
      </c>
      <c r="G12" t="s">
        <v>42</v>
      </c>
      <c r="H12">
        <f>MEDIAN(F2:F8)</f>
        <v>171</v>
      </c>
    </row>
    <row r="13" spans="1:10">
      <c r="D13" s="10" t="s">
        <v>18</v>
      </c>
      <c r="E13">
        <f>MAX(E2:E8)</f>
        <v>34</v>
      </c>
      <c r="G13" t="s">
        <v>43</v>
      </c>
      <c r="H13">
        <f>MODE(F2:F8)</f>
        <v>170</v>
      </c>
    </row>
    <row r="14" spans="1:10">
      <c r="D14" s="10" t="s">
        <v>19</v>
      </c>
      <c r="E14" s="8">
        <f>AVERAGE(E2:E8)</f>
        <v>25</v>
      </c>
    </row>
    <row r="15" spans="1:10">
      <c r="D15" s="10" t="s">
        <v>20</v>
      </c>
      <c r="E15">
        <f>COUNT(E2:E8)</f>
        <v>5</v>
      </c>
    </row>
    <row r="16" spans="1:10">
      <c r="D16" s="10" t="s">
        <v>21</v>
      </c>
      <c r="E16">
        <f>COUNTBLANK(E2:E8)</f>
        <v>2</v>
      </c>
    </row>
    <row r="17" spans="4:5">
      <c r="D17" s="10" t="s">
        <v>22</v>
      </c>
      <c r="E17">
        <f>POWER(G3,2)</f>
        <v>3844</v>
      </c>
    </row>
    <row r="18" spans="4:5">
      <c r="D18" s="10" t="s">
        <v>23</v>
      </c>
      <c r="E18" t="str">
        <f>CONCATENATE(B2," ",C2)</f>
        <v>1001 Baburao aphte</v>
      </c>
    </row>
    <row r="19" spans="4:5">
      <c r="D19" s="10" t="s">
        <v>24</v>
      </c>
      <c r="E19" t="str">
        <f>TRIM(C3)</f>
        <v>Kachra shet</v>
      </c>
    </row>
    <row r="20" spans="4:5">
      <c r="D20" s="10" t="s">
        <v>25</v>
      </c>
      <c r="E20" t="str">
        <f>REPLACE(C8,1,1,"S")</f>
        <v>Sohan lal</v>
      </c>
    </row>
    <row r="21" spans="4:5">
      <c r="D21" s="10" t="s">
        <v>26</v>
      </c>
      <c r="E21" t="str">
        <f>LEFT(C7,3)</f>
        <v>Pre</v>
      </c>
    </row>
    <row r="22" spans="4:5">
      <c r="D22" s="10" t="s">
        <v>27</v>
      </c>
      <c r="E22" t="str">
        <f>RIGHT(C6,3)</f>
        <v>het</v>
      </c>
    </row>
    <row r="23" spans="4:5">
      <c r="D23" s="10" t="s">
        <v>28</v>
      </c>
      <c r="E23" t="str">
        <f>MID(C5,4,5)</f>
        <v>y she</v>
      </c>
    </row>
    <row r="24" spans="4:5">
      <c r="D24" s="10" t="s">
        <v>29</v>
      </c>
      <c r="E24" t="str">
        <f>UPPER(C5)</f>
        <v>UDAY SHETY</v>
      </c>
    </row>
    <row r="25" spans="4:5">
      <c r="D25" s="10" t="s">
        <v>30</v>
      </c>
      <c r="E25" t="str">
        <f>LOWER(C8)</f>
        <v>mohan lal</v>
      </c>
    </row>
    <row r="26" spans="4:5">
      <c r="D26" s="10" t="s">
        <v>31</v>
      </c>
      <c r="E26" s="9">
        <f ca="1">NOW()</f>
        <v>45505.621073148148</v>
      </c>
    </row>
    <row r="27" spans="4:5">
      <c r="D27" s="10" t="s">
        <v>32</v>
      </c>
      <c r="E27">
        <f ca="1">SECOND(NOW())</f>
        <v>21</v>
      </c>
    </row>
    <row r="28" spans="4:5">
      <c r="D28" s="10" t="s">
        <v>33</v>
      </c>
      <c r="E28">
        <f ca="1">DAY(TODAY())</f>
        <v>1</v>
      </c>
    </row>
    <row r="29" spans="4:5">
      <c r="D29" s="10" t="s">
        <v>34</v>
      </c>
      <c r="E29">
        <f ca="1">MONTH((TODAY()))</f>
        <v>8</v>
      </c>
    </row>
    <row r="30" spans="4:5">
      <c r="D30" s="10" t="s">
        <v>35</v>
      </c>
      <c r="E30">
        <f ca="1">YEAR(TODAY())</f>
        <v>2024</v>
      </c>
    </row>
    <row r="31" spans="4:5">
      <c r="D31" s="10" t="s">
        <v>36</v>
      </c>
      <c r="E31" t="str">
        <f>IF(E3&lt;30,"TRUE","FALSE")</f>
        <v>TRUE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4.4"/>
  <cols>
    <col min="1" max="1" width="11.33203125" customWidth="1"/>
    <col min="2" max="2" width="14.77734375" customWidth="1"/>
    <col min="3" max="3" width="13.109375" customWidth="1"/>
  </cols>
  <sheetData>
    <row r="1" spans="1:4">
      <c r="A1" s="11" t="s">
        <v>37</v>
      </c>
      <c r="B1" s="12" t="s">
        <v>1</v>
      </c>
      <c r="C1" s="15" t="s">
        <v>39</v>
      </c>
      <c r="D1" s="15" t="s">
        <v>40</v>
      </c>
    </row>
    <row r="2" spans="1:4">
      <c r="A2" s="5">
        <v>1001</v>
      </c>
      <c r="B2" s="13" t="s">
        <v>8</v>
      </c>
      <c r="C2" s="14" t="str">
        <f>INDEX(B2:B6,1)</f>
        <v>Baburao aphte</v>
      </c>
      <c r="D2" s="14">
        <f>MATCH(B2,B2:B6)</f>
        <v>1</v>
      </c>
    </row>
    <row r="3" spans="1:4">
      <c r="A3" s="5">
        <v>1002</v>
      </c>
      <c r="B3" s="13" t="s">
        <v>14</v>
      </c>
      <c r="C3" s="14" t="str">
        <f>INDEX(B3:B6,1)</f>
        <v>Kachra  shet</v>
      </c>
      <c r="D3" s="14">
        <f>MATCH(B3,B2:B6)</f>
        <v>2</v>
      </c>
    </row>
    <row r="4" spans="1:4">
      <c r="A4" s="5">
        <v>1003</v>
      </c>
      <c r="B4" s="13" t="s">
        <v>9</v>
      </c>
      <c r="C4" s="14" t="str">
        <f t="shared" ref="C4" si="0">INDEX(B4:B8,1)</f>
        <v>Laxmi cheat</v>
      </c>
      <c r="D4" s="14">
        <f t="shared" ref="D4" si="1">MATCH(B4,B4:B8)</f>
        <v>3</v>
      </c>
    </row>
    <row r="5" spans="1:4">
      <c r="A5" s="5">
        <v>1004</v>
      </c>
      <c r="B5" s="13" t="s">
        <v>10</v>
      </c>
      <c r="C5" s="14" t="str">
        <f t="shared" ref="C5" si="2">INDEX(B5:B8,1)</f>
        <v>uday shety</v>
      </c>
      <c r="D5" s="14">
        <f>MATCH(B5,B2:B6)</f>
        <v>4</v>
      </c>
    </row>
    <row r="6" spans="1:4">
      <c r="A6" s="5">
        <v>1005</v>
      </c>
      <c r="B6" s="13" t="s">
        <v>11</v>
      </c>
      <c r="C6" s="14" t="str">
        <f t="shared" ref="C6" si="3">INDEX(B6:B10,1)</f>
        <v>Ghungro shet</v>
      </c>
      <c r="D6" s="14">
        <f>MATCH(B6,B2:B6)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FORMULA</vt:lpstr>
      <vt:lpstr>INDEX AND MATCH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Gogawale</dc:creator>
  <cp:lastModifiedBy>Tejas Gogawale</cp:lastModifiedBy>
  <dcterms:created xsi:type="dcterms:W3CDTF">2024-08-01T08:25:47Z</dcterms:created>
  <dcterms:modified xsi:type="dcterms:W3CDTF">2024-08-01T09:24:28Z</dcterms:modified>
</cp:coreProperties>
</file>