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\Desktop\TRC4200\Part_II\(1)Daily_temp_vs_efficiency\"/>
    </mc:Choice>
  </mc:AlternateContent>
  <xr:revisionPtr revIDLastSave="0" documentId="13_ncr:1_{A209BC90-6887-4EF8-8A46-E75819C191B9}" xr6:coauthVersionLast="45" xr6:coauthVersionMax="45" xr10:uidLastSave="{00000000-0000-0000-0000-000000000000}"/>
  <bookViews>
    <workbookView xWindow="28680" yWindow="-120" windowWidth="29040" windowHeight="15840" xr2:uid="{7032F47F-1851-4F13-8515-8DAD0364D4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  <c r="L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H9" i="1"/>
  <c r="H11" i="1"/>
  <c r="H13" i="1"/>
  <c r="H16" i="1"/>
  <c r="H21" i="1"/>
  <c r="H23" i="1"/>
  <c r="H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H15" i="1" s="1"/>
  <c r="G16" i="1"/>
  <c r="G17" i="1"/>
  <c r="G18" i="1"/>
  <c r="G19" i="1"/>
  <c r="G20" i="1"/>
  <c r="G21" i="1"/>
  <c r="G22" i="1"/>
  <c r="G23" i="1"/>
  <c r="G24" i="1"/>
  <c r="G25" i="1"/>
  <c r="G26" i="1"/>
  <c r="G27" i="1"/>
  <c r="H27" i="1" s="1"/>
  <c r="G2" i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F10" i="1"/>
  <c r="H10" i="1" s="1"/>
  <c r="F11" i="1"/>
  <c r="F12" i="1"/>
  <c r="H12" i="1" s="1"/>
  <c r="F13" i="1"/>
  <c r="F14" i="1"/>
  <c r="H14" i="1" s="1"/>
  <c r="F15" i="1"/>
  <c r="F16" i="1"/>
  <c r="F17" i="1"/>
  <c r="H17" i="1" s="1"/>
  <c r="F18" i="1"/>
  <c r="H18" i="1" s="1"/>
  <c r="F19" i="1"/>
  <c r="H19" i="1" s="1"/>
  <c r="F20" i="1"/>
  <c r="H20" i="1" s="1"/>
  <c r="F21" i="1"/>
  <c r="F22" i="1"/>
  <c r="H22" i="1" s="1"/>
  <c r="F23" i="1"/>
  <c r="F24" i="1"/>
  <c r="H24" i="1" s="1"/>
  <c r="F25" i="1"/>
  <c r="F26" i="1"/>
  <c r="H26" i="1" s="1"/>
  <c r="F27" i="1"/>
  <c r="F2" i="1"/>
  <c r="H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<sst xmlns="http://schemas.openxmlformats.org/spreadsheetml/2006/main" count="40" uniqueCount="40">
  <si>
    <t>Day</t>
  </si>
  <si>
    <t>1st</t>
  </si>
  <si>
    <t>2nd</t>
  </si>
  <si>
    <t>3rd</t>
  </si>
  <si>
    <t>5th</t>
  </si>
  <si>
    <t>6th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</si>
  <si>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</si>
  <si>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</si>
  <si>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</si>
  <si>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</si>
  <si>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</si>
  <si>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</si>
  <si>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</si>
  <si>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</si>
  <si>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</si>
  <si>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</si>
  <si>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</si>
  <si>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</si>
  <si>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</si>
  <si>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22nd</t>
  </si>
  <si>
    <t>23rd</t>
  </si>
  <si>
    <t>24th</t>
  </si>
  <si>
    <t>25th</t>
  </si>
  <si>
    <t>26th</t>
  </si>
  <si>
    <t>27th</t>
  </si>
  <si>
    <t>28th</t>
  </si>
  <si>
    <t>29th</t>
  </si>
  <si>
    <t>Temp(avg) (degrees C)</t>
  </si>
  <si>
    <t>Temp(Max) (degrees C)</t>
  </si>
  <si>
    <t>Temp(Min) (degrees C)</t>
  </si>
  <si>
    <t>Solar exposure (kWh m-2)</t>
  </si>
  <si>
    <t>PV_1_exposure</t>
  </si>
  <si>
    <t>PV_2_exposure</t>
  </si>
  <si>
    <t>Total exposure to solar panels</t>
  </si>
  <si>
    <t>PV_1 daily energy generated (kWh)</t>
  </si>
  <si>
    <t>PV_2 daily energy generated (kWh)</t>
  </si>
  <si>
    <t>Efficiency Pv_1 (%)</t>
  </si>
  <si>
    <t>Efficiency Pv_2 (%)</t>
  </si>
  <si>
    <t>Total solar generated (kWh)</t>
  </si>
  <si>
    <t>Total Efficiency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</si>
</sst>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Efficiency Pv_1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635520559930009"/>
                  <c:y val="-0.11121864975211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Sheet1!$D$2:$D$27</c:f>
              <c:numCache>
                <c:formatCode>General</c:formatCode>
                <c:ptCount val="26"/>
                <c:pt idx="0">
                  <c:v>25.950000000000003</c:v>
                </c:pt>
                <c:pt idx="1">
                  <c:v>18.649999999999999</c:v>
                </c:pt>
                <c:pt idx="2">
                  <c:v>14.8</c:v>
                </c:pt>
                <c:pt idx="3">
                  <c:v>15.549999999999999</c:v>
                </c:pt>
                <c:pt idx="4">
                  <c:v>19.5</c:v>
                </c:pt>
                <c:pt idx="5">
                  <c:v>22.4</c:v>
                </c:pt>
                <c:pt idx="6">
                  <c:v>22.55</c:v>
                </c:pt>
                <c:pt idx="7">
                  <c:v>22.15</c:v>
                </c:pt>
                <c:pt idx="8">
                  <c:v>22.1</c:v>
                </c:pt>
                <c:pt idx="9">
                  <c:v>22.85</c:v>
                </c:pt>
                <c:pt idx="10">
                  <c:v>25.1</c:v>
                </c:pt>
                <c:pt idx="11">
                  <c:v>25.950000000000003</c:v>
                </c:pt>
                <c:pt idx="12">
                  <c:v>18.850000000000001</c:v>
                </c:pt>
                <c:pt idx="13">
                  <c:v>20.55</c:v>
                </c:pt>
                <c:pt idx="14">
                  <c:v>20.700000000000003</c:v>
                </c:pt>
                <c:pt idx="15">
                  <c:v>18.899999999999999</c:v>
                </c:pt>
                <c:pt idx="16">
                  <c:v>16.45</c:v>
                </c:pt>
                <c:pt idx="17">
                  <c:v>16.45</c:v>
                </c:pt>
                <c:pt idx="18">
                  <c:v>16.399999999999999</c:v>
                </c:pt>
                <c:pt idx="19">
                  <c:v>22.05</c:v>
                </c:pt>
                <c:pt idx="20">
                  <c:v>21.45</c:v>
                </c:pt>
                <c:pt idx="21">
                  <c:v>23.45</c:v>
                </c:pt>
                <c:pt idx="22">
                  <c:v>17.350000000000001</c:v>
                </c:pt>
                <c:pt idx="23">
                  <c:v>13.149999999999999</c:v>
                </c:pt>
                <c:pt idx="24">
                  <c:v>16.25</c:v>
                </c:pt>
                <c:pt idx="25">
                  <c:v>17.399999999999999</c:v>
                </c:pt>
              </c:numCache>
            </c:numRef>
          </c:xVal>
          <c:yVal>
            <c:numRef>
              <c:f>Sheet1!$L$2:$L$27</c:f>
              <c:numCache>
                <c:formatCode>General</c:formatCode>
                <c:ptCount val="26"/>
                <c:pt idx="0">
                  <c:v>40.38101604278075</c:v>
                </c:pt>
                <c:pt idx="1">
                  <c:v>18.067830002814521</c:v>
                </c:pt>
                <c:pt idx="2">
                  <c:v>16.978609625668447</c:v>
                </c:pt>
                <c:pt idx="3">
                  <c:v>15.514980587502746</c:v>
                </c:pt>
                <c:pt idx="4">
                  <c:v>15.232504068821203</c:v>
                </c:pt>
                <c:pt idx="5">
                  <c:v>16.13741908246552</c:v>
                </c:pt>
                <c:pt idx="6">
                  <c:v>16.714146815751093</c:v>
                </c:pt>
                <c:pt idx="7">
                  <c:v>17.881016042780747</c:v>
                </c:pt>
                <c:pt idx="8">
                  <c:v>16.275237367674343</c:v>
                </c:pt>
                <c:pt idx="9">
                  <c:v>14.742904154668862</c:v>
                </c:pt>
                <c:pt idx="10">
                  <c:v>16.136175340814944</c:v>
                </c:pt>
                <c:pt idx="11">
                  <c:v>14.944467297408472</c:v>
                </c:pt>
                <c:pt idx="12">
                  <c:v>18.887032085561497</c:v>
                </c:pt>
                <c:pt idx="13">
                  <c:v>17.486631016042782</c:v>
                </c:pt>
                <c:pt idx="14">
                  <c:v>16.167313749908434</c:v>
                </c:pt>
                <c:pt idx="15">
                  <c:v>22.369281045751631</c:v>
                </c:pt>
                <c:pt idx="16">
                  <c:v>20.834606569900689</c:v>
                </c:pt>
                <c:pt idx="17">
                  <c:v>20.651828298887121</c:v>
                </c:pt>
                <c:pt idx="18">
                  <c:v>16.711229946524064</c:v>
                </c:pt>
                <c:pt idx="19">
                  <c:v>16.325254441952733</c:v>
                </c:pt>
                <c:pt idx="20">
                  <c:v>18.864339994370955</c:v>
                </c:pt>
                <c:pt idx="21">
                  <c:v>18.344155844155843</c:v>
                </c:pt>
                <c:pt idx="22">
                  <c:v>17.230261088392577</c:v>
                </c:pt>
                <c:pt idx="23">
                  <c:v>17.476908118619345</c:v>
                </c:pt>
                <c:pt idx="24">
                  <c:v>15.635898628225995</c:v>
                </c:pt>
                <c:pt idx="25">
                  <c:v>15.621873382784198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A-4E0D-B610-6B424867B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721583"/>
        <c:axId val="1202442895"/>
      </c:scatterChart>
      <c:valAx>
        <c:axId val="12797215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42895"/>
        <c:crosses val="autoZero"/>
        <c:crossBetween val="midCat"/>
      </c:valAx>
      <c:valAx>
        <c:axId val="12024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2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Efficiency Pv_2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021872265966759E-2"/>
                  <c:y val="-9.65696996208807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Sheet1!$D$2:$D$27</c:f>
              <c:numCache>
                <c:formatCode>General</c:formatCode>
                <c:ptCount val="26"/>
                <c:pt idx="0">
                  <c:v>25.950000000000003</c:v>
                </c:pt>
                <c:pt idx="1">
                  <c:v>18.649999999999999</c:v>
                </c:pt>
                <c:pt idx="2">
                  <c:v>14.8</c:v>
                </c:pt>
                <c:pt idx="3">
                  <c:v>15.549999999999999</c:v>
                </c:pt>
                <c:pt idx="4">
                  <c:v>19.5</c:v>
                </c:pt>
                <c:pt idx="5">
                  <c:v>22.4</c:v>
                </c:pt>
                <c:pt idx="6">
                  <c:v>22.55</c:v>
                </c:pt>
                <c:pt idx="7">
                  <c:v>22.15</c:v>
                </c:pt>
                <c:pt idx="8">
                  <c:v>22.1</c:v>
                </c:pt>
                <c:pt idx="9">
                  <c:v>22.85</c:v>
                </c:pt>
                <c:pt idx="10">
                  <c:v>25.1</c:v>
                </c:pt>
                <c:pt idx="11">
                  <c:v>25.950000000000003</c:v>
                </c:pt>
                <c:pt idx="12">
                  <c:v>18.850000000000001</c:v>
                </c:pt>
                <c:pt idx="13">
                  <c:v>20.55</c:v>
                </c:pt>
                <c:pt idx="14">
                  <c:v>20.700000000000003</c:v>
                </c:pt>
                <c:pt idx="15">
                  <c:v>18.899999999999999</c:v>
                </c:pt>
                <c:pt idx="16">
                  <c:v>16.45</c:v>
                </c:pt>
                <c:pt idx="17">
                  <c:v>16.45</c:v>
                </c:pt>
                <c:pt idx="18">
                  <c:v>16.399999999999999</c:v>
                </c:pt>
                <c:pt idx="19">
                  <c:v>22.05</c:v>
                </c:pt>
                <c:pt idx="20">
                  <c:v>21.45</c:v>
                </c:pt>
                <c:pt idx="21">
                  <c:v>23.45</c:v>
                </c:pt>
                <c:pt idx="22">
                  <c:v>17.350000000000001</c:v>
                </c:pt>
                <c:pt idx="23">
                  <c:v>13.149999999999999</c:v>
                </c:pt>
                <c:pt idx="24">
                  <c:v>16.25</c:v>
                </c:pt>
                <c:pt idx="25">
                  <c:v>17.399999999999999</c:v>
                </c:pt>
              </c:numCache>
            </c:numRef>
          </c:xVal>
          <c:yVal>
            <c:numRef>
              <c:f>Sheet1!$M$2:$M$27</c:f>
              <c:numCache>
                <c:formatCode>General</c:formatCode>
                <c:ptCount val="26"/>
                <c:pt idx="0">
                  <c:v>27.94600938967136</c:v>
                </c:pt>
                <c:pt idx="1">
                  <c:v>12.685116547236634</c:v>
                </c:pt>
                <c:pt idx="2">
                  <c:v>11.49317781690141</c:v>
                </c:pt>
                <c:pt idx="3">
                  <c:v>10.713550710656635</c:v>
                </c:pt>
                <c:pt idx="4">
                  <c:v>11.254337619922433</c:v>
                </c:pt>
                <c:pt idx="5">
                  <c:v>11.712997281937239</c:v>
                </c:pt>
                <c:pt idx="6">
                  <c:v>12.023260776781902</c:v>
                </c:pt>
                <c:pt idx="7">
                  <c:v>12.201682316118935</c:v>
                </c:pt>
                <c:pt idx="8">
                  <c:v>11.360065152821692</c:v>
                </c:pt>
                <c:pt idx="9">
                  <c:v>10.092316720837847</c:v>
                </c:pt>
                <c:pt idx="10">
                  <c:v>11.854956027243272</c:v>
                </c:pt>
                <c:pt idx="11">
                  <c:v>11.039183820873962</c:v>
                </c:pt>
                <c:pt idx="12">
                  <c:v>12.972417840375586</c:v>
                </c:pt>
                <c:pt idx="13">
                  <c:v>12.696329492104141</c:v>
                </c:pt>
                <c:pt idx="14">
                  <c:v>12.077304006688534</c:v>
                </c:pt>
                <c:pt idx="15">
                  <c:v>15.348200312989043</c:v>
                </c:pt>
                <c:pt idx="16">
                  <c:v>14.371646545942321</c:v>
                </c:pt>
                <c:pt idx="17">
                  <c:v>14.756376094404263</c:v>
                </c:pt>
                <c:pt idx="18">
                  <c:v>12.520663889439925</c:v>
                </c:pt>
                <c:pt idx="19">
                  <c:v>12.374488868696046</c:v>
                </c:pt>
                <c:pt idx="20">
                  <c:v>12.882382011366445</c:v>
                </c:pt>
                <c:pt idx="21">
                  <c:v>12.872233400402413</c:v>
                </c:pt>
                <c:pt idx="22">
                  <c:v>12.2599650188714</c:v>
                </c:pt>
                <c:pt idx="23">
                  <c:v>12.217954189785175</c:v>
                </c:pt>
                <c:pt idx="24">
                  <c:v>11.006072667891408</c:v>
                </c:pt>
                <c:pt idx="25">
                  <c:v>11.703013781614418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5-4EFB-9A75-FC6C5FA30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588319"/>
        <c:axId val="1204871887"/>
      </c:scatterChart>
      <c:valAx>
        <c:axId val="87758831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71887"/>
        <c:crosses val="autoZero"/>
        <c:crossBetween val="midCat"/>
      </c:valAx>
      <c:valAx>
        <c:axId val="120487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8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Total Efficiency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405511811023648E-2"/>
                  <c:y val="-0.15866178186060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Sheet1!$D$2:$D$27</c:f>
              <c:numCache>
                <c:formatCode>General</c:formatCode>
                <c:ptCount val="26"/>
                <c:pt idx="0">
                  <c:v>25.950000000000003</c:v>
                </c:pt>
                <c:pt idx="1">
                  <c:v>18.649999999999999</c:v>
                </c:pt>
                <c:pt idx="2">
                  <c:v>14.8</c:v>
                </c:pt>
                <c:pt idx="3">
                  <c:v>15.549999999999999</c:v>
                </c:pt>
                <c:pt idx="4">
                  <c:v>19.5</c:v>
                </c:pt>
                <c:pt idx="5">
                  <c:v>22.4</c:v>
                </c:pt>
                <c:pt idx="6">
                  <c:v>22.55</c:v>
                </c:pt>
                <c:pt idx="7">
                  <c:v>22.15</c:v>
                </c:pt>
                <c:pt idx="8">
                  <c:v>22.1</c:v>
                </c:pt>
                <c:pt idx="9">
                  <c:v>22.85</c:v>
                </c:pt>
                <c:pt idx="10">
                  <c:v>25.1</c:v>
                </c:pt>
                <c:pt idx="11">
                  <c:v>25.950000000000003</c:v>
                </c:pt>
                <c:pt idx="12">
                  <c:v>18.850000000000001</c:v>
                </c:pt>
                <c:pt idx="13">
                  <c:v>20.55</c:v>
                </c:pt>
                <c:pt idx="14">
                  <c:v>20.700000000000003</c:v>
                </c:pt>
                <c:pt idx="15">
                  <c:v>18.899999999999999</c:v>
                </c:pt>
                <c:pt idx="16">
                  <c:v>16.45</c:v>
                </c:pt>
                <c:pt idx="17">
                  <c:v>16.45</c:v>
                </c:pt>
                <c:pt idx="18">
                  <c:v>16.399999999999999</c:v>
                </c:pt>
                <c:pt idx="19">
                  <c:v>22.05</c:v>
                </c:pt>
                <c:pt idx="20">
                  <c:v>21.45</c:v>
                </c:pt>
                <c:pt idx="21">
                  <c:v>23.45</c:v>
                </c:pt>
                <c:pt idx="22">
                  <c:v>17.350000000000001</c:v>
                </c:pt>
                <c:pt idx="23">
                  <c:v>13.149999999999999</c:v>
                </c:pt>
                <c:pt idx="24">
                  <c:v>16.25</c:v>
                </c:pt>
                <c:pt idx="25">
                  <c:v>17.399999999999999</c:v>
                </c:pt>
              </c:numCache>
            </c:numRef>
          </c:xVal>
          <c:yVal>
            <c:numRef>
              <c:f>Sheet1!$N$2:$N$27</c:f>
              <c:numCache>
                <c:formatCode>General</c:formatCode>
                <c:ptCount val="26"/>
                <c:pt idx="0">
                  <c:v>31.739396411092979</c:v>
                </c:pt>
                <c:pt idx="1">
                  <c:v>14.327151483930054</c:v>
                </c:pt>
                <c:pt idx="2">
                  <c:v>13.166547716150081</c:v>
                </c:pt>
                <c:pt idx="3">
                  <c:v>12.178260966725516</c:v>
                </c:pt>
                <c:pt idx="4">
                  <c:v>12.467905525214555</c:v>
                </c:pt>
                <c:pt idx="5">
                  <c:v>13.062698548982571</c:v>
                </c:pt>
                <c:pt idx="6">
                  <c:v>13.454248850659944</c:v>
                </c:pt>
                <c:pt idx="7">
                  <c:v>13.934203371397496</c:v>
                </c:pt>
                <c:pt idx="8">
                  <c:v>12.859473316243298</c:v>
                </c:pt>
                <c:pt idx="9">
                  <c:v>11.511011419249591</c:v>
                </c:pt>
                <c:pt idx="10">
                  <c:v>13.160972359442136</c:v>
                </c:pt>
                <c:pt idx="11">
                  <c:v>12.230518258250722</c:v>
                </c:pt>
                <c:pt idx="12">
                  <c:v>14.776712887438828</c:v>
                </c:pt>
                <c:pt idx="13">
                  <c:v>14.157644965149041</c:v>
                </c:pt>
                <c:pt idx="14">
                  <c:v>13.324990502581063</c:v>
                </c:pt>
                <c:pt idx="15">
                  <c:v>17.490030813848108</c:v>
                </c:pt>
                <c:pt idx="16">
                  <c:v>16.343218364017709</c:v>
                </c:pt>
                <c:pt idx="17">
                  <c:v>16.554825624972445</c:v>
                </c:pt>
                <c:pt idx="18">
                  <c:v>13.799025802449281</c:v>
                </c:pt>
                <c:pt idx="19">
                  <c:v>13.579697942430141</c:v>
                </c:pt>
                <c:pt idx="20">
                  <c:v>14.707220743539109</c:v>
                </c:pt>
                <c:pt idx="21">
                  <c:v>14.54148217198788</c:v>
                </c:pt>
                <c:pt idx="22">
                  <c:v>13.776189105332184</c:v>
                </c:pt>
                <c:pt idx="23">
                  <c:v>13.822235404617134</c:v>
                </c:pt>
                <c:pt idx="24">
                  <c:v>12.418433931484504</c:v>
                </c:pt>
                <c:pt idx="25">
                  <c:v>12.898489712150713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B-4A7A-8BBF-C5ED1E99F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438591"/>
        <c:axId val="881425343"/>
      </c:scatterChart>
      <c:valAx>
        <c:axId val="1426438591"/>
        <c:scaling>
          <c:orientation val="minMax"/>
          <c:min val="1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(degrees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25343"/>
        <c:crosses val="autoZero"/>
        <c:crossBetween val="midCat"/>
      </c:valAx>
      <c:valAx>
        <c:axId val="8814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43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3</xdr:row>
      <xdr:rowOff>100012</xdr:rowOff>
    </xdr:from>
    <xdr:to>
      <xdr:col>10</xdr:col>
      <xdr:colOff>438150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396132-1283-4D93-A149-BD108E24C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20</xdr:row>
      <xdr:rowOff>61912</xdr:rowOff>
    </xdr:from>
    <xdr:to>
      <xdr:col>10</xdr:col>
      <xdr:colOff>447675</xdr:colOff>
      <xdr:row>34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6FD0EC-6515-4AD0-B115-599F16B28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171450</xdr:colOff>
      <xdr:row>1</xdr:row>
      <xdr:rowOff>71436</xdr:rowOff>
    </xdr:from>
    <xdr:to>
      <xdr:col>21</xdr:col>
      <xdr:colOff>361950</xdr:colOff>
      <xdr:row>21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238AAB-189E-4614-8A7D-9E84884D7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C2FC1-38AA-4EB8-926B-2A1B30512525}">
  <dimension ref="A1:N27"/>
  <sheetViews>
    <sheetView tabSelected="1" workbookViewId="0">
      <selection activeCell="S27" sqref="S27"/>
    </sheetView>
  </sheetViews>
  <sheetFormatPr defaultRowHeight="15" x14ac:dyDescent="0.25"/>
  <cols>
    <col min="2" max="2" width="10.85546875" bestFit="1" customWidth="1"/>
    <col min="3" max="3" width="11.140625" bestFit="1" customWidth="1"/>
    <col min="4" max="4" width="11.42578125" customWidth="1"/>
    <col min="5" max="5" width="10.140625" customWidth="1"/>
    <col min="6" max="6" width="14.5703125" customWidth="1"/>
    <col min="7" max="7" width="14.7109375" customWidth="1"/>
    <col min="9" max="9" width="10" customWidth="1"/>
    <col min="10" max="10" width="10.140625" bestFit="1" customWidth="1"/>
    <col min="11" max="11" width="10.28515625" customWidth="1"/>
    <col min="12" max="12" width="9.5703125" customWidth="1"/>
    <col min="13" max="13" width="9.85546875" customWidth="1"/>
    <col min="14" max="14" width="10" customWidth="1"/>
  </cols>
  <sheetData>
    <row r="1" spans="1:14" ht="60" customHeight="1" x14ac:dyDescent="0.25">
      <c r="A1" t="s">
        <v>0</v>
      </c>
      <c r="B1" s="1" t="s">
        <v>29</v>
      </c>
      <c r="C1" s="1" t="s">
        <v>28</v>
      </c>
      <c r="D1" s="1" t="s">
        <v>27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38</v>
      </c>
      <c r="L1" s="1" t="s">
        <v>36</v>
      </c>
      <c r="M1" s="1" t="s">
        <v>37</v>
      </c>
      <c r="N1" s="1" t="s">
        <v>39</v>
      </c>
    </row>
    <row r="2" spans="1:14" x14ac:dyDescent="0.25">
      <c r="A2" t="s">
        <v>1</v>
      </c>
      <c r="B2">
        <v>23.1</v>
      </c>
      <c r="C2">
        <v>28.8</v>
      </c>
      <c r="D2">
        <f>AVERAGE(B2:C2)</f>
        <v>25.950000000000003</v>
      </c>
      <c r="E2" s="2">
        <v>0.4</v>
      </c>
      <c r="F2">
        <f>E2*374</f>
        <v>149.6</v>
      </c>
      <c r="G2">
        <f>E2*852</f>
        <v>340.8</v>
      </c>
      <c r="H2">
        <f>SUM(F2:G2)</f>
        <v>490.4</v>
      </c>
      <c r="I2" s="3">
        <v>60.41</v>
      </c>
      <c r="J2" s="3">
        <v>95.24</v>
      </c>
      <c r="K2">
        <f>SUM(I2:J2)</f>
        <v>155.64999999999998</v>
      </c>
      <c r="L2">
        <f>(I2/F2)*100</f>
        <v>40.38101604278075</v>
      </c>
      <c r="M2" s="3">
        <f>(J2/G2)*100</f>
        <v>27.94600938967136</v>
      </c>
      <c r="N2">
        <f>(K2/H2)*100</f>
        <v>31.739396411092979</v>
      </c>
    </row>
    <row r="3" spans="1:14" x14ac:dyDescent="0.25">
      <c r="A3" t="s">
        <v>2</v>
      </c>
      <c r="B3">
        <v>13.4</v>
      </c>
      <c r="C3">
        <v>23.9</v>
      </c>
      <c r="D3">
        <f t="shared" ref="D3:D4" si="0">AVERAGE(B3:C3)</f>
        <v>18.649999999999999</v>
      </c>
      <c r="E3" s="2">
        <v>5.7</v>
      </c>
      <c r="F3" s="2">
        <f t="shared" ref="F3:F27" si="1">E3*374</f>
        <v>2131.8000000000002</v>
      </c>
      <c r="G3" s="2">
        <f t="shared" ref="G3:G27" si="2">E3*852</f>
        <v>4856.4000000000005</v>
      </c>
      <c r="H3" s="2">
        <f t="shared" ref="H3:H27" si="3">SUM(F3:G3)</f>
        <v>6988.2000000000007</v>
      </c>
      <c r="I3" s="3">
        <v>385.17</v>
      </c>
      <c r="J3" s="3">
        <v>616.04</v>
      </c>
      <c r="K3" s="3">
        <f t="shared" ref="K3:K27" si="4">SUM(I3:J3)</f>
        <v>1001.21</v>
      </c>
      <c r="L3" s="3">
        <f t="shared" ref="L3:L27" si="5">(I3/F3)*100</f>
        <v>18.067830002814521</v>
      </c>
      <c r="M3" s="3">
        <f t="shared" ref="M3:M27" si="6">(J3/G3)*100</f>
        <v>12.685116547236634</v>
      </c>
      <c r="N3" s="3">
        <f t="shared" ref="N3:N27" si="7">(K3/H3)*100</f>
        <v>14.327151483930054</v>
      </c>
    </row>
    <row r="4" spans="1:14" x14ac:dyDescent="0.25">
      <c r="A4" t="s">
        <v>3</v>
      </c>
      <c r="B4">
        <v>12.1</v>
      </c>
      <c r="C4">
        <v>17.5</v>
      </c>
      <c r="D4">
        <f t="shared" si="0"/>
        <v>14.8</v>
      </c>
      <c r="E4" s="2">
        <v>6.4</v>
      </c>
      <c r="F4" s="2">
        <f t="shared" si="1"/>
        <v>2393.6</v>
      </c>
      <c r="G4" s="2">
        <f t="shared" si="2"/>
        <v>5452.8</v>
      </c>
      <c r="H4" s="2">
        <f t="shared" si="3"/>
        <v>7846.4</v>
      </c>
      <c r="I4" s="3">
        <v>406.4</v>
      </c>
      <c r="J4" s="3">
        <v>626.70000000000005</v>
      </c>
      <c r="K4" s="3">
        <f t="shared" si="4"/>
        <v>1033.0999999999999</v>
      </c>
      <c r="L4" s="3">
        <f t="shared" si="5"/>
        <v>16.978609625668447</v>
      </c>
      <c r="M4" s="3">
        <f t="shared" si="6"/>
        <v>11.49317781690141</v>
      </c>
      <c r="N4" s="3">
        <f t="shared" si="7"/>
        <v>13.166547716150081</v>
      </c>
    </row>
    <row r="5" spans="1:14" x14ac:dyDescent="0.25">
      <c r="A5" t="s">
        <v>4</v>
      </c>
      <c r="B5">
        <v>9.1999999999999993</v>
      </c>
      <c r="C5">
        <v>21.9</v>
      </c>
      <c r="D5">
        <f t="shared" ref="D5:D27" si="8">AVERAGE(B5:C5)</f>
        <v>15.549999999999999</v>
      </c>
      <c r="E5" s="2">
        <v>7.3</v>
      </c>
      <c r="F5" s="2">
        <f t="shared" si="1"/>
        <v>2730.2</v>
      </c>
      <c r="G5" s="2">
        <f t="shared" si="2"/>
        <v>6219.5999999999995</v>
      </c>
      <c r="H5" s="2">
        <f t="shared" si="3"/>
        <v>8949.7999999999993</v>
      </c>
      <c r="I5" s="3">
        <v>423.59</v>
      </c>
      <c r="J5" s="3">
        <v>666.34</v>
      </c>
      <c r="K5" s="3">
        <f t="shared" si="4"/>
        <v>1089.93</v>
      </c>
      <c r="L5" s="3">
        <f t="shared" si="5"/>
        <v>15.514980587502746</v>
      </c>
      <c r="M5" s="3">
        <f t="shared" si="6"/>
        <v>10.713550710656635</v>
      </c>
      <c r="N5" s="3">
        <f t="shared" si="7"/>
        <v>12.178260966725516</v>
      </c>
    </row>
    <row r="6" spans="1:14" x14ac:dyDescent="0.25">
      <c r="A6" t="s">
        <v>5</v>
      </c>
      <c r="B6">
        <v>10</v>
      </c>
      <c r="C6">
        <v>29</v>
      </c>
      <c r="D6">
        <f t="shared" si="8"/>
        <v>19.5</v>
      </c>
      <c r="E6" s="2">
        <v>6.9</v>
      </c>
      <c r="F6" s="2">
        <f t="shared" si="1"/>
        <v>2580.6</v>
      </c>
      <c r="G6" s="2">
        <f t="shared" si="2"/>
        <v>5878.8</v>
      </c>
      <c r="H6" s="2">
        <f t="shared" si="3"/>
        <v>8459.4</v>
      </c>
      <c r="I6" s="3">
        <v>393.09</v>
      </c>
      <c r="J6" s="3">
        <v>661.62</v>
      </c>
      <c r="K6" s="3">
        <f t="shared" si="4"/>
        <v>1054.71</v>
      </c>
      <c r="L6" s="3">
        <f t="shared" si="5"/>
        <v>15.232504068821203</v>
      </c>
      <c r="M6" s="3">
        <f t="shared" si="6"/>
        <v>11.254337619922433</v>
      </c>
      <c r="N6" s="3">
        <f t="shared" si="7"/>
        <v>12.467905525214555</v>
      </c>
    </row>
    <row r="7" spans="1:14" x14ac:dyDescent="0.25">
      <c r="A7" t="s">
        <v>6</v>
      </c>
      <c r="B7">
        <v>16.399999999999999</v>
      </c>
      <c r="C7">
        <v>28.4</v>
      </c>
      <c r="D7">
        <f t="shared" si="8"/>
        <v>22.4</v>
      </c>
      <c r="E7" s="2">
        <v>7.6</v>
      </c>
      <c r="F7" s="2">
        <f t="shared" si="1"/>
        <v>2842.4</v>
      </c>
      <c r="G7" s="2">
        <f t="shared" si="2"/>
        <v>6475.2</v>
      </c>
      <c r="H7" s="2">
        <f t="shared" si="3"/>
        <v>9317.6</v>
      </c>
      <c r="I7" s="3">
        <v>458.69</v>
      </c>
      <c r="J7" s="3">
        <v>758.44</v>
      </c>
      <c r="K7" s="3">
        <f t="shared" si="4"/>
        <v>1217.1300000000001</v>
      </c>
      <c r="L7" s="3">
        <f t="shared" si="5"/>
        <v>16.13741908246552</v>
      </c>
      <c r="M7" s="3">
        <f t="shared" si="6"/>
        <v>11.712997281937239</v>
      </c>
      <c r="N7" s="3">
        <f t="shared" si="7"/>
        <v>13.062698548982571</v>
      </c>
    </row>
    <row r="8" spans="1:14" x14ac:dyDescent="0.25">
      <c r="A8" t="s">
        <v>7</v>
      </c>
      <c r="B8">
        <v>18.600000000000001</v>
      </c>
      <c r="C8">
        <v>26.5</v>
      </c>
      <c r="D8">
        <f t="shared" si="8"/>
        <v>22.55</v>
      </c>
      <c r="E8" s="2">
        <v>5.5</v>
      </c>
      <c r="F8" s="2">
        <f t="shared" si="1"/>
        <v>2057</v>
      </c>
      <c r="G8" s="2">
        <f t="shared" si="2"/>
        <v>4686</v>
      </c>
      <c r="H8" s="2">
        <f t="shared" si="3"/>
        <v>6743</v>
      </c>
      <c r="I8" s="3">
        <v>343.81</v>
      </c>
      <c r="J8" s="3">
        <v>563.41</v>
      </c>
      <c r="K8" s="3">
        <f t="shared" si="4"/>
        <v>907.22</v>
      </c>
      <c r="L8" s="3">
        <f t="shared" si="5"/>
        <v>16.714146815751093</v>
      </c>
      <c r="M8" s="3">
        <f t="shared" si="6"/>
        <v>12.023260776781902</v>
      </c>
      <c r="N8" s="3">
        <f t="shared" si="7"/>
        <v>13.454248850659944</v>
      </c>
    </row>
    <row r="9" spans="1:14" x14ac:dyDescent="0.25">
      <c r="A9" t="s">
        <v>8</v>
      </c>
      <c r="B9">
        <v>17.899999999999999</v>
      </c>
      <c r="C9">
        <v>26.4</v>
      </c>
      <c r="D9">
        <f t="shared" si="8"/>
        <v>22.15</v>
      </c>
      <c r="E9" s="2">
        <v>3.6</v>
      </c>
      <c r="F9" s="2">
        <f t="shared" si="1"/>
        <v>1346.4</v>
      </c>
      <c r="G9" s="2">
        <f t="shared" si="2"/>
        <v>3067.2000000000003</v>
      </c>
      <c r="H9" s="2">
        <f t="shared" si="3"/>
        <v>4413.6000000000004</v>
      </c>
      <c r="I9" s="3">
        <v>240.75</v>
      </c>
      <c r="J9" s="3">
        <v>374.25</v>
      </c>
      <c r="K9" s="3">
        <f t="shared" si="4"/>
        <v>615</v>
      </c>
      <c r="L9" s="3">
        <f t="shared" si="5"/>
        <v>17.881016042780747</v>
      </c>
      <c r="M9" s="3">
        <f t="shared" si="6"/>
        <v>12.201682316118935</v>
      </c>
      <c r="N9" s="3">
        <f t="shared" si="7"/>
        <v>13.934203371397496</v>
      </c>
    </row>
    <row r="10" spans="1:14" x14ac:dyDescent="0.25">
      <c r="A10" t="s">
        <v>9</v>
      </c>
      <c r="B10">
        <v>17.600000000000001</v>
      </c>
      <c r="C10">
        <v>26.6</v>
      </c>
      <c r="D10">
        <f t="shared" si="8"/>
        <v>22.1</v>
      </c>
      <c r="E10" s="2">
        <v>4.9000000000000004</v>
      </c>
      <c r="F10" s="2">
        <f t="shared" si="1"/>
        <v>1832.6000000000001</v>
      </c>
      <c r="G10" s="2">
        <f t="shared" si="2"/>
        <v>4174.8</v>
      </c>
      <c r="H10" s="2">
        <f t="shared" si="3"/>
        <v>6007.4000000000005</v>
      </c>
      <c r="I10" s="3">
        <v>298.26</v>
      </c>
      <c r="J10" s="3">
        <v>474.26</v>
      </c>
      <c r="K10" s="3">
        <f t="shared" si="4"/>
        <v>772.52</v>
      </c>
      <c r="L10" s="3">
        <f t="shared" si="5"/>
        <v>16.275237367674343</v>
      </c>
      <c r="M10" s="3">
        <f t="shared" si="6"/>
        <v>11.360065152821692</v>
      </c>
      <c r="N10" s="3">
        <f t="shared" si="7"/>
        <v>12.859473316243298</v>
      </c>
    </row>
    <row r="11" spans="1:14" x14ac:dyDescent="0.25">
      <c r="A11" t="s">
        <v>10</v>
      </c>
      <c r="B11">
        <v>17.8</v>
      </c>
      <c r="C11">
        <v>27.9</v>
      </c>
      <c r="D11">
        <f t="shared" si="8"/>
        <v>22.85</v>
      </c>
      <c r="E11" s="2">
        <v>5.2</v>
      </c>
      <c r="F11" s="2">
        <f t="shared" si="1"/>
        <v>1944.8</v>
      </c>
      <c r="G11" s="2">
        <f t="shared" si="2"/>
        <v>4430.4000000000005</v>
      </c>
      <c r="H11" s="2">
        <f t="shared" si="3"/>
        <v>6375.2000000000007</v>
      </c>
      <c r="I11" s="3">
        <v>286.72000000000003</v>
      </c>
      <c r="J11" s="3">
        <v>447.13</v>
      </c>
      <c r="K11" s="3">
        <f t="shared" si="4"/>
        <v>733.85</v>
      </c>
      <c r="L11" s="3">
        <f t="shared" si="5"/>
        <v>14.742904154668862</v>
      </c>
      <c r="M11" s="3">
        <f t="shared" si="6"/>
        <v>10.092316720837847</v>
      </c>
      <c r="N11" s="3">
        <f t="shared" si="7"/>
        <v>11.511011419249591</v>
      </c>
    </row>
    <row r="12" spans="1:14" x14ac:dyDescent="0.25">
      <c r="A12" t="s">
        <v>11</v>
      </c>
      <c r="B12">
        <v>18.5</v>
      </c>
      <c r="C12">
        <v>31.7</v>
      </c>
      <c r="D12">
        <f t="shared" si="8"/>
        <v>25.1</v>
      </c>
      <c r="E12" s="2">
        <v>7.1</v>
      </c>
      <c r="F12" s="2">
        <f t="shared" si="1"/>
        <v>2655.4</v>
      </c>
      <c r="G12" s="2">
        <f t="shared" si="2"/>
        <v>6049.2</v>
      </c>
      <c r="H12" s="2">
        <f t="shared" si="3"/>
        <v>8704.6</v>
      </c>
      <c r="I12" s="3">
        <v>428.48</v>
      </c>
      <c r="J12" s="3">
        <v>717.13</v>
      </c>
      <c r="K12" s="3">
        <f t="shared" si="4"/>
        <v>1145.6100000000001</v>
      </c>
      <c r="L12" s="3">
        <f t="shared" si="5"/>
        <v>16.136175340814944</v>
      </c>
      <c r="M12" s="3">
        <f t="shared" si="6"/>
        <v>11.854956027243272</v>
      </c>
      <c r="N12" s="3">
        <f t="shared" si="7"/>
        <v>13.160972359442136</v>
      </c>
    </row>
    <row r="13" spans="1:14" x14ac:dyDescent="0.25">
      <c r="A13" t="s">
        <v>12</v>
      </c>
      <c r="B13">
        <v>18.3</v>
      </c>
      <c r="C13">
        <v>33.6</v>
      </c>
      <c r="D13">
        <f t="shared" si="8"/>
        <v>25.950000000000003</v>
      </c>
      <c r="E13" s="2">
        <v>3.9</v>
      </c>
      <c r="F13" s="2">
        <f t="shared" si="1"/>
        <v>1458.6</v>
      </c>
      <c r="G13" s="2">
        <f t="shared" si="2"/>
        <v>3322.7999999999997</v>
      </c>
      <c r="H13" s="2">
        <f t="shared" si="3"/>
        <v>4781.3999999999996</v>
      </c>
      <c r="I13" s="3">
        <v>217.98</v>
      </c>
      <c r="J13" s="3">
        <v>366.81</v>
      </c>
      <c r="K13" s="3">
        <f t="shared" si="4"/>
        <v>584.79</v>
      </c>
      <c r="L13" s="3">
        <f t="shared" si="5"/>
        <v>14.944467297408472</v>
      </c>
      <c r="M13" s="3">
        <f t="shared" si="6"/>
        <v>11.039183820873962</v>
      </c>
      <c r="N13" s="3">
        <f t="shared" si="7"/>
        <v>12.230518258250722</v>
      </c>
    </row>
    <row r="14" spans="1:14" x14ac:dyDescent="0.25">
      <c r="A14" t="s">
        <v>13</v>
      </c>
      <c r="B14">
        <v>18.399999999999999</v>
      </c>
      <c r="C14">
        <v>19.3</v>
      </c>
      <c r="D14">
        <f t="shared" si="8"/>
        <v>18.850000000000001</v>
      </c>
      <c r="E14" s="2">
        <v>0.8</v>
      </c>
      <c r="F14" s="2">
        <f t="shared" si="1"/>
        <v>299.2</v>
      </c>
      <c r="G14" s="2">
        <f t="shared" si="2"/>
        <v>681.6</v>
      </c>
      <c r="H14" s="2">
        <f t="shared" si="3"/>
        <v>980.8</v>
      </c>
      <c r="I14" s="3">
        <v>56.51</v>
      </c>
      <c r="J14" s="3">
        <v>88.42</v>
      </c>
      <c r="K14" s="3">
        <f t="shared" si="4"/>
        <v>144.93</v>
      </c>
      <c r="L14" s="3">
        <f t="shared" si="5"/>
        <v>18.887032085561497</v>
      </c>
      <c r="M14" s="3">
        <f t="shared" si="6"/>
        <v>12.972417840375586</v>
      </c>
      <c r="N14" s="3">
        <f t="shared" si="7"/>
        <v>14.776712887438828</v>
      </c>
    </row>
    <row r="15" spans="1:14" x14ac:dyDescent="0.25">
      <c r="A15" t="s">
        <v>14</v>
      </c>
      <c r="B15">
        <v>16</v>
      </c>
      <c r="C15">
        <v>25.1</v>
      </c>
      <c r="D15">
        <f t="shared" si="8"/>
        <v>20.55</v>
      </c>
      <c r="E15" s="2">
        <v>6.6</v>
      </c>
      <c r="F15" s="2">
        <f t="shared" si="1"/>
        <v>2468.4</v>
      </c>
      <c r="G15" s="2">
        <f t="shared" si="2"/>
        <v>5623.2</v>
      </c>
      <c r="H15" s="2">
        <f t="shared" si="3"/>
        <v>8091.6</v>
      </c>
      <c r="I15" s="3">
        <v>431.64</v>
      </c>
      <c r="J15" s="3">
        <v>713.94</v>
      </c>
      <c r="K15" s="3">
        <f t="shared" si="4"/>
        <v>1145.58</v>
      </c>
      <c r="L15" s="3">
        <f t="shared" si="5"/>
        <v>17.486631016042782</v>
      </c>
      <c r="M15" s="3">
        <f t="shared" si="6"/>
        <v>12.696329492104141</v>
      </c>
      <c r="N15" s="3">
        <f t="shared" si="7"/>
        <v>14.157644965149041</v>
      </c>
    </row>
    <row r="16" spans="1:14" x14ac:dyDescent="0.25">
      <c r="A16" t="s">
        <v>15</v>
      </c>
      <c r="B16">
        <v>13.3</v>
      </c>
      <c r="C16">
        <v>28.1</v>
      </c>
      <c r="D16">
        <f t="shared" si="8"/>
        <v>20.700000000000003</v>
      </c>
      <c r="E16" s="2">
        <v>7.3</v>
      </c>
      <c r="F16" s="2">
        <f t="shared" si="1"/>
        <v>2730.2</v>
      </c>
      <c r="G16" s="2">
        <f t="shared" si="2"/>
        <v>6219.5999999999995</v>
      </c>
      <c r="H16" s="2">
        <f t="shared" si="3"/>
        <v>8949.7999999999993</v>
      </c>
      <c r="I16" s="3">
        <v>441.4</v>
      </c>
      <c r="J16" s="3">
        <v>751.16</v>
      </c>
      <c r="K16" s="3">
        <f t="shared" si="4"/>
        <v>1192.56</v>
      </c>
      <c r="L16" s="3">
        <f t="shared" si="5"/>
        <v>16.167313749908434</v>
      </c>
      <c r="M16" s="3">
        <f t="shared" si="6"/>
        <v>12.077304006688534</v>
      </c>
      <c r="N16" s="3">
        <f t="shared" si="7"/>
        <v>13.324990502581063</v>
      </c>
    </row>
    <row r="17" spans="1:14" x14ac:dyDescent="0.25">
      <c r="A17" t="s">
        <v>16</v>
      </c>
      <c r="B17">
        <v>15.7</v>
      </c>
      <c r="C17">
        <v>22.1</v>
      </c>
      <c r="D17">
        <f t="shared" si="8"/>
        <v>18.899999999999999</v>
      </c>
      <c r="E17" s="2">
        <v>1.8</v>
      </c>
      <c r="F17" s="2">
        <f t="shared" si="1"/>
        <v>673.2</v>
      </c>
      <c r="G17" s="2">
        <f t="shared" si="2"/>
        <v>1533.6000000000001</v>
      </c>
      <c r="H17" s="2">
        <f t="shared" si="3"/>
        <v>2206.8000000000002</v>
      </c>
      <c r="I17" s="3">
        <v>150.59</v>
      </c>
      <c r="J17" s="3">
        <v>235.38</v>
      </c>
      <c r="K17" s="3">
        <f t="shared" si="4"/>
        <v>385.97</v>
      </c>
      <c r="L17" s="3">
        <f t="shared" si="5"/>
        <v>22.369281045751631</v>
      </c>
      <c r="M17" s="3">
        <f t="shared" si="6"/>
        <v>15.348200312989043</v>
      </c>
      <c r="N17" s="3">
        <f t="shared" si="7"/>
        <v>17.490030813848108</v>
      </c>
    </row>
    <row r="18" spans="1:14" x14ac:dyDescent="0.25">
      <c r="A18" t="s">
        <v>17</v>
      </c>
      <c r="B18">
        <v>13.5</v>
      </c>
      <c r="C18">
        <v>19.399999999999999</v>
      </c>
      <c r="D18">
        <f t="shared" si="8"/>
        <v>16.45</v>
      </c>
      <c r="E18" s="2">
        <v>2.8</v>
      </c>
      <c r="F18" s="2">
        <f t="shared" si="1"/>
        <v>1047.2</v>
      </c>
      <c r="G18" s="2">
        <f t="shared" si="2"/>
        <v>2385.6</v>
      </c>
      <c r="H18" s="2">
        <f t="shared" si="3"/>
        <v>3432.8</v>
      </c>
      <c r="I18" s="3">
        <v>218.18</v>
      </c>
      <c r="J18" s="3">
        <v>342.85</v>
      </c>
      <c r="K18" s="3">
        <f t="shared" si="4"/>
        <v>561.03</v>
      </c>
      <c r="L18" s="3">
        <f t="shared" si="5"/>
        <v>20.834606569900689</v>
      </c>
      <c r="M18" s="3">
        <f t="shared" si="6"/>
        <v>14.371646545942321</v>
      </c>
      <c r="N18" s="3">
        <f t="shared" si="7"/>
        <v>16.343218364017709</v>
      </c>
    </row>
    <row r="19" spans="1:14" x14ac:dyDescent="0.25">
      <c r="A19" t="s">
        <v>18</v>
      </c>
      <c r="B19">
        <v>13.5</v>
      </c>
      <c r="C19">
        <v>19.399999999999999</v>
      </c>
      <c r="D19">
        <f t="shared" si="8"/>
        <v>16.45</v>
      </c>
      <c r="E19" s="2">
        <v>3.7</v>
      </c>
      <c r="F19" s="2">
        <f t="shared" si="1"/>
        <v>1383.8</v>
      </c>
      <c r="G19" s="2">
        <f t="shared" si="2"/>
        <v>3152.4</v>
      </c>
      <c r="H19" s="2">
        <f t="shared" si="3"/>
        <v>4536.2</v>
      </c>
      <c r="I19" s="3">
        <v>285.77999999999997</v>
      </c>
      <c r="J19" s="3">
        <v>465.18</v>
      </c>
      <c r="K19" s="3">
        <f t="shared" si="4"/>
        <v>750.96</v>
      </c>
      <c r="L19" s="3">
        <f t="shared" si="5"/>
        <v>20.651828298887121</v>
      </c>
      <c r="M19" s="3">
        <f t="shared" si="6"/>
        <v>14.756376094404263</v>
      </c>
      <c r="N19" s="3">
        <f t="shared" si="7"/>
        <v>16.554825624972445</v>
      </c>
    </row>
    <row r="20" spans="1:14" x14ac:dyDescent="0.25">
      <c r="A20" t="s">
        <v>19</v>
      </c>
      <c r="B20">
        <v>8.6</v>
      </c>
      <c r="C20">
        <v>24.2</v>
      </c>
      <c r="D20">
        <f t="shared" si="8"/>
        <v>16.399999999999999</v>
      </c>
      <c r="E20" s="2">
        <v>7.1</v>
      </c>
      <c r="F20" s="2">
        <f t="shared" si="1"/>
        <v>2655.4</v>
      </c>
      <c r="G20" s="2">
        <f t="shared" si="2"/>
        <v>6049.2</v>
      </c>
      <c r="H20" s="2">
        <f t="shared" si="3"/>
        <v>8704.6</v>
      </c>
      <c r="I20" s="3">
        <v>443.75</v>
      </c>
      <c r="J20" s="3">
        <v>757.4</v>
      </c>
      <c r="K20" s="3">
        <f t="shared" si="4"/>
        <v>1201.1500000000001</v>
      </c>
      <c r="L20" s="3">
        <f t="shared" si="5"/>
        <v>16.711229946524064</v>
      </c>
      <c r="M20" s="3">
        <f t="shared" si="6"/>
        <v>12.520663889439925</v>
      </c>
      <c r="N20" s="3">
        <f t="shared" si="7"/>
        <v>13.799025802449281</v>
      </c>
    </row>
    <row r="21" spans="1:14" x14ac:dyDescent="0.25">
      <c r="A21" t="s">
        <v>20</v>
      </c>
      <c r="B21">
        <v>12</v>
      </c>
      <c r="C21">
        <v>32.1</v>
      </c>
      <c r="D21">
        <f t="shared" si="8"/>
        <v>22.05</v>
      </c>
      <c r="E21" s="2">
        <v>6.2</v>
      </c>
      <c r="F21" s="2">
        <f t="shared" si="1"/>
        <v>2318.8000000000002</v>
      </c>
      <c r="G21" s="2">
        <f t="shared" si="2"/>
        <v>5282.4000000000005</v>
      </c>
      <c r="H21" s="2">
        <f t="shared" si="3"/>
        <v>7601.2000000000007</v>
      </c>
      <c r="I21" s="3">
        <v>378.55</v>
      </c>
      <c r="J21" s="3">
        <v>653.66999999999996</v>
      </c>
      <c r="K21" s="3">
        <f t="shared" si="4"/>
        <v>1032.22</v>
      </c>
      <c r="L21" s="3">
        <f t="shared" si="5"/>
        <v>16.325254441952733</v>
      </c>
      <c r="M21" s="3">
        <f t="shared" si="6"/>
        <v>12.374488868696046</v>
      </c>
      <c r="N21" s="3">
        <f t="shared" si="7"/>
        <v>13.579697942430141</v>
      </c>
    </row>
    <row r="22" spans="1:14" x14ac:dyDescent="0.25">
      <c r="A22" t="s">
        <v>21</v>
      </c>
      <c r="B22">
        <v>15.7</v>
      </c>
      <c r="C22">
        <v>27.2</v>
      </c>
      <c r="D22">
        <f t="shared" si="8"/>
        <v>21.45</v>
      </c>
      <c r="E22" s="2">
        <v>1.9</v>
      </c>
      <c r="F22" s="2">
        <f t="shared" si="1"/>
        <v>710.6</v>
      </c>
      <c r="G22" s="2">
        <f t="shared" si="2"/>
        <v>1618.8</v>
      </c>
      <c r="H22" s="2">
        <f t="shared" si="3"/>
        <v>2329.4</v>
      </c>
      <c r="I22" s="3">
        <v>134.05000000000001</v>
      </c>
      <c r="J22" s="3">
        <v>208.54</v>
      </c>
      <c r="K22" s="3">
        <f t="shared" si="4"/>
        <v>342.59000000000003</v>
      </c>
      <c r="L22" s="3">
        <f t="shared" si="5"/>
        <v>18.864339994370955</v>
      </c>
      <c r="M22" s="3">
        <f t="shared" si="6"/>
        <v>12.882382011366445</v>
      </c>
      <c r="N22" s="3">
        <f t="shared" si="7"/>
        <v>14.707220743539109</v>
      </c>
    </row>
    <row r="23" spans="1:14" x14ac:dyDescent="0.25">
      <c r="A23" t="s">
        <v>22</v>
      </c>
      <c r="B23">
        <v>17.7</v>
      </c>
      <c r="C23">
        <v>29.2</v>
      </c>
      <c r="D23">
        <f t="shared" si="8"/>
        <v>23.45</v>
      </c>
      <c r="E23" s="2">
        <v>2.8</v>
      </c>
      <c r="F23" s="2">
        <f t="shared" si="1"/>
        <v>1047.2</v>
      </c>
      <c r="G23" s="2">
        <f t="shared" si="2"/>
        <v>2385.6</v>
      </c>
      <c r="H23" s="2">
        <f t="shared" si="3"/>
        <v>3432.8</v>
      </c>
      <c r="I23" s="3">
        <v>192.1</v>
      </c>
      <c r="J23" s="3">
        <v>307.08</v>
      </c>
      <c r="K23" s="3">
        <f t="shared" si="4"/>
        <v>499.17999999999995</v>
      </c>
      <c r="L23" s="3">
        <f t="shared" si="5"/>
        <v>18.344155844155843</v>
      </c>
      <c r="M23" s="3">
        <f t="shared" si="6"/>
        <v>12.872233400402413</v>
      </c>
      <c r="N23" s="3">
        <f t="shared" si="7"/>
        <v>14.54148217198788</v>
      </c>
    </row>
    <row r="24" spans="1:14" x14ac:dyDescent="0.25">
      <c r="A24" t="s">
        <v>23</v>
      </c>
      <c r="B24">
        <v>15.8</v>
      </c>
      <c r="C24">
        <v>18.899999999999999</v>
      </c>
      <c r="D24">
        <f t="shared" si="8"/>
        <v>17.350000000000001</v>
      </c>
      <c r="E24" s="2">
        <v>5.0999999999999996</v>
      </c>
      <c r="F24" s="2">
        <f t="shared" si="1"/>
        <v>1907.3999999999999</v>
      </c>
      <c r="G24" s="2">
        <f t="shared" si="2"/>
        <v>4345.2</v>
      </c>
      <c r="H24" s="2">
        <f t="shared" si="3"/>
        <v>6252.5999999999995</v>
      </c>
      <c r="I24" s="3">
        <v>328.65</v>
      </c>
      <c r="J24" s="3">
        <v>532.72</v>
      </c>
      <c r="K24" s="3">
        <f t="shared" si="4"/>
        <v>861.37</v>
      </c>
      <c r="L24" s="3">
        <f t="shared" si="5"/>
        <v>17.230261088392577</v>
      </c>
      <c r="M24" s="3">
        <f t="shared" si="6"/>
        <v>12.2599650188714</v>
      </c>
      <c r="N24" s="3">
        <f t="shared" si="7"/>
        <v>13.776189105332184</v>
      </c>
    </row>
    <row r="25" spans="1:14" x14ac:dyDescent="0.25">
      <c r="A25" t="s">
        <v>24</v>
      </c>
      <c r="B25">
        <v>7.4</v>
      </c>
      <c r="C25">
        <v>18.899999999999999</v>
      </c>
      <c r="D25">
        <f t="shared" si="8"/>
        <v>13.149999999999999</v>
      </c>
      <c r="E25" s="2">
        <v>3.3</v>
      </c>
      <c r="F25" s="2">
        <f t="shared" si="1"/>
        <v>1234.2</v>
      </c>
      <c r="G25" s="2">
        <f t="shared" si="2"/>
        <v>2811.6</v>
      </c>
      <c r="H25" s="2">
        <f t="shared" si="3"/>
        <v>4045.8</v>
      </c>
      <c r="I25" s="3">
        <v>215.7</v>
      </c>
      <c r="J25" s="3">
        <v>343.52</v>
      </c>
      <c r="K25" s="3">
        <f t="shared" si="4"/>
        <v>559.22</v>
      </c>
      <c r="L25" s="3">
        <f t="shared" si="5"/>
        <v>17.476908118619345</v>
      </c>
      <c r="M25" s="3">
        <f t="shared" si="6"/>
        <v>12.217954189785175</v>
      </c>
      <c r="N25" s="3">
        <f t="shared" si="7"/>
        <v>13.822235404617134</v>
      </c>
    </row>
    <row r="26" spans="1:14" x14ac:dyDescent="0.25">
      <c r="A26" t="s">
        <v>25</v>
      </c>
      <c r="B26">
        <v>11.9</v>
      </c>
      <c r="C26">
        <v>20.6</v>
      </c>
      <c r="D26">
        <f t="shared" si="8"/>
        <v>16.25</v>
      </c>
      <c r="E26" s="2">
        <v>4.5999999999999996</v>
      </c>
      <c r="F26" s="2">
        <f t="shared" si="1"/>
        <v>1720.3999999999999</v>
      </c>
      <c r="G26" s="2">
        <f t="shared" si="2"/>
        <v>3919.2</v>
      </c>
      <c r="H26" s="2">
        <f t="shared" si="3"/>
        <v>5639.5999999999995</v>
      </c>
      <c r="I26" s="3">
        <v>269</v>
      </c>
      <c r="J26" s="3">
        <v>431.35</v>
      </c>
      <c r="K26" s="3">
        <f t="shared" si="4"/>
        <v>700.35</v>
      </c>
      <c r="L26" s="3">
        <f t="shared" si="5"/>
        <v>15.635898628225995</v>
      </c>
      <c r="M26" s="3">
        <f t="shared" si="6"/>
        <v>11.006072667891408</v>
      </c>
      <c r="N26" s="3">
        <f t="shared" si="7"/>
        <v>12.418433931484504</v>
      </c>
    </row>
    <row r="27" spans="1:14" x14ac:dyDescent="0.25">
      <c r="A27" t="s">
        <v>26</v>
      </c>
      <c r="B27">
        <v>11.4</v>
      </c>
      <c r="C27">
        <v>23.4</v>
      </c>
      <c r="D27">
        <f t="shared" si="8"/>
        <v>17.399999999999999</v>
      </c>
      <c r="E27" s="2">
        <v>6.2</v>
      </c>
      <c r="F27" s="2">
        <f t="shared" si="1"/>
        <v>2318.8000000000002</v>
      </c>
      <c r="G27" s="2">
        <f t="shared" si="2"/>
        <v>5282.4000000000005</v>
      </c>
      <c r="H27" s="2">
        <f t="shared" si="3"/>
        <v>7601.2000000000007</v>
      </c>
      <c r="I27" s="3">
        <v>362.24</v>
      </c>
      <c r="J27" s="3">
        <v>618.20000000000005</v>
      </c>
      <c r="K27" s="3">
        <f t="shared" si="4"/>
        <v>980.44</v>
      </c>
      <c r="L27" s="3">
        <f t="shared" si="5"/>
        <v>15.621873382784198</v>
      </c>
      <c r="M27" s="3">
        <f t="shared" si="6"/>
        <v>11.703013781614418</v>
      </c>
      <c r="N27" s="3">
        <f t="shared" si="7"/>
        <v>12.898489712150713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</dc:creator>
  <cp:lastModifiedBy>Viraj</cp:lastModifiedBy>
  <dcterms:created xsi:type="dcterms:W3CDTF">2020-06-02T21:48:09Z</dcterms:created>
  <dcterms:modified xsi:type="dcterms:W3CDTF">2020-06-04T01:26:18Z</dcterms:modified>
</cp:coreProperties>
</file>