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\Desktop\TRC4200\Part_II\(4)-Daily_light_and_Occupancy_vs_solar_power_proportion\"/>
    </mc:Choice>
  </mc:AlternateContent>
  <xr:revisionPtr revIDLastSave="0" documentId="13_ncr:1_{FE18F128-2CC8-444F-B575-B2C1E550A984}" xr6:coauthVersionLast="45" xr6:coauthVersionMax="45" xr10:uidLastSave="{00000000-0000-0000-0000-000000000000}"/>
  <bookViews>
    <workbookView xWindow="28680" yWindow="-120" windowWidth="29040" windowHeight="15840" xr2:uid="{74B821B2-8CA4-4CC2-B6FF-C6FD67456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2" i="1" l="1"/>
  <c r="N2" i="1" s="1"/>
  <c r="O2" i="1"/>
  <c r="L2" i="1"/>
  <c r="M2" i="1"/>
  <c r="E3" i="1"/>
  <c r="N3" i="1" s="1"/>
  <c r="O3" i="1"/>
  <c r="L3" i="1"/>
  <c r="M3" i="1"/>
  <c r="E4" i="1"/>
  <c r="E5" i="1"/>
  <c r="E6" i="1"/>
  <c r="E7" i="1"/>
  <c r="E8" i="1"/>
  <c r="N8" i="1" s="1"/>
  <c r="L8" i="1"/>
  <c r="M8" i="1"/>
  <c r="O8" i="1"/>
  <c r="E9" i="1"/>
  <c r="N9" i="1" s="1"/>
  <c r="O9" i="1"/>
  <c r="L9" i="1"/>
  <c r="M9" i="1"/>
  <c r="E10" i="1"/>
  <c r="N10" i="1" s="1"/>
  <c r="L10" i="1"/>
  <c r="M10" i="1"/>
  <c r="O10" i="1" s="1"/>
  <c r="E11" i="1"/>
  <c r="N11" i="1" s="1"/>
  <c r="O11" i="1"/>
  <c r="L11" i="1"/>
  <c r="M11" i="1"/>
  <c r="E12" i="1"/>
  <c r="N12" i="1" s="1"/>
  <c r="L12" i="1"/>
  <c r="M12" i="1"/>
  <c r="O12" i="1"/>
  <c r="E13" i="1"/>
  <c r="N13" i="1" s="1"/>
  <c r="O13" i="1"/>
  <c r="L13" i="1"/>
  <c r="M13" i="1"/>
  <c r="E14" i="1"/>
  <c r="N14" i="1" s="1"/>
  <c r="L14" i="1"/>
  <c r="M14" i="1"/>
  <c r="O14" i="1"/>
  <c r="E15" i="1"/>
  <c r="N15" i="1" s="1"/>
  <c r="O15" i="1"/>
  <c r="L15" i="1"/>
  <c r="M15" i="1"/>
  <c r="E16" i="1"/>
  <c r="N16" i="1" s="1"/>
  <c r="L16" i="1"/>
  <c r="M16" i="1"/>
  <c r="O16" i="1"/>
  <c r="E17" i="1"/>
  <c r="N17" i="1" s="1"/>
  <c r="O17" i="1"/>
  <c r="L17" i="1"/>
  <c r="M17" i="1"/>
  <c r="E18" i="1"/>
  <c r="N18" i="1" s="1"/>
  <c r="L18" i="1"/>
  <c r="M18" i="1"/>
  <c r="O18" i="1"/>
  <c r="E19" i="1"/>
  <c r="N19" i="1" s="1"/>
  <c r="O19" i="1"/>
  <c r="L19" i="1"/>
  <c r="M19" i="1"/>
  <c r="E20" i="1"/>
  <c r="N20" i="1" s="1"/>
  <c r="L20" i="1"/>
  <c r="M20" i="1"/>
  <c r="O20" i="1"/>
  <c r="E21" i="1"/>
  <c r="N21" i="1" s="1"/>
  <c r="O21" i="1"/>
  <c r="L21" i="1"/>
  <c r="M21" i="1"/>
  <c r="E22" i="1"/>
  <c r="N22" i="1" s="1"/>
  <c r="L22" i="1"/>
  <c r="M22" i="1"/>
  <c r="O22" i="1"/>
  <c r="E23" i="1"/>
  <c r="N23" i="1" s="1"/>
  <c r="O23" i="1"/>
  <c r="L23" i="1"/>
  <c r="M23" i="1"/>
  <c r="L24" i="1"/>
  <c r="M24" i="1"/>
  <c r="L25" i="1"/>
  <c r="M25" i="1"/>
  <c r="N29" i="1"/>
  <c r="O29" i="1"/>
  <c r="N30" i="1"/>
  <c r="O30" i="1"/>
  <c r="N31" i="1"/>
  <c r="O31" i="1"/>
  <c r="N32" i="1"/>
  <c r="O32" i="1"/>
  <c r="N33" i="1"/>
  <c r="O33" i="1"/>
</calcChain>
</file>

<file path=xl/sharedStrings.xml><?xml version="1.0" encoding="utf-8"?>
<sst xmlns="http://schemas.openxmlformats.org/spreadsheetml/2006/main" count="31" uniqueCount="25">
  <si>
    <t>Date (feb)</t>
  </si>
  <si>
    <t>pv_1 (kWh)</t>
  </si>
  <si>
    <t>pv_2 (kWh)</t>
  </si>
  <si>
    <t>date</t>
  </si>
  <si>
    <t>users(daily)</t>
  </si>
  <si>
    <t>level_1</t>
  </si>
  <si>
    <t>level_2</t>
  </si>
  <si>
    <t>level_3</t>
  </si>
  <si>
    <t>Total Solar generation (actual)(kWh)</t>
  </si>
  <si>
    <t>Total Solar generation (Projected)(kWh)</t>
  </si>
  <si>
    <t>solar_exposure (kWhm-2)</t>
  </si>
  <si>
    <t>total power consumption (actual)</t>
  </si>
  <si>
    <t>date (occ vs pwr)</t>
  </si>
  <si>
    <t>total power consumption (Projected)</t>
  </si>
  <si>
    <t>Proportion Solar/total power consumption %</t>
  </si>
  <si>
    <t>total power consumption (Actual)</t>
  </si>
  <si>
    <t>VALIDATION</t>
  </si>
  <si>
    <t>Date</t>
  </si>
  <si>
    <t>solar_exposure</t>
  </si>
  <si>
    <t>pv_1 (kWh)(actual)</t>
  </si>
  <si>
    <t>pv_2 (kWh)(actual)</t>
  </si>
  <si>
    <t>Total(actual)</t>
  </si>
  <si>
    <t>Total(projected)</t>
  </si>
  <si>
    <t>total (actual)</t>
  </si>
  <si>
    <t>total(projected)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</si>
</sst>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energy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Proportion Solar/total power consumption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40774278215223"/>
                  <c:y val="1.55256634587343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Sheet1!$N$2:$N$23</c:f>
              <c:numCache>
                <c:formatCode>General</c:formatCode>
                <c:ptCount val="22"/>
                <c:pt idx="0">
                  <c:v>2.329032934500856</c:v>
                </c:pt>
                <c:pt idx="1">
                  <c:v>22.813426565459491</c:v>
                </c:pt>
                <c:pt idx="6">
                  <c:v>9.2858707224669157</c:v>
                </c:pt>
                <c:pt idx="7">
                  <c:v>23.591934374054933</c:v>
                </c:pt>
                <c:pt idx="8">
                  <c:v>19.014242258909171</c:v>
                </c:pt>
                <c:pt idx="9">
                  <c:v>7.1326572772675307</c:v>
                </c:pt>
                <c:pt idx="10">
                  <c:v>8.6354889060873408</c:v>
                </c:pt>
                <c:pt idx="11">
                  <c:v>8.1123553421454453</c:v>
                </c:pt>
                <c:pt idx="12">
                  <c:v>11.863346500918567</c:v>
                </c:pt>
                <c:pt idx="13">
                  <c:v>5.6343830268207604</c:v>
                </c:pt>
                <c:pt idx="14">
                  <c:v>2.6270009402861607</c:v>
                </c:pt>
                <c:pt idx="15">
                  <c:v>26.38748940284038</c:v>
                </c:pt>
                <c:pt idx="16">
                  <c:v>14.381350320473373</c:v>
                </c:pt>
                <c:pt idx="17">
                  <c:v>4.2971650690101324</c:v>
                </c:pt>
                <c:pt idx="18">
                  <c:v>7.6645072901346296</c:v>
                </c:pt>
                <c:pt idx="19">
                  <c:v>11.233874697808066</c:v>
                </c:pt>
                <c:pt idx="20">
                  <c:v>10.662052667763419</c:v>
                </c:pt>
                <c:pt idx="21">
                  <c:v>28.128634706583512</c:v>
                </c:pt>
              </c:numCache>
            </c:numRef>
          </c:xVal>
          <c:yVal>
            <c:numRef>
              <c:f>Sheet1!$O$2:$O$23</c:f>
              <c:numCache>
                <c:formatCode>General</c:formatCode>
                <c:ptCount val="22"/>
                <c:pt idx="0">
                  <c:v>1.327490990017379</c:v>
                </c:pt>
                <c:pt idx="1">
                  <c:v>14.889885205627774</c:v>
                </c:pt>
                <c:pt idx="6">
                  <c:v>10.729719381747012</c:v>
                </c:pt>
                <c:pt idx="7">
                  <c:v>25.477320494459999</c:v>
                </c:pt>
                <c:pt idx="8">
                  <c:v>18.520882403948235</c:v>
                </c:pt>
                <c:pt idx="9">
                  <c:v>7.3773934953289686</c:v>
                </c:pt>
                <c:pt idx="10">
                  <c:v>9.0629721152085363</c:v>
                </c:pt>
                <c:pt idx="11">
                  <c:v>9.3842105206829203</c:v>
                </c:pt>
                <c:pt idx="12">
                  <c:v>13.941809154089777</c:v>
                </c:pt>
                <c:pt idx="13">
                  <c:v>7.5371403697296131</c:v>
                </c:pt>
                <c:pt idx="14">
                  <c:v>2.5971508181816176</c:v>
                </c:pt>
                <c:pt idx="15">
                  <c:v>19.637262630921239</c:v>
                </c:pt>
                <c:pt idx="16">
                  <c:v>13.292402596607179</c:v>
                </c:pt>
                <c:pt idx="17">
                  <c:v>3.3785508800620709</c:v>
                </c:pt>
                <c:pt idx="18">
                  <c:v>5.466277553803927</c:v>
                </c:pt>
                <c:pt idx="19">
                  <c:v>7.0734804974423842</c:v>
                </c:pt>
                <c:pt idx="20">
                  <c:v>8.7313131655692491</c:v>
                </c:pt>
                <c:pt idx="21">
                  <c:v>21.352657869057701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4917-905B-F1BD7A01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96016"/>
        <c:axId val="1749584288"/>
      </c:scatterChart>
      <c:valAx>
        <c:axId val="17417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4288"/>
        <c:crosses val="autoZero"/>
        <c:crossBetween val="midCat"/>
      </c:valAx>
      <c:valAx>
        <c:axId val="17495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9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</xdr:row>
      <xdr:rowOff>133350</xdr:rowOff>
    </xdr:from>
    <xdr:to>
      <xdr:col>14</xdr:col>
      <xdr:colOff>209550</xdr:colOff>
      <xdr:row>27</xdr:row>
      <xdr:rowOff>552449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6FA70-5BE0-4DD6-825D-CEFB8CC7C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57BC-0972-445F-858B-0704ED4E87D5}">
  <dimension ref="A1:O33"/>
  <sheetViews>
    <sheetView tabSelected="1" workbookViewId="0">
      <selection activeCell="Q20" sqref="Q20"/>
    </sheetView>
  </sheetViews>
  <sheetFormatPr defaultRowHeight="15" x14ac:dyDescent="0.25"/>
  <cols>
    <col min="1" max="1" width="12" bestFit="1" customWidth="1"/>
    <col min="2" max="2" width="14.28515625" customWidth="1"/>
    <col min="5" max="5" width="12.85546875" customWidth="1"/>
    <col min="6" max="6" width="16.7109375" customWidth="1"/>
    <col min="7" max="7" width="12" customWidth="1"/>
    <col min="8" max="8" width="12" bestFit="1" customWidth="1"/>
    <col min="12" max="12" width="12.7109375" customWidth="1"/>
    <col min="13" max="13" width="14.85546875" customWidth="1"/>
    <col min="14" max="15" width="17" customWidth="1"/>
  </cols>
  <sheetData>
    <row r="1" spans="1:15" ht="44.25" customHeight="1" x14ac:dyDescent="0.25">
      <c r="A1" s="1" t="s">
        <v>0</v>
      </c>
      <c r="B1" s="4" t="s">
        <v>10</v>
      </c>
      <c r="C1" s="1" t="s">
        <v>1</v>
      </c>
      <c r="D1" s="1" t="s">
        <v>2</v>
      </c>
      <c r="E1" s="4" t="s">
        <v>8</v>
      </c>
      <c r="F1" s="4" t="s">
        <v>9</v>
      </c>
      <c r="G1" s="4" t="s">
        <v>12</v>
      </c>
      <c r="H1" s="3" t="s">
        <v>4</v>
      </c>
      <c r="I1" s="3" t="s">
        <v>5</v>
      </c>
      <c r="J1" s="3" t="s">
        <v>6</v>
      </c>
      <c r="K1" s="3" t="s">
        <v>7</v>
      </c>
      <c r="L1" s="4" t="s">
        <v>11</v>
      </c>
      <c r="M1" s="4" t="s">
        <v>13</v>
      </c>
      <c r="N1" s="4" t="s">
        <v>15</v>
      </c>
      <c r="O1" s="4" t="s">
        <v>14</v>
      </c>
    </row>
    <row r="2" spans="1:15" x14ac:dyDescent="0.25">
      <c r="A2" s="1">
        <v>1</v>
      </c>
      <c r="B2" s="1">
        <v>0.4</v>
      </c>
      <c r="C2" s="1">
        <v>60.41</v>
      </c>
      <c r="D2" s="1">
        <v>95.24</v>
      </c>
      <c r="E2" s="1">
        <f>SUM(C2:D2)</f>
        <v>155.64999999999998</v>
      </c>
      <c r="F2">
        <f>B2*162.62</f>
        <v>65.048000000000002</v>
      </c>
      <c r="G2" s="3">
        <v>1</v>
      </c>
      <c r="H2" s="3">
        <v>14.1041666666666</v>
      </c>
      <c r="I2" s="3">
        <v>1959.6875</v>
      </c>
      <c r="J2" s="3">
        <v>3033.75</v>
      </c>
      <c r="K2" s="3">
        <v>1689.5937999999701</v>
      </c>
      <c r="L2" s="3">
        <f>SUM(I2:K2)</f>
        <v>6683.0312999999696</v>
      </c>
      <c r="M2">
        <f>(2050.5*LOG(H2,2.71828)-526.52)</f>
        <v>4900.0709224511138</v>
      </c>
      <c r="N2">
        <f>(E2/L2)*100</f>
        <v>2.329032934500856</v>
      </c>
      <c r="O2">
        <f>(F2/M2)*100</f>
        <v>1.327490990017379</v>
      </c>
    </row>
    <row r="3" spans="1:15" x14ac:dyDescent="0.25">
      <c r="A3" s="1">
        <v>2</v>
      </c>
      <c r="B3" s="1">
        <v>5.7</v>
      </c>
      <c r="C3" s="1">
        <v>385.17</v>
      </c>
      <c r="D3" s="1">
        <v>616.04</v>
      </c>
      <c r="E3" s="1">
        <f t="shared" ref="E3:E23" si="0">SUM(C3:D3)</f>
        <v>1001.21</v>
      </c>
      <c r="F3" s="5">
        <f t="shared" ref="F3:F23" si="1">B3*162.62</f>
        <v>926.93400000000008</v>
      </c>
      <c r="G3" s="3">
        <v>2</v>
      </c>
      <c r="H3" s="3">
        <v>26.9166666666666</v>
      </c>
      <c r="I3" s="3">
        <v>1461.5625</v>
      </c>
      <c r="J3" s="3">
        <v>2406.5</v>
      </c>
      <c r="K3" s="3">
        <v>520.625</v>
      </c>
      <c r="L3" s="3">
        <f t="shared" ref="L3" si="2">SUM(I3:K3)</f>
        <v>4388.6875</v>
      </c>
      <c r="M3" s="3">
        <f>(2050.5*LOG(H3,2.71828)-526.52)</f>
        <v>6225.2595449806195</v>
      </c>
      <c r="N3" s="3">
        <f t="shared" ref="N3:N23" si="3">(E3/L3)*100</f>
        <v>22.813426565459491</v>
      </c>
      <c r="O3" s="3">
        <f>(F3/M3)*100</f>
        <v>14.889885205627774</v>
      </c>
    </row>
    <row r="4" spans="1:15" x14ac:dyDescent="0.25">
      <c r="A4" s="1">
        <v>3</v>
      </c>
      <c r="B4" s="1">
        <v>6.4</v>
      </c>
      <c r="C4" s="1">
        <v>406.4</v>
      </c>
      <c r="D4" s="1">
        <v>626.69999999999902</v>
      </c>
      <c r="E4" s="1">
        <f t="shared" si="0"/>
        <v>1033.099999999999</v>
      </c>
      <c r="F4" s="5">
        <f t="shared" si="1"/>
        <v>1040.768</v>
      </c>
      <c r="M4" s="3"/>
      <c r="N4" s="3"/>
      <c r="O4" s="3"/>
    </row>
    <row r="5" spans="1:15" x14ac:dyDescent="0.25">
      <c r="A5" s="1">
        <v>4</v>
      </c>
      <c r="B5" s="1">
        <v>7.9</v>
      </c>
      <c r="C5" s="1">
        <v>485.969999999999</v>
      </c>
      <c r="D5" s="1">
        <v>784.28999999999905</v>
      </c>
      <c r="E5" s="1">
        <f t="shared" si="0"/>
        <v>1270.2599999999979</v>
      </c>
      <c r="F5" s="5">
        <f t="shared" si="1"/>
        <v>1284.6980000000001</v>
      </c>
      <c r="M5" s="3"/>
      <c r="N5" s="3"/>
      <c r="O5" s="3"/>
    </row>
    <row r="6" spans="1:15" x14ac:dyDescent="0.25">
      <c r="A6" s="1">
        <v>5</v>
      </c>
      <c r="B6" s="1">
        <v>7.3</v>
      </c>
      <c r="C6" s="1">
        <v>423.58999999999901</v>
      </c>
      <c r="D6" s="1">
        <v>666.34</v>
      </c>
      <c r="E6" s="1">
        <f t="shared" si="0"/>
        <v>1089.9299999999989</v>
      </c>
      <c r="F6" s="5">
        <f t="shared" si="1"/>
        <v>1187.126</v>
      </c>
      <c r="M6" s="3"/>
      <c r="N6" s="3"/>
      <c r="O6" s="3"/>
    </row>
    <row r="7" spans="1:15" x14ac:dyDescent="0.25">
      <c r="A7" s="1">
        <v>6</v>
      </c>
      <c r="B7" s="1">
        <v>6.9</v>
      </c>
      <c r="C7" s="1">
        <v>393.08999999999901</v>
      </c>
      <c r="D7" s="1">
        <v>661.61999999999898</v>
      </c>
      <c r="E7" s="1">
        <f t="shared" si="0"/>
        <v>1054.709999999998</v>
      </c>
      <c r="F7" s="5">
        <f t="shared" si="1"/>
        <v>1122.0780000000002</v>
      </c>
      <c r="M7" s="3"/>
      <c r="N7" s="3"/>
      <c r="O7" s="3"/>
    </row>
    <row r="8" spans="1:15" x14ac:dyDescent="0.25">
      <c r="A8" s="1">
        <v>7</v>
      </c>
      <c r="B8" s="1">
        <v>4.9000000000000004</v>
      </c>
      <c r="C8" s="1">
        <v>280.98999999999899</v>
      </c>
      <c r="D8" s="1">
        <v>462.18</v>
      </c>
      <c r="E8" s="1">
        <f t="shared" si="0"/>
        <v>743.16999999999894</v>
      </c>
      <c r="F8" s="5">
        <f t="shared" si="1"/>
        <v>796.83800000000008</v>
      </c>
      <c r="G8" s="3">
        <v>7</v>
      </c>
      <c r="H8" s="3">
        <v>48.3541666666666</v>
      </c>
      <c r="I8" s="3">
        <v>2766.6875</v>
      </c>
      <c r="J8" s="3">
        <v>3485.875</v>
      </c>
      <c r="K8" s="3">
        <v>1750.67189999998</v>
      </c>
      <c r="L8" s="3">
        <f t="shared" ref="L8:L25" si="4">SUM(I8:K8)</f>
        <v>8003.2343999999803</v>
      </c>
      <c r="M8" s="3">
        <f t="shared" ref="M8:M25" si="5">(2050.5*LOG(H8,2.71828)-526.52)</f>
        <v>7426.4570362907198</v>
      </c>
      <c r="N8" s="3">
        <f t="shared" si="3"/>
        <v>9.2858707224669157</v>
      </c>
      <c r="O8" s="3">
        <f t="shared" ref="O8:O23" si="6">(F8/M8)*100</f>
        <v>10.729719381747012</v>
      </c>
    </row>
    <row r="9" spans="1:15" x14ac:dyDescent="0.25">
      <c r="A9" s="1">
        <v>8</v>
      </c>
      <c r="B9" s="1">
        <v>7.6</v>
      </c>
      <c r="C9" s="1">
        <v>458.69</v>
      </c>
      <c r="D9" s="1">
        <v>758.44</v>
      </c>
      <c r="E9" s="1">
        <f t="shared" si="0"/>
        <v>1217.1300000000001</v>
      </c>
      <c r="F9" s="5">
        <f t="shared" si="1"/>
        <v>1235.912</v>
      </c>
      <c r="G9" s="3">
        <v>8</v>
      </c>
      <c r="H9" s="3">
        <v>13.7708333333333</v>
      </c>
      <c r="I9" s="3">
        <v>1548.875</v>
      </c>
      <c r="J9" s="3">
        <v>2402.0625</v>
      </c>
      <c r="K9" s="3">
        <v>1208.1561999999899</v>
      </c>
      <c r="L9" s="3">
        <f t="shared" si="4"/>
        <v>5159.0936999999903</v>
      </c>
      <c r="M9" s="3">
        <f t="shared" si="5"/>
        <v>4851.0281929716548</v>
      </c>
      <c r="N9" s="3">
        <f t="shared" si="3"/>
        <v>23.591934374054933</v>
      </c>
      <c r="O9" s="3">
        <f t="shared" si="6"/>
        <v>25.477320494459999</v>
      </c>
    </row>
    <row r="10" spans="1:15" x14ac:dyDescent="0.25">
      <c r="A10" s="1">
        <v>9</v>
      </c>
      <c r="B10" s="1">
        <v>5.5</v>
      </c>
      <c r="C10" s="1">
        <v>343.80999999999898</v>
      </c>
      <c r="D10" s="1">
        <v>563.41</v>
      </c>
      <c r="E10" s="1">
        <f t="shared" si="0"/>
        <v>907.21999999999889</v>
      </c>
      <c r="F10" s="5">
        <f t="shared" si="1"/>
        <v>894.41000000000008</v>
      </c>
      <c r="G10" s="3">
        <v>9</v>
      </c>
      <c r="H10" s="3">
        <v>13.625</v>
      </c>
      <c r="I10" s="3">
        <v>1561.75</v>
      </c>
      <c r="J10" s="3">
        <v>2401.8125</v>
      </c>
      <c r="K10" s="3">
        <v>807.70310000001302</v>
      </c>
      <c r="L10" s="3">
        <f t="shared" si="4"/>
        <v>4771.2656000000134</v>
      </c>
      <c r="M10" s="3">
        <f t="shared" si="5"/>
        <v>4829.1975538343249</v>
      </c>
      <c r="N10" s="3">
        <f t="shared" si="3"/>
        <v>19.014242258909171</v>
      </c>
      <c r="O10" s="3">
        <f t="shared" si="6"/>
        <v>18.520882403948235</v>
      </c>
    </row>
    <row r="11" spans="1:15" x14ac:dyDescent="0.25">
      <c r="A11" s="1">
        <v>10</v>
      </c>
      <c r="B11" s="1">
        <v>3.6</v>
      </c>
      <c r="C11" s="1">
        <v>240.74999999999901</v>
      </c>
      <c r="D11" s="1">
        <v>374.24999999999898</v>
      </c>
      <c r="E11" s="1">
        <f t="shared" si="0"/>
        <v>614.99999999999795</v>
      </c>
      <c r="F11" s="5">
        <f t="shared" si="1"/>
        <v>585.43200000000002</v>
      </c>
      <c r="G11" s="3">
        <v>10</v>
      </c>
      <c r="H11" s="3">
        <v>61.9791666666666</v>
      </c>
      <c r="I11" s="3">
        <v>2984.8125</v>
      </c>
      <c r="J11" s="3">
        <v>3615.1875</v>
      </c>
      <c r="K11" s="3">
        <v>2022.3125</v>
      </c>
      <c r="L11" s="3">
        <f t="shared" si="4"/>
        <v>8622.3125</v>
      </c>
      <c r="M11" s="3">
        <f t="shared" si="5"/>
        <v>7935.4856206418845</v>
      </c>
      <c r="N11" s="3">
        <f t="shared" si="3"/>
        <v>7.1326572772675307</v>
      </c>
      <c r="O11" s="3">
        <f t="shared" si="6"/>
        <v>7.3773934953289686</v>
      </c>
    </row>
    <row r="12" spans="1:15" x14ac:dyDescent="0.25">
      <c r="A12" s="1">
        <v>11</v>
      </c>
      <c r="B12" s="1">
        <v>4.9000000000000004</v>
      </c>
      <c r="C12" s="1">
        <v>298.26</v>
      </c>
      <c r="D12" s="1">
        <v>474.25999999999902</v>
      </c>
      <c r="E12" s="1">
        <f t="shared" si="0"/>
        <v>772.51999999999907</v>
      </c>
      <c r="F12" s="5">
        <f t="shared" si="1"/>
        <v>796.83800000000008</v>
      </c>
      <c r="G12" s="3">
        <v>11</v>
      </c>
      <c r="H12" s="3">
        <v>94.125</v>
      </c>
      <c r="I12" s="3">
        <v>3036.125</v>
      </c>
      <c r="J12" s="3">
        <v>3542.0620000000299</v>
      </c>
      <c r="K12" s="3">
        <v>2367.6875</v>
      </c>
      <c r="L12" s="3">
        <f t="shared" si="4"/>
        <v>8945.8745000000308</v>
      </c>
      <c r="M12" s="3">
        <f t="shared" si="5"/>
        <v>8792.2371366764928</v>
      </c>
      <c r="N12" s="3">
        <f t="shared" si="3"/>
        <v>8.6354889060873408</v>
      </c>
      <c r="O12" s="3">
        <f t="shared" si="6"/>
        <v>9.0629721152085363</v>
      </c>
    </row>
    <row r="13" spans="1:15" x14ac:dyDescent="0.25">
      <c r="A13" s="1">
        <v>12</v>
      </c>
      <c r="B13" s="1">
        <v>5.2</v>
      </c>
      <c r="C13" s="1">
        <v>286.72000000000003</v>
      </c>
      <c r="D13" s="1">
        <v>447.13</v>
      </c>
      <c r="E13" s="1">
        <f t="shared" si="0"/>
        <v>733.85</v>
      </c>
      <c r="F13" s="5">
        <f t="shared" si="1"/>
        <v>845.62400000000002</v>
      </c>
      <c r="G13" s="3">
        <v>12</v>
      </c>
      <c r="H13" s="3">
        <v>104.729166666666</v>
      </c>
      <c r="I13" s="3">
        <v>3047.625</v>
      </c>
      <c r="J13" s="3">
        <v>3617.5</v>
      </c>
      <c r="K13" s="3">
        <v>2380.9531000000102</v>
      </c>
      <c r="L13" s="3">
        <f t="shared" si="4"/>
        <v>9046.0781000000097</v>
      </c>
      <c r="M13" s="3">
        <f t="shared" si="5"/>
        <v>9011.1362925654103</v>
      </c>
      <c r="N13" s="3">
        <f t="shared" si="3"/>
        <v>8.1123553421454453</v>
      </c>
      <c r="O13" s="3">
        <f t="shared" si="6"/>
        <v>9.3842105206829203</v>
      </c>
    </row>
    <row r="14" spans="1:15" x14ac:dyDescent="0.25">
      <c r="A14" s="1">
        <v>13</v>
      </c>
      <c r="B14" s="1">
        <v>7.1</v>
      </c>
      <c r="C14" s="1">
        <v>428.479999999999</v>
      </c>
      <c r="D14" s="1">
        <v>717.12999999999897</v>
      </c>
      <c r="E14" s="1">
        <f t="shared" si="0"/>
        <v>1145.6099999999979</v>
      </c>
      <c r="F14" s="5">
        <f t="shared" si="1"/>
        <v>1154.6019999999999</v>
      </c>
      <c r="G14" s="3">
        <v>13</v>
      </c>
      <c r="H14" s="3">
        <v>73.375</v>
      </c>
      <c r="I14" s="3">
        <v>2985.125</v>
      </c>
      <c r="J14" s="3">
        <v>3398.25</v>
      </c>
      <c r="K14" s="3">
        <v>3273.3436999999899</v>
      </c>
      <c r="L14" s="3">
        <f t="shared" si="4"/>
        <v>9656.7186999999903</v>
      </c>
      <c r="M14" s="3">
        <f t="shared" si="5"/>
        <v>8281.5794366350347</v>
      </c>
      <c r="N14" s="3">
        <f t="shared" si="3"/>
        <v>11.863346500918567</v>
      </c>
      <c r="O14" s="3">
        <f t="shared" si="6"/>
        <v>13.941809154089777</v>
      </c>
    </row>
    <row r="15" spans="1:15" x14ac:dyDescent="0.25">
      <c r="A15" s="1">
        <v>14</v>
      </c>
      <c r="B15" s="1">
        <v>3.9</v>
      </c>
      <c r="C15" s="1">
        <v>217.98</v>
      </c>
      <c r="D15" s="1">
        <v>366.80999999999898</v>
      </c>
      <c r="E15" s="1">
        <f t="shared" si="0"/>
        <v>584.78999999999894</v>
      </c>
      <c r="F15" s="5">
        <f t="shared" si="1"/>
        <v>634.21799999999996</v>
      </c>
      <c r="G15" s="3">
        <v>14</v>
      </c>
      <c r="H15" s="3">
        <v>78.2916666666666</v>
      </c>
      <c r="I15" s="3">
        <v>3215.625</v>
      </c>
      <c r="J15" s="3">
        <v>3638.6879999999601</v>
      </c>
      <c r="K15" s="3">
        <v>3524.6405999999802</v>
      </c>
      <c r="L15" s="3">
        <f t="shared" si="4"/>
        <v>10378.953599999941</v>
      </c>
      <c r="M15" s="3">
        <f t="shared" si="5"/>
        <v>8414.5706314177605</v>
      </c>
      <c r="N15" s="3">
        <f t="shared" si="3"/>
        <v>5.6343830268207604</v>
      </c>
      <c r="O15" s="3">
        <f t="shared" si="6"/>
        <v>7.5371403697296131</v>
      </c>
    </row>
    <row r="16" spans="1:15" x14ac:dyDescent="0.25">
      <c r="A16" s="1">
        <v>15</v>
      </c>
      <c r="B16" s="1">
        <v>0.8</v>
      </c>
      <c r="C16" s="1">
        <v>56.509999999999899</v>
      </c>
      <c r="D16" s="1">
        <v>88.419999999999902</v>
      </c>
      <c r="E16" s="1">
        <f t="shared" si="0"/>
        <v>144.92999999999981</v>
      </c>
      <c r="F16" s="5">
        <f t="shared" si="1"/>
        <v>130.096</v>
      </c>
      <c r="G16" s="3">
        <v>15</v>
      </c>
      <c r="H16" s="3">
        <v>14.875</v>
      </c>
      <c r="I16" s="3">
        <v>1997.75</v>
      </c>
      <c r="J16" s="3">
        <v>2982</v>
      </c>
      <c r="K16" s="3">
        <v>537.1875</v>
      </c>
      <c r="L16" s="3">
        <f t="shared" si="4"/>
        <v>5516.9375</v>
      </c>
      <c r="M16" s="3">
        <f t="shared" si="5"/>
        <v>5009.1815650153912</v>
      </c>
      <c r="N16" s="3">
        <f t="shared" si="3"/>
        <v>2.6270009402861607</v>
      </c>
      <c r="O16" s="3">
        <f t="shared" si="6"/>
        <v>2.5971508181816176</v>
      </c>
    </row>
    <row r="17" spans="1:15" x14ac:dyDescent="0.25">
      <c r="A17" s="1">
        <v>16</v>
      </c>
      <c r="B17" s="1">
        <v>6.6</v>
      </c>
      <c r="C17" s="1">
        <v>431.63999999999902</v>
      </c>
      <c r="D17" s="1">
        <v>713.93999999999903</v>
      </c>
      <c r="E17" s="1">
        <f t="shared" si="0"/>
        <v>1145.5799999999981</v>
      </c>
      <c r="F17" s="5">
        <f t="shared" si="1"/>
        <v>1073.2919999999999</v>
      </c>
      <c r="G17" s="3">
        <v>16</v>
      </c>
      <c r="H17" s="3">
        <v>18.5833333333333</v>
      </c>
      <c r="I17" s="3">
        <v>1499.4375</v>
      </c>
      <c r="J17" s="3">
        <v>2270.9379999999601</v>
      </c>
      <c r="K17" s="3">
        <v>571</v>
      </c>
      <c r="L17" s="3">
        <f t="shared" si="4"/>
        <v>4341.3754999999601</v>
      </c>
      <c r="M17" s="3">
        <f t="shared" si="5"/>
        <v>5465.5886625968542</v>
      </c>
      <c r="N17" s="3">
        <f t="shared" si="3"/>
        <v>26.38748940284038</v>
      </c>
      <c r="O17" s="3">
        <f t="shared" si="6"/>
        <v>19.637262630921239</v>
      </c>
    </row>
    <row r="18" spans="1:15" x14ac:dyDescent="0.25">
      <c r="A18" s="1">
        <v>17</v>
      </c>
      <c r="B18" s="1">
        <v>7.3</v>
      </c>
      <c r="C18" s="1">
        <v>441.4</v>
      </c>
      <c r="D18" s="1">
        <v>751.16</v>
      </c>
      <c r="E18" s="1">
        <f t="shared" si="0"/>
        <v>1192.56</v>
      </c>
      <c r="F18" s="5">
        <f t="shared" si="1"/>
        <v>1187.126</v>
      </c>
      <c r="G18" s="3">
        <v>17</v>
      </c>
      <c r="H18" s="3">
        <v>100.708333333333</v>
      </c>
      <c r="I18" s="3">
        <v>2721.8125</v>
      </c>
      <c r="J18" s="3">
        <v>3338.25</v>
      </c>
      <c r="K18" s="3">
        <v>2232.3437999999701</v>
      </c>
      <c r="L18" s="3">
        <f t="shared" si="4"/>
        <v>8292.4062999999696</v>
      </c>
      <c r="M18" s="3">
        <f t="shared" si="5"/>
        <v>8930.8610040370604</v>
      </c>
      <c r="N18" s="3">
        <f t="shared" si="3"/>
        <v>14.381350320473373</v>
      </c>
      <c r="O18" s="3">
        <f t="shared" si="6"/>
        <v>13.292402596607179</v>
      </c>
    </row>
    <row r="19" spans="1:15" x14ac:dyDescent="0.25">
      <c r="A19" s="1">
        <v>18</v>
      </c>
      <c r="B19" s="1">
        <v>1.8</v>
      </c>
      <c r="C19" s="1">
        <v>150.59</v>
      </c>
      <c r="D19" s="1">
        <v>235.379999999999</v>
      </c>
      <c r="E19" s="1">
        <f t="shared" si="0"/>
        <v>385.969999999999</v>
      </c>
      <c r="F19" s="5">
        <f t="shared" si="1"/>
        <v>292.71600000000001</v>
      </c>
      <c r="G19" s="3">
        <v>18</v>
      </c>
      <c r="H19" s="3">
        <v>88.4166666666666</v>
      </c>
      <c r="I19" s="3">
        <v>3101.4375</v>
      </c>
      <c r="J19" s="3">
        <v>3947.0620000000299</v>
      </c>
      <c r="K19" s="3">
        <v>1933.4686999999899</v>
      </c>
      <c r="L19" s="3">
        <f t="shared" si="4"/>
        <v>8981.9682000000194</v>
      </c>
      <c r="M19" s="3">
        <f t="shared" si="5"/>
        <v>8663.9512143331176</v>
      </c>
      <c r="N19" s="3">
        <f t="shared" si="3"/>
        <v>4.2971650690101324</v>
      </c>
      <c r="O19" s="3">
        <f t="shared" si="6"/>
        <v>3.3785508800620709</v>
      </c>
    </row>
    <row r="20" spans="1:15" x14ac:dyDescent="0.25">
      <c r="A20" s="1">
        <v>19</v>
      </c>
      <c r="B20" s="1">
        <v>2.8</v>
      </c>
      <c r="C20" s="1">
        <v>218.18</v>
      </c>
      <c r="D20" s="1">
        <v>342.849999999999</v>
      </c>
      <c r="E20" s="1">
        <f t="shared" si="0"/>
        <v>561.02999999999906</v>
      </c>
      <c r="F20" s="5">
        <f t="shared" si="1"/>
        <v>455.33599999999996</v>
      </c>
      <c r="G20" s="3">
        <v>19</v>
      </c>
      <c r="H20" s="3">
        <v>75.125</v>
      </c>
      <c r="I20" s="3">
        <v>2986</v>
      </c>
      <c r="J20" s="3">
        <v>3730.5629999999601</v>
      </c>
      <c r="K20" s="3">
        <v>603.28129999997304</v>
      </c>
      <c r="L20" s="3">
        <f t="shared" si="4"/>
        <v>7319.8442999999334</v>
      </c>
      <c r="M20" s="3">
        <f t="shared" si="5"/>
        <v>8329.9099893516432</v>
      </c>
      <c r="N20" s="3">
        <f t="shared" si="3"/>
        <v>7.6645072901346296</v>
      </c>
      <c r="O20" s="3">
        <f t="shared" si="6"/>
        <v>5.466277553803927</v>
      </c>
    </row>
    <row r="21" spans="1:15" x14ac:dyDescent="0.25">
      <c r="A21" s="1">
        <v>20</v>
      </c>
      <c r="B21" s="1">
        <v>3.7</v>
      </c>
      <c r="C21" s="1">
        <v>285.77999999999901</v>
      </c>
      <c r="D21" s="1">
        <v>465.18</v>
      </c>
      <c r="E21" s="1">
        <f t="shared" si="0"/>
        <v>750.95999999999901</v>
      </c>
      <c r="F21" s="5">
        <f t="shared" si="1"/>
        <v>601.69400000000007</v>
      </c>
      <c r="G21" s="3">
        <v>20</v>
      </c>
      <c r="H21" s="3">
        <v>81.875</v>
      </c>
      <c r="I21" s="3">
        <v>2696.25</v>
      </c>
      <c r="J21" s="3">
        <v>3553.9379999999601</v>
      </c>
      <c r="K21" s="3">
        <v>434.593699999997</v>
      </c>
      <c r="L21" s="3">
        <f t="shared" si="4"/>
        <v>6684.7816999999568</v>
      </c>
      <c r="M21" s="3">
        <f t="shared" si="5"/>
        <v>8506.3357454305478</v>
      </c>
      <c r="N21" s="3">
        <f t="shared" si="3"/>
        <v>11.233874697808066</v>
      </c>
      <c r="O21" s="3">
        <f t="shared" si="6"/>
        <v>7.0734804974423842</v>
      </c>
    </row>
    <row r="22" spans="1:15" x14ac:dyDescent="0.25">
      <c r="A22" s="1">
        <v>21</v>
      </c>
      <c r="B22" s="1">
        <v>4.0999999999999996</v>
      </c>
      <c r="C22" s="1">
        <v>268.70999999999998</v>
      </c>
      <c r="D22" s="1">
        <v>443.92999999999898</v>
      </c>
      <c r="E22" s="1">
        <f t="shared" si="0"/>
        <v>712.63999999999896</v>
      </c>
      <c r="F22" s="5">
        <f t="shared" si="1"/>
        <v>666.74199999999996</v>
      </c>
      <c r="G22" s="3">
        <v>21</v>
      </c>
      <c r="H22" s="3">
        <v>53.5625</v>
      </c>
      <c r="I22" s="3">
        <v>2678.25</v>
      </c>
      <c r="J22" s="3">
        <v>3550.6879999999601</v>
      </c>
      <c r="K22" s="3">
        <v>454.95319999998901</v>
      </c>
      <c r="L22" s="3">
        <f t="shared" si="4"/>
        <v>6683.8911999999491</v>
      </c>
      <c r="M22" s="3">
        <f t="shared" si="5"/>
        <v>7636.216767819149</v>
      </c>
      <c r="N22" s="3">
        <f t="shared" si="3"/>
        <v>10.662052667763419</v>
      </c>
      <c r="O22" s="3">
        <f t="shared" si="6"/>
        <v>8.7313131655692491</v>
      </c>
    </row>
    <row r="23" spans="1:15" x14ac:dyDescent="0.25">
      <c r="A23" s="1">
        <v>22</v>
      </c>
      <c r="B23" s="1">
        <v>7.1</v>
      </c>
      <c r="C23" s="1">
        <v>443.75</v>
      </c>
      <c r="D23" s="1">
        <v>757.39999999999895</v>
      </c>
      <c r="E23" s="1">
        <f t="shared" si="0"/>
        <v>1201.149999999999</v>
      </c>
      <c r="F23" s="5">
        <f t="shared" si="1"/>
        <v>1154.6019999999999</v>
      </c>
      <c r="G23" s="3">
        <v>22</v>
      </c>
      <c r="H23" s="3">
        <v>18.0625</v>
      </c>
      <c r="I23" s="3">
        <v>1493</v>
      </c>
      <c r="J23" s="3">
        <v>2399.0629999999601</v>
      </c>
      <c r="K23" s="3">
        <v>378.14069999998901</v>
      </c>
      <c r="L23" s="3">
        <f t="shared" si="4"/>
        <v>4270.2036999999491</v>
      </c>
      <c r="M23" s="3">
        <f t="shared" si="5"/>
        <v>5407.2987404211744</v>
      </c>
      <c r="N23" s="3">
        <f t="shared" si="3"/>
        <v>28.128634706583512</v>
      </c>
      <c r="O23" s="3">
        <f t="shared" si="6"/>
        <v>21.352657869057701</v>
      </c>
    </row>
    <row r="24" spans="1:15" x14ac:dyDescent="0.25">
      <c r="G24" s="3">
        <v>23</v>
      </c>
      <c r="H24" s="3">
        <v>12.625</v>
      </c>
      <c r="I24" s="3">
        <v>1463.0625</v>
      </c>
      <c r="J24" s="3">
        <v>2324.375</v>
      </c>
      <c r="K24" s="3">
        <v>1136.7344000000101</v>
      </c>
      <c r="L24" s="3">
        <f t="shared" si="4"/>
        <v>4924.1719000000103</v>
      </c>
      <c r="M24" s="3">
        <f t="shared" si="5"/>
        <v>4672.8932359679438</v>
      </c>
      <c r="N24" s="3"/>
      <c r="O24" s="3"/>
    </row>
    <row r="25" spans="1:15" x14ac:dyDescent="0.25">
      <c r="G25" s="3">
        <v>24</v>
      </c>
      <c r="H25" s="3">
        <v>60.0625</v>
      </c>
      <c r="I25" s="3">
        <v>2834.625</v>
      </c>
      <c r="J25" s="3">
        <v>3698.5620000000299</v>
      </c>
      <c r="K25" s="3">
        <v>1955.75</v>
      </c>
      <c r="L25" s="3">
        <f t="shared" si="4"/>
        <v>8488.9370000000308</v>
      </c>
      <c r="M25" s="3">
        <f t="shared" si="5"/>
        <v>7871.0739993053394</v>
      </c>
      <c r="N25" s="3"/>
      <c r="O25" s="3"/>
    </row>
    <row r="27" spans="1:15" x14ac:dyDescent="0.25">
      <c r="A27" t="s">
        <v>16</v>
      </c>
    </row>
    <row r="28" spans="1:15" ht="45" x14ac:dyDescent="0.25">
      <c r="A28" s="2" t="s">
        <v>17</v>
      </c>
      <c r="B28" s="2" t="s">
        <v>18</v>
      </c>
      <c r="C28" s="2" t="s">
        <v>19</v>
      </c>
      <c r="D28" s="2" t="s">
        <v>20</v>
      </c>
      <c r="E28" s="2" t="s">
        <v>21</v>
      </c>
      <c r="F28" s="2" t="s">
        <v>22</v>
      </c>
      <c r="G28" s="5" t="s">
        <v>3</v>
      </c>
      <c r="H28" s="5" t="s">
        <v>4</v>
      </c>
      <c r="I28" s="5" t="s">
        <v>5</v>
      </c>
      <c r="J28" s="5" t="s">
        <v>6</v>
      </c>
      <c r="K28" s="5" t="s">
        <v>7</v>
      </c>
      <c r="L28" s="5" t="s">
        <v>23</v>
      </c>
      <c r="M28" s="5" t="s">
        <v>24</v>
      </c>
      <c r="N28" s="6" t="s">
        <v>15</v>
      </c>
      <c r="O28" s="6" t="s">
        <v>14</v>
      </c>
    </row>
    <row r="29" spans="1:15" x14ac:dyDescent="0.25">
      <c r="A29" s="2">
        <v>25</v>
      </c>
      <c r="B29" s="2">
        <v>2.8</v>
      </c>
      <c r="C29" s="2">
        <v>192.1</v>
      </c>
      <c r="D29" s="2">
        <v>307.08</v>
      </c>
      <c r="E29" s="2">
        <v>499.17999999999995</v>
      </c>
      <c r="F29" s="2">
        <v>500.42299999999994</v>
      </c>
      <c r="G29" s="5">
        <v>25</v>
      </c>
      <c r="H29" s="5">
        <v>72.3541666666666</v>
      </c>
      <c r="I29" s="5">
        <v>2891</v>
      </c>
      <c r="J29" s="5">
        <v>3745.5</v>
      </c>
      <c r="K29" s="5">
        <v>2520.1875</v>
      </c>
      <c r="L29" s="5">
        <v>9156.6875</v>
      </c>
      <c r="M29" s="5">
        <v>8252.8514277531449</v>
      </c>
      <c r="N29">
        <f>(E29/L29)*100</f>
        <v>5.451534738954452</v>
      </c>
      <c r="O29">
        <f>(F29/M29)*100</f>
        <v>6.0636375727927172</v>
      </c>
    </row>
    <row r="30" spans="1:15" x14ac:dyDescent="0.25">
      <c r="A30" s="2">
        <v>26</v>
      </c>
      <c r="B30" s="2">
        <v>5.0999999999999996</v>
      </c>
      <c r="C30" s="2">
        <v>328.65</v>
      </c>
      <c r="D30" s="2">
        <v>532.719999999999</v>
      </c>
      <c r="E30" s="2">
        <v>861.36999999999898</v>
      </c>
      <c r="F30" s="2">
        <v>841.97299999999996</v>
      </c>
      <c r="G30" s="5">
        <v>26</v>
      </c>
      <c r="H30" s="5">
        <v>74.9583333333333</v>
      </c>
      <c r="I30" s="5">
        <v>2790.125</v>
      </c>
      <c r="J30" s="5">
        <v>3521.125</v>
      </c>
      <c r="K30" s="5">
        <v>608.57819999998901</v>
      </c>
      <c r="L30" s="5">
        <v>6919.828199999989</v>
      </c>
      <c r="M30" s="5">
        <v>8325.3558478254527</v>
      </c>
      <c r="N30" s="5">
        <f t="shared" ref="N30:N33" si="7">(E30/L30)*100</f>
        <v>12.447852390323799</v>
      </c>
      <c r="O30" s="5">
        <f t="shared" ref="O30:O33" si="8">(F30/M30)*100</f>
        <v>10.113357499546638</v>
      </c>
    </row>
    <row r="31" spans="1:15" x14ac:dyDescent="0.25">
      <c r="A31" s="2">
        <v>27</v>
      </c>
      <c r="B31" s="2">
        <v>3.3</v>
      </c>
      <c r="C31" s="2">
        <v>215.7</v>
      </c>
      <c r="D31" s="2">
        <v>343.51999999999902</v>
      </c>
      <c r="E31" s="2">
        <v>559.219999999999</v>
      </c>
      <c r="F31" s="2">
        <v>574.673</v>
      </c>
      <c r="G31" s="5">
        <v>27</v>
      </c>
      <c r="H31" s="5">
        <v>65.4791666666666</v>
      </c>
      <c r="I31" s="5">
        <v>2768</v>
      </c>
      <c r="J31" s="5">
        <v>3678.625</v>
      </c>
      <c r="K31" s="5">
        <v>388.96879999997299</v>
      </c>
      <c r="L31" s="5">
        <v>6835.5937999999733</v>
      </c>
      <c r="M31" s="5">
        <v>8048.1272868465821</v>
      </c>
      <c r="N31" s="5">
        <f t="shared" si="7"/>
        <v>8.1810010419285177</v>
      </c>
      <c r="O31" s="5">
        <f t="shared" si="8"/>
        <v>7.1404561523177454</v>
      </c>
    </row>
    <row r="32" spans="1:15" x14ac:dyDescent="0.25">
      <c r="A32" s="2">
        <v>28</v>
      </c>
      <c r="B32" s="2">
        <v>4.5999999999999996</v>
      </c>
      <c r="C32" s="2">
        <v>268.99999999999898</v>
      </c>
      <c r="D32" s="2">
        <v>431.349999999999</v>
      </c>
      <c r="E32" s="2">
        <v>700.34999999999798</v>
      </c>
      <c r="F32" s="2">
        <v>767.72299999999996</v>
      </c>
      <c r="G32" s="5">
        <v>28</v>
      </c>
      <c r="H32" s="5">
        <v>63.0208333333333</v>
      </c>
      <c r="I32" s="5">
        <v>2726</v>
      </c>
      <c r="J32" s="5">
        <v>3574.5</v>
      </c>
      <c r="K32" s="5">
        <v>499.48439999998601</v>
      </c>
      <c r="L32" s="5">
        <v>6799.9843999999857</v>
      </c>
      <c r="M32" s="5">
        <v>7969.6614347512659</v>
      </c>
      <c r="N32" s="5">
        <f t="shared" si="7"/>
        <v>10.299288333661464</v>
      </c>
      <c r="O32" s="5">
        <f t="shared" si="8"/>
        <v>9.6330691872604088</v>
      </c>
    </row>
    <row r="33" spans="1:15" x14ac:dyDescent="0.25">
      <c r="A33" s="2">
        <v>29</v>
      </c>
      <c r="B33" s="2">
        <v>6.2</v>
      </c>
      <c r="C33" s="2">
        <v>362.24</v>
      </c>
      <c r="D33" s="2">
        <v>618.19999999999902</v>
      </c>
      <c r="E33" s="2">
        <v>980.43999999999903</v>
      </c>
      <c r="F33" s="2">
        <v>1005.3230000000001</v>
      </c>
      <c r="G33" s="5">
        <v>29</v>
      </c>
      <c r="H33" s="5">
        <v>15.7291666666666</v>
      </c>
      <c r="I33" s="5">
        <v>1692.625</v>
      </c>
      <c r="J33" s="5">
        <v>2506.25</v>
      </c>
      <c r="K33" s="5">
        <v>365.5</v>
      </c>
      <c r="L33" s="5">
        <v>4564.375</v>
      </c>
      <c r="M33" s="5">
        <v>5123.6708725847329</v>
      </c>
      <c r="N33" s="5">
        <f t="shared" si="7"/>
        <v>21.480268382856337</v>
      </c>
      <c r="O33" s="5">
        <f t="shared" si="8"/>
        <v>19.621147122840966</v>
      </c>
    </row>
  </sheetData>
  <pageMargins left="0.7" right="0.7" top="0.75" bottom="0.75" header="0.3" footer="0.3"/>
  <ignoredErrors>
    <ignoredError sqref="E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</dc:creator>
  <cp:lastModifiedBy>Viraj</cp:lastModifiedBy>
  <dcterms:created xsi:type="dcterms:W3CDTF">2020-06-02T20:37:39Z</dcterms:created>
  <dcterms:modified xsi:type="dcterms:W3CDTF">2020-06-08T15:16:27Z</dcterms:modified>
</cp:coreProperties>
</file>