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ed58719bb48555/Siemens/"/>
    </mc:Choice>
  </mc:AlternateContent>
  <xr:revisionPtr revIDLastSave="1" documentId="13_ncr:1_{918D97AA-3328-4DAA-8B69-A4C51D8591AB}" xr6:coauthVersionLast="47" xr6:coauthVersionMax="47" xr10:uidLastSave="{BF5CADBE-4E8B-48C3-883D-B25D14773832}"/>
  <bookViews>
    <workbookView xWindow="-108" yWindow="-108" windowWidth="23256" windowHeight="12720" xr2:uid="{D614E9D0-E36B-4B14-8E80-6BFCFF109DAF}"/>
  </bookViews>
  <sheets>
    <sheet name="Smartphon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B19" i="1"/>
  <c r="C19" i="1"/>
  <c r="D19" i="1"/>
  <c r="E19" i="1"/>
  <c r="F19" i="1"/>
  <c r="G19" i="1"/>
  <c r="H19" i="1"/>
  <c r="J19" i="1"/>
  <c r="K19" i="1"/>
  <c r="L19" i="1"/>
  <c r="B20" i="1"/>
  <c r="C20" i="1"/>
  <c r="D20" i="1"/>
  <c r="E20" i="1"/>
  <c r="F20" i="1"/>
  <c r="G20" i="1"/>
  <c r="H20" i="1"/>
  <c r="J20" i="1"/>
  <c r="K20" i="1"/>
  <c r="L20" i="1"/>
  <c r="B21" i="1"/>
  <c r="C21" i="1"/>
  <c r="D21" i="1"/>
  <c r="E21" i="1"/>
  <c r="F21" i="1"/>
  <c r="G21" i="1"/>
  <c r="H21" i="1"/>
  <c r="J21" i="1"/>
  <c r="K21" i="1"/>
  <c r="L21" i="1"/>
  <c r="C25" i="1" l="1"/>
  <c r="M20" i="1"/>
  <c r="G24" i="1"/>
  <c r="D25" i="1"/>
  <c r="L25" i="1"/>
  <c r="E24" i="1"/>
  <c r="H26" i="1"/>
  <c r="K25" i="1"/>
  <c r="B25" i="1"/>
  <c r="D24" i="1"/>
  <c r="L26" i="1"/>
  <c r="G26" i="1"/>
  <c r="J25" i="1"/>
  <c r="C24" i="1"/>
  <c r="M19" i="1"/>
  <c r="E25" i="1"/>
  <c r="K26" i="1"/>
  <c r="L24" i="1"/>
  <c r="F26" i="1"/>
  <c r="H25" i="1"/>
  <c r="K24" i="1"/>
  <c r="B24" i="1"/>
  <c r="E26" i="1"/>
  <c r="G25" i="1"/>
  <c r="J24" i="1"/>
  <c r="M21" i="1"/>
  <c r="D26" i="1"/>
  <c r="F25" i="1"/>
  <c r="H24" i="1"/>
  <c r="C26" i="1"/>
  <c r="B26" i="1"/>
  <c r="F24" i="1"/>
  <c r="J26" i="1"/>
</calcChain>
</file>

<file path=xl/sharedStrings.xml><?xml version="1.0" encoding="utf-8"?>
<sst xmlns="http://schemas.openxmlformats.org/spreadsheetml/2006/main" count="48" uniqueCount="37">
  <si>
    <t>Minimum (mass %)</t>
  </si>
  <si>
    <t>Maximum (mass %)</t>
  </si>
  <si>
    <t>Final average reflects all lab data (mass %):</t>
  </si>
  <si>
    <t>Summary</t>
  </si>
  <si>
    <t>Minimum (g)</t>
  </si>
  <si>
    <t>Maximum (g)</t>
  </si>
  <si>
    <t>Average (g)</t>
  </si>
  <si>
    <t>D</t>
  </si>
  <si>
    <t>Samsung Galaxy S6 SMG920V(2015)</t>
  </si>
  <si>
    <t>Motorola Moto_E XT1527 (2015)</t>
  </si>
  <si>
    <t>Samsung Duos GTI9082 (2013)</t>
  </si>
  <si>
    <t xml:space="preserve"> ZTE Z992 (2013)</t>
  </si>
  <si>
    <t>Motorola Droid MB810 (2010)</t>
  </si>
  <si>
    <t>Samsung Epic 4G SPHD700 (2010)</t>
  </si>
  <si>
    <t>Blackberry Curve 8900 (2009)</t>
  </si>
  <si>
    <t>iPhone 3G A1241 (2008)</t>
  </si>
  <si>
    <t>iPhone 1st generation A1203 (2007)</t>
  </si>
  <si>
    <t>Motorola ROKR (RIZR) Z6 (2007)</t>
  </si>
  <si>
    <t>LG VX5300 (2006)</t>
  </si>
  <si>
    <t>Palm Treo 650 (2004)</t>
  </si>
  <si>
    <t>Source</t>
  </si>
  <si>
    <t>Total</t>
  </si>
  <si>
    <t>Others</t>
  </si>
  <si>
    <t>Other metals</t>
  </si>
  <si>
    <t>Other glass</t>
  </si>
  <si>
    <t>CRT glass</t>
  </si>
  <si>
    <t>Flat panel glass</t>
  </si>
  <si>
    <t>PCB</t>
  </si>
  <si>
    <t>Li-ion battery</t>
  </si>
  <si>
    <t>Plastic</t>
  </si>
  <si>
    <t>Steel</t>
  </si>
  <si>
    <t>Copper</t>
  </si>
  <si>
    <t>Aluminum</t>
  </si>
  <si>
    <t xml:space="preserve">Product name </t>
  </si>
  <si>
    <t>Mass (grams)</t>
  </si>
  <si>
    <t>Smartphone</t>
  </si>
  <si>
    <t>Data from laboratory disassembly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</si>
</sst>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;;\-\-"/>
    <numFmt numFmtId="166" formatCode="0.0%"/>
  </numFmts>
  <fonts count="7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1" fillId="0" borderId="0" xfId="1" applyFont="1" applyAlignment="1">
      <alignment horizontal="center" vertical="center"/>
    </xf>
    <xf numFmtId="9" fontId="1" fillId="0" borderId="0" xfId="1" applyFont="1" applyAlignment="1">
      <alignment horizontal="left" vertical="center"/>
    </xf>
    <xf numFmtId="165" fontId="1" fillId="0" borderId="0" xfId="1" applyNumberFormat="1" applyFont="1" applyAlignment="1">
      <alignment horizontal="center" vertical="center"/>
    </xf>
    <xf numFmtId="9" fontId="1" fillId="2" borderId="0" xfId="1" applyFont="1" applyFill="1" applyAlignment="1">
      <alignment horizontal="center" vertical="center"/>
    </xf>
    <xf numFmtId="166" fontId="1" fillId="0" borderId="0" xfId="1" applyNumberFormat="1" applyFont="1" applyAlignment="1">
      <alignment horizontal="center" vertical="center"/>
    </xf>
    <xf numFmtId="166" fontId="1" fillId="2" borderId="0" xfId="0" applyNumberFormat="1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left" vertical="center"/>
    </xf>
    <xf numFmtId="1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108DF-9122-4EB8-BB9F-A6DBE8F7FB4F}">
  <sheetPr>
    <outlinePr summaryBelow="0" summaryRight="0"/>
  </sheetPr>
  <dimension ref="A1:W993"/>
  <sheetViews>
    <sheetView tabSelected="1" zoomScaleNormal="100" workbookViewId="0">
      <selection activeCell="A6" sqref="A6"/>
    </sheetView>
  </sheetViews>
  <sheetFormatPr defaultColWidth="14.44140625" defaultRowHeight="15.75" customHeight="1" x14ac:dyDescent="0.25"/>
  <cols>
    <col min="1" max="1" width="37" style="1" bestFit="1" customWidth="1"/>
    <col min="8" max="8" width="17.21875" customWidth="1"/>
  </cols>
  <sheetData>
    <row r="1" spans="1:23" ht="16.05" customHeight="1" x14ac:dyDescent="0.3">
      <c r="A1" s="20" t="s">
        <v>36</v>
      </c>
      <c r="B1" s="17"/>
      <c r="C1" s="17"/>
      <c r="D1" s="17"/>
      <c r="E1" s="17"/>
      <c r="F1" s="36"/>
      <c r="G1" s="36"/>
      <c r="H1" s="36"/>
      <c r="I1" s="36"/>
      <c r="J1" s="36"/>
      <c r="K1" s="36"/>
      <c r="L1" s="36"/>
      <c r="M1" s="36"/>
      <c r="N1" s="17"/>
      <c r="O1" s="35"/>
      <c r="P1" s="35"/>
      <c r="Q1" s="35"/>
      <c r="R1" s="34"/>
      <c r="S1" s="34"/>
      <c r="T1" s="34"/>
      <c r="U1" s="34"/>
      <c r="V1" s="34"/>
      <c r="W1" s="34"/>
    </row>
    <row r="2" spans="1:23" ht="16.05" customHeight="1" x14ac:dyDescent="0.3">
      <c r="A2" s="20"/>
      <c r="B2" s="17"/>
      <c r="C2" s="17"/>
      <c r="D2" s="17"/>
      <c r="E2" s="17"/>
      <c r="F2" s="36"/>
      <c r="G2" s="36"/>
      <c r="H2" s="36"/>
      <c r="I2" s="36"/>
      <c r="J2" s="36"/>
      <c r="K2" s="36"/>
      <c r="L2" s="36"/>
      <c r="M2" s="36"/>
      <c r="N2" s="17"/>
      <c r="O2" s="35"/>
      <c r="P2" s="35"/>
      <c r="Q2" s="35"/>
      <c r="R2" s="34"/>
      <c r="S2" s="34"/>
      <c r="T2" s="34"/>
      <c r="U2" s="34"/>
      <c r="V2" s="34"/>
      <c r="W2" s="34"/>
    </row>
    <row r="3" spans="1:23" ht="16.05" customHeight="1" x14ac:dyDescent="0.3">
      <c r="A3" s="20" t="s">
        <v>35</v>
      </c>
      <c r="B3" s="17"/>
      <c r="C3" s="17"/>
      <c r="D3" s="17"/>
      <c r="E3" s="17"/>
      <c r="F3" s="36"/>
      <c r="G3" s="36"/>
      <c r="H3" s="36"/>
      <c r="I3" s="36"/>
      <c r="J3" s="36"/>
      <c r="K3" s="36"/>
      <c r="L3" s="36"/>
      <c r="M3" s="36"/>
      <c r="N3" s="17"/>
      <c r="O3" s="35"/>
      <c r="P3" s="35"/>
      <c r="Q3" s="35"/>
      <c r="R3" s="34"/>
      <c r="S3" s="34"/>
      <c r="T3" s="34"/>
      <c r="U3" s="34"/>
      <c r="V3" s="34"/>
      <c r="W3" s="34"/>
    </row>
    <row r="4" spans="1:23" ht="16.05" customHeight="1" x14ac:dyDescent="0.3">
      <c r="A4" s="20"/>
      <c r="B4" s="38" t="s">
        <v>34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17"/>
      <c r="O4" s="35"/>
      <c r="P4" s="35"/>
      <c r="Q4" s="35"/>
      <c r="R4" s="34"/>
      <c r="S4" s="34"/>
      <c r="T4" s="34"/>
      <c r="U4" s="34"/>
      <c r="V4" s="34"/>
      <c r="W4" s="34"/>
    </row>
    <row r="5" spans="1:23" ht="16.05" customHeight="1" x14ac:dyDescent="0.3">
      <c r="A5" s="20" t="s">
        <v>33</v>
      </c>
      <c r="B5" s="17" t="s">
        <v>32</v>
      </c>
      <c r="C5" s="17" t="s">
        <v>31</v>
      </c>
      <c r="D5" s="17" t="s">
        <v>30</v>
      </c>
      <c r="E5" s="17" t="s">
        <v>29</v>
      </c>
      <c r="F5" s="37" t="s">
        <v>28</v>
      </c>
      <c r="G5" s="36" t="s">
        <v>27</v>
      </c>
      <c r="H5" s="36" t="s">
        <v>26</v>
      </c>
      <c r="I5" s="36" t="s">
        <v>25</v>
      </c>
      <c r="J5" s="36" t="s">
        <v>24</v>
      </c>
      <c r="K5" s="36" t="s">
        <v>23</v>
      </c>
      <c r="L5" s="36" t="s">
        <v>22</v>
      </c>
      <c r="M5" s="36" t="s">
        <v>21</v>
      </c>
      <c r="N5" s="17" t="s">
        <v>20</v>
      </c>
      <c r="O5" s="35"/>
      <c r="P5" s="35"/>
      <c r="Q5" s="35"/>
      <c r="R5" s="34"/>
      <c r="S5" s="34"/>
      <c r="T5" s="34"/>
      <c r="U5" s="34"/>
      <c r="V5" s="34"/>
      <c r="W5" s="34"/>
    </row>
    <row r="6" spans="1:23" ht="16.05" customHeight="1" x14ac:dyDescent="0.25">
      <c r="A6" s="30" t="s">
        <v>19</v>
      </c>
      <c r="B6" s="8">
        <v>5.5</v>
      </c>
      <c r="C6" s="8">
        <v>2.2000000000000002</v>
      </c>
      <c r="D6" s="8">
        <v>1</v>
      </c>
      <c r="E6" s="32">
        <v>37.9</v>
      </c>
      <c r="F6" s="32">
        <v>41.5</v>
      </c>
      <c r="G6" s="32">
        <v>48.3</v>
      </c>
      <c r="H6" s="8">
        <v>30.1</v>
      </c>
      <c r="I6" s="23"/>
      <c r="J6" s="22">
        <v>0</v>
      </c>
      <c r="K6" s="22">
        <v>0</v>
      </c>
      <c r="L6" s="32">
        <v>13.3</v>
      </c>
      <c r="M6" s="21">
        <f t="shared" ref="M6:M17" si="0" xml:space="preserve"> SUM(B6:L6)</f>
        <v>179.79999999999998</v>
      </c>
      <c r="N6" s="6" t="s">
        <v>7</v>
      </c>
      <c r="O6" s="2"/>
      <c r="P6" s="2"/>
      <c r="Q6" s="2"/>
      <c r="R6" s="2"/>
      <c r="S6" s="2"/>
      <c r="T6" s="2"/>
      <c r="U6" s="2"/>
      <c r="V6" s="2"/>
      <c r="W6" s="2"/>
    </row>
    <row r="7" spans="1:23" ht="16.05" customHeight="1" x14ac:dyDescent="0.25">
      <c r="A7" s="7" t="s">
        <v>18</v>
      </c>
      <c r="B7" s="22">
        <v>18.559999999999999</v>
      </c>
      <c r="C7" s="8">
        <v>2.2000000000000002</v>
      </c>
      <c r="D7" s="8">
        <v>0.5</v>
      </c>
      <c r="E7" s="32">
        <v>35.6</v>
      </c>
      <c r="F7" s="32">
        <v>22.4</v>
      </c>
      <c r="G7" s="32">
        <v>11.4</v>
      </c>
      <c r="H7" s="8">
        <v>9.3000000000000007</v>
      </c>
      <c r="I7" s="23"/>
      <c r="J7" s="22">
        <v>0</v>
      </c>
      <c r="K7" s="22">
        <v>0</v>
      </c>
      <c r="L7" s="32">
        <v>9.8000000000000007</v>
      </c>
      <c r="M7" s="21">
        <f t="shared" si="0"/>
        <v>109.75999999999999</v>
      </c>
      <c r="N7" s="6" t="s">
        <v>7</v>
      </c>
      <c r="O7" s="2"/>
      <c r="P7" s="2"/>
      <c r="Q7" s="2"/>
      <c r="R7" s="2"/>
      <c r="S7" s="2"/>
      <c r="T7" s="2"/>
      <c r="U7" s="2"/>
      <c r="V7" s="2"/>
      <c r="W7" s="2"/>
    </row>
    <row r="8" spans="1:23" ht="16.05" customHeight="1" x14ac:dyDescent="0.25">
      <c r="A8" s="30" t="s">
        <v>17</v>
      </c>
      <c r="B8" s="22">
        <v>18.559999999999999</v>
      </c>
      <c r="C8" s="8">
        <v>1.5</v>
      </c>
      <c r="D8" s="8">
        <v>30.1</v>
      </c>
      <c r="E8" s="32">
        <v>37.5</v>
      </c>
      <c r="F8" s="32">
        <v>19.399999999999999</v>
      </c>
      <c r="G8" s="32">
        <v>16.100000000000001</v>
      </c>
      <c r="H8" s="8">
        <v>2.9</v>
      </c>
      <c r="I8" s="23"/>
      <c r="J8" s="22">
        <v>0</v>
      </c>
      <c r="K8" s="22">
        <v>0</v>
      </c>
      <c r="L8" s="31">
        <v>0</v>
      </c>
      <c r="M8" s="21">
        <f t="shared" si="0"/>
        <v>126.06</v>
      </c>
      <c r="N8" s="6" t="s">
        <v>7</v>
      </c>
      <c r="O8" s="2"/>
      <c r="P8" s="2"/>
      <c r="Q8" s="2"/>
      <c r="R8" s="2"/>
      <c r="S8" s="2"/>
      <c r="T8" s="2"/>
      <c r="U8" s="2"/>
      <c r="V8" s="2"/>
      <c r="W8" s="2"/>
    </row>
    <row r="9" spans="1:23" ht="16.05" customHeight="1" x14ac:dyDescent="0.25">
      <c r="A9" s="30" t="s">
        <v>16</v>
      </c>
      <c r="B9" s="8">
        <v>52.2</v>
      </c>
      <c r="C9" s="8">
        <v>0.5</v>
      </c>
      <c r="D9" s="8">
        <v>0.5</v>
      </c>
      <c r="E9" s="32">
        <v>20.5</v>
      </c>
      <c r="F9" s="32">
        <v>26.1</v>
      </c>
      <c r="G9" s="32">
        <v>14.6</v>
      </c>
      <c r="H9" s="8">
        <v>5.4</v>
      </c>
      <c r="I9" s="23"/>
      <c r="J9" s="8">
        <v>17</v>
      </c>
      <c r="K9" s="22"/>
      <c r="L9" s="32">
        <v>7.6</v>
      </c>
      <c r="M9" s="21">
        <f t="shared" si="0"/>
        <v>144.4</v>
      </c>
      <c r="N9" s="6" t="s">
        <v>7</v>
      </c>
      <c r="O9" s="2"/>
      <c r="P9" s="2"/>
      <c r="Q9" s="2"/>
      <c r="R9" s="2"/>
      <c r="S9" s="2"/>
      <c r="T9" s="2"/>
      <c r="U9" s="2"/>
      <c r="V9" s="2"/>
      <c r="W9" s="2"/>
    </row>
    <row r="10" spans="1:23" ht="16.05" customHeight="1" x14ac:dyDescent="0.25">
      <c r="A10" s="30" t="s">
        <v>15</v>
      </c>
      <c r="B10" s="8">
        <v>37.299999999999997</v>
      </c>
      <c r="C10" s="8">
        <v>2.2999999999999998</v>
      </c>
      <c r="D10" s="8">
        <v>0.4</v>
      </c>
      <c r="E10" s="32">
        <v>24.9</v>
      </c>
      <c r="F10" s="32">
        <v>20.7</v>
      </c>
      <c r="G10" s="32">
        <v>15.1</v>
      </c>
      <c r="H10" s="8">
        <v>7.3</v>
      </c>
      <c r="I10" s="23"/>
      <c r="J10" s="8">
        <v>22.74</v>
      </c>
      <c r="K10" s="22">
        <v>0</v>
      </c>
      <c r="L10" s="32">
        <v>2.76</v>
      </c>
      <c r="M10" s="21">
        <f t="shared" si="0"/>
        <v>133.49999999999997</v>
      </c>
      <c r="N10" s="6" t="s">
        <v>7</v>
      </c>
      <c r="O10" s="2"/>
      <c r="P10" s="2"/>
      <c r="Q10" s="2"/>
      <c r="R10" s="2"/>
      <c r="S10" s="2"/>
      <c r="T10" s="2"/>
      <c r="U10" s="2"/>
      <c r="V10" s="2"/>
      <c r="W10" s="2"/>
    </row>
    <row r="11" spans="1:23" ht="16.05" customHeight="1" x14ac:dyDescent="0.3">
      <c r="A11" s="7" t="s">
        <v>14</v>
      </c>
      <c r="B11" s="8">
        <v>4.3</v>
      </c>
      <c r="C11" s="22">
        <v>1.74</v>
      </c>
      <c r="D11" s="8">
        <v>4.5</v>
      </c>
      <c r="E11" s="32">
        <v>22.7</v>
      </c>
      <c r="F11" s="32">
        <v>29.7</v>
      </c>
      <c r="G11" s="32">
        <v>19</v>
      </c>
      <c r="H11" s="8">
        <v>8.1999999999999993</v>
      </c>
      <c r="I11" s="23"/>
      <c r="J11" s="22">
        <v>0</v>
      </c>
      <c r="K11" s="8">
        <v>13.5</v>
      </c>
      <c r="L11" s="32">
        <v>4.4000000000000004</v>
      </c>
      <c r="M11" s="21">
        <f t="shared" si="0"/>
        <v>108.04</v>
      </c>
      <c r="N11" s="6" t="s">
        <v>7</v>
      </c>
      <c r="O11" s="33"/>
      <c r="P11" s="33"/>
      <c r="Q11" s="33"/>
      <c r="R11" s="2"/>
      <c r="S11" s="2"/>
      <c r="T11" s="2"/>
      <c r="U11" s="2"/>
      <c r="V11" s="2"/>
      <c r="W11" s="2"/>
    </row>
    <row r="12" spans="1:23" ht="16.05" customHeight="1" x14ac:dyDescent="0.25">
      <c r="A12" s="30" t="s">
        <v>13</v>
      </c>
      <c r="B12" s="22">
        <v>18.559999999999999</v>
      </c>
      <c r="C12" s="8">
        <v>5.2</v>
      </c>
      <c r="D12" s="8">
        <v>0.9</v>
      </c>
      <c r="E12" s="32">
        <v>34.1</v>
      </c>
      <c r="F12" s="32">
        <v>32.1</v>
      </c>
      <c r="G12" s="32">
        <v>14.1</v>
      </c>
      <c r="H12" s="8">
        <v>7.6</v>
      </c>
      <c r="I12" s="23"/>
      <c r="J12" s="8">
        <v>13.6</v>
      </c>
      <c r="K12" s="8">
        <v>27</v>
      </c>
      <c r="L12" s="32">
        <v>13.099999999999998</v>
      </c>
      <c r="M12" s="21">
        <f t="shared" si="0"/>
        <v>166.25999999999996</v>
      </c>
      <c r="N12" s="6" t="s">
        <v>7</v>
      </c>
      <c r="O12" s="2"/>
      <c r="P12" s="2"/>
      <c r="Q12" s="2"/>
      <c r="R12" s="2"/>
      <c r="S12" s="2"/>
      <c r="T12" s="2"/>
      <c r="U12" s="2"/>
      <c r="V12" s="2"/>
      <c r="W12" s="2"/>
    </row>
    <row r="13" spans="1:23" ht="16.05" customHeight="1" x14ac:dyDescent="0.3">
      <c r="A13" s="7" t="s">
        <v>12</v>
      </c>
      <c r="B13" s="8">
        <v>17.7</v>
      </c>
      <c r="C13" s="8">
        <v>0.9</v>
      </c>
      <c r="D13" s="8">
        <v>22.8</v>
      </c>
      <c r="E13" s="32">
        <v>30.2</v>
      </c>
      <c r="F13" s="32">
        <v>30</v>
      </c>
      <c r="G13" s="32">
        <v>18.3</v>
      </c>
      <c r="H13" s="8">
        <v>7.4</v>
      </c>
      <c r="I13" s="23"/>
      <c r="J13" s="8">
        <v>18.100000000000001</v>
      </c>
      <c r="K13" s="22">
        <v>0</v>
      </c>
      <c r="L13" s="32">
        <v>1.1000000000000001</v>
      </c>
      <c r="M13" s="21">
        <f t="shared" si="0"/>
        <v>146.5</v>
      </c>
      <c r="N13" s="6" t="s">
        <v>7</v>
      </c>
      <c r="O13" s="33"/>
      <c r="P13" s="33"/>
      <c r="Q13" s="33"/>
      <c r="R13" s="2"/>
      <c r="S13" s="2"/>
      <c r="T13" s="2"/>
      <c r="U13" s="2"/>
      <c r="V13" s="2"/>
      <c r="W13" s="2"/>
    </row>
    <row r="14" spans="1:23" ht="16.05" customHeight="1" x14ac:dyDescent="0.3">
      <c r="A14" s="30" t="s">
        <v>11</v>
      </c>
      <c r="B14" s="8">
        <v>7.1</v>
      </c>
      <c r="C14" s="8">
        <v>0.3</v>
      </c>
      <c r="D14" s="8">
        <v>19.8</v>
      </c>
      <c r="E14" s="32">
        <v>28</v>
      </c>
      <c r="F14" s="32">
        <v>30.3</v>
      </c>
      <c r="G14" s="32">
        <v>14.8</v>
      </c>
      <c r="H14" s="8">
        <v>7.9</v>
      </c>
      <c r="I14" s="23"/>
      <c r="J14" s="8">
        <v>14.7</v>
      </c>
      <c r="K14" s="22">
        <v>0</v>
      </c>
      <c r="L14" s="31">
        <v>0</v>
      </c>
      <c r="M14" s="21">
        <f t="shared" si="0"/>
        <v>122.9</v>
      </c>
      <c r="N14" s="6" t="s">
        <v>7</v>
      </c>
      <c r="O14" s="33"/>
      <c r="P14" s="33"/>
      <c r="Q14" s="33"/>
      <c r="R14" s="2"/>
      <c r="S14" s="2"/>
      <c r="T14" s="2"/>
      <c r="U14" s="2"/>
      <c r="V14" s="2"/>
      <c r="W14" s="2"/>
    </row>
    <row r="15" spans="1:23" ht="16.05" customHeight="1" x14ac:dyDescent="0.25">
      <c r="A15" s="30" t="s">
        <v>10</v>
      </c>
      <c r="B15" s="8">
        <v>13.9</v>
      </c>
      <c r="C15" s="8">
        <v>0.2</v>
      </c>
      <c r="D15" s="8">
        <v>5.3</v>
      </c>
      <c r="E15" s="32">
        <v>56.1</v>
      </c>
      <c r="F15" s="32">
        <v>37.1</v>
      </c>
      <c r="G15" s="32">
        <v>14.6</v>
      </c>
      <c r="H15" s="8">
        <v>12.4</v>
      </c>
      <c r="I15" s="23"/>
      <c r="J15" s="8">
        <v>21.7</v>
      </c>
      <c r="K15" s="22">
        <v>0</v>
      </c>
      <c r="L15" s="31">
        <v>0</v>
      </c>
      <c r="M15" s="21">
        <f t="shared" si="0"/>
        <v>161.29999999999998</v>
      </c>
      <c r="N15" s="6" t="s">
        <v>7</v>
      </c>
      <c r="O15" s="2"/>
      <c r="P15" s="2"/>
      <c r="Q15" s="2"/>
      <c r="R15" s="2"/>
      <c r="S15" s="2"/>
      <c r="T15" s="2"/>
      <c r="U15" s="2"/>
      <c r="V15" s="2"/>
      <c r="W15" s="2"/>
    </row>
    <row r="16" spans="1:23" ht="16.05" customHeight="1" x14ac:dyDescent="0.25">
      <c r="A16" s="30" t="s">
        <v>9</v>
      </c>
      <c r="B16" s="8">
        <v>8.5</v>
      </c>
      <c r="C16" s="8">
        <v>1.4</v>
      </c>
      <c r="D16" s="8">
        <v>4.9000000000000004</v>
      </c>
      <c r="E16" s="32">
        <v>33.9</v>
      </c>
      <c r="F16" s="32">
        <v>39</v>
      </c>
      <c r="G16" s="32">
        <v>26.3</v>
      </c>
      <c r="H16" s="8">
        <v>7.8</v>
      </c>
      <c r="I16" s="23"/>
      <c r="J16" s="8">
        <v>20.399999999999999</v>
      </c>
      <c r="K16" s="22">
        <v>0</v>
      </c>
      <c r="L16" s="31">
        <v>0</v>
      </c>
      <c r="M16" s="21">
        <f t="shared" si="0"/>
        <v>142.19999999999999</v>
      </c>
      <c r="N16" s="6" t="s">
        <v>7</v>
      </c>
      <c r="O16" s="2"/>
      <c r="P16" s="2"/>
      <c r="Q16" s="2"/>
      <c r="R16" s="2"/>
      <c r="S16" s="2"/>
      <c r="T16" s="2"/>
      <c r="U16" s="2"/>
      <c r="V16" s="2"/>
      <c r="W16" s="2"/>
    </row>
    <row r="17" spans="1:23" ht="16.05" customHeight="1" x14ac:dyDescent="0.25">
      <c r="A17" s="30" t="s">
        <v>8</v>
      </c>
      <c r="B17" s="8">
        <v>20.6</v>
      </c>
      <c r="C17" s="8">
        <v>2.35</v>
      </c>
      <c r="D17" s="8">
        <v>3.6</v>
      </c>
      <c r="E17" s="8">
        <v>15.05</v>
      </c>
      <c r="F17" s="8">
        <v>39</v>
      </c>
      <c r="G17" s="8">
        <v>17.600000000000001</v>
      </c>
      <c r="H17" s="8">
        <v>5.7</v>
      </c>
      <c r="I17" s="23"/>
      <c r="J17" s="8">
        <v>20.2</v>
      </c>
      <c r="K17" s="22">
        <v>0</v>
      </c>
      <c r="L17" s="8">
        <v>14.6</v>
      </c>
      <c r="M17" s="21">
        <f t="shared" si="0"/>
        <v>138.70000000000002</v>
      </c>
      <c r="N17" s="18" t="s">
        <v>7</v>
      </c>
      <c r="O17" s="24"/>
      <c r="P17" s="24"/>
      <c r="Q17" s="24"/>
      <c r="R17" s="24"/>
      <c r="S17" s="24"/>
      <c r="T17" s="24"/>
      <c r="U17" s="24"/>
      <c r="V17" s="24"/>
      <c r="W17" s="24"/>
    </row>
    <row r="18" spans="1:23" ht="16.05" customHeight="1" x14ac:dyDescent="0.25">
      <c r="A18" s="29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7"/>
      <c r="N18" s="25"/>
      <c r="O18" s="24"/>
      <c r="P18" s="24"/>
      <c r="Q18" s="24"/>
      <c r="R18" s="24"/>
      <c r="S18" s="24"/>
      <c r="T18" s="24"/>
      <c r="U18" s="24"/>
      <c r="V18" s="24"/>
      <c r="W18" s="24"/>
    </row>
    <row r="19" spans="1:23" ht="16.05" customHeight="1" x14ac:dyDescent="0.25">
      <c r="A19" s="26" t="s">
        <v>6</v>
      </c>
      <c r="B19" s="8">
        <f t="shared" ref="B19:H19" si="1">AVERAGE(B6:B17)</f>
        <v>18.565000000000001</v>
      </c>
      <c r="C19" s="8">
        <f t="shared" si="1"/>
        <v>1.7324999999999999</v>
      </c>
      <c r="D19" s="8">
        <f t="shared" si="1"/>
        <v>7.8583333333333334</v>
      </c>
      <c r="E19" s="8">
        <f t="shared" si="1"/>
        <v>31.370833333333334</v>
      </c>
      <c r="F19" s="8">
        <f t="shared" si="1"/>
        <v>30.608333333333334</v>
      </c>
      <c r="G19" s="8">
        <f t="shared" si="1"/>
        <v>19.183333333333334</v>
      </c>
      <c r="H19" s="8">
        <f t="shared" si="1"/>
        <v>9.3333333333333339</v>
      </c>
      <c r="I19" s="23"/>
      <c r="J19" s="8">
        <f>AVERAGE(J6:J17)</f>
        <v>12.37</v>
      </c>
      <c r="K19" s="8">
        <f>AVERAGE(K6:K17)</f>
        <v>3.6818181818181817</v>
      </c>
      <c r="L19" s="8">
        <f>AVERAGE(L6:L17)</f>
        <v>5.5549999999999997</v>
      </c>
      <c r="M19" s="21">
        <f>AVERAGE(M6:M17)</f>
        <v>139.95166666666668</v>
      </c>
      <c r="N19" s="25"/>
      <c r="O19" s="24"/>
      <c r="P19" s="24"/>
      <c r="Q19" s="24"/>
      <c r="R19" s="24"/>
      <c r="S19" s="24"/>
      <c r="T19" s="24"/>
      <c r="U19" s="24"/>
      <c r="V19" s="24"/>
      <c r="W19" s="24"/>
    </row>
    <row r="20" spans="1:23" ht="16.05" customHeight="1" x14ac:dyDescent="0.25">
      <c r="A20" s="7" t="s">
        <v>5</v>
      </c>
      <c r="B20" s="8">
        <f t="shared" ref="B20:H20" si="2">MAX(B6:B17)</f>
        <v>52.2</v>
      </c>
      <c r="C20" s="8">
        <f t="shared" si="2"/>
        <v>5.2</v>
      </c>
      <c r="D20" s="8">
        <f t="shared" si="2"/>
        <v>30.1</v>
      </c>
      <c r="E20" s="8">
        <f t="shared" si="2"/>
        <v>56.1</v>
      </c>
      <c r="F20" s="8">
        <f t="shared" si="2"/>
        <v>41.5</v>
      </c>
      <c r="G20" s="8">
        <f t="shared" si="2"/>
        <v>48.3</v>
      </c>
      <c r="H20" s="8">
        <f t="shared" si="2"/>
        <v>30.1</v>
      </c>
      <c r="I20" s="23"/>
      <c r="J20" s="8">
        <f>MAX(J6:J17)</f>
        <v>22.74</v>
      </c>
      <c r="K20" s="8">
        <f>MAX(K6:K17)</f>
        <v>27</v>
      </c>
      <c r="L20" s="8">
        <f>MAX(L6:L17)</f>
        <v>14.6</v>
      </c>
      <c r="M20" s="21">
        <f>MAX(M6:M17)</f>
        <v>179.79999999999998</v>
      </c>
      <c r="N20" s="17"/>
      <c r="O20" s="16"/>
      <c r="P20" s="16"/>
      <c r="Q20" s="16"/>
      <c r="R20" s="16"/>
      <c r="S20" s="16"/>
      <c r="T20" s="16"/>
      <c r="U20" s="16"/>
      <c r="V20" s="16"/>
      <c r="W20" s="16"/>
    </row>
    <row r="21" spans="1:23" ht="16.05" customHeight="1" x14ac:dyDescent="0.25">
      <c r="A21" s="7" t="s">
        <v>4</v>
      </c>
      <c r="B21" s="22">
        <f t="shared" ref="B21:H21" si="3">MIN(B6:B17)</f>
        <v>4.3</v>
      </c>
      <c r="C21" s="22">
        <f t="shared" si="3"/>
        <v>0.2</v>
      </c>
      <c r="D21" s="8">
        <f t="shared" si="3"/>
        <v>0.4</v>
      </c>
      <c r="E21" s="8">
        <f t="shared" si="3"/>
        <v>15.05</v>
      </c>
      <c r="F21" s="8">
        <f t="shared" si="3"/>
        <v>19.399999999999999</v>
      </c>
      <c r="G21" s="8">
        <f t="shared" si="3"/>
        <v>11.4</v>
      </c>
      <c r="H21" s="8">
        <f t="shared" si="3"/>
        <v>2.9</v>
      </c>
      <c r="I21" s="23"/>
      <c r="J21" s="22">
        <f xml:space="preserve"> MIN(J6:J17)</f>
        <v>0</v>
      </c>
      <c r="K21" s="22">
        <f xml:space="preserve"> MIN(K6:K17)</f>
        <v>0</v>
      </c>
      <c r="L21" s="22">
        <f xml:space="preserve"> MIN(L6:L17)</f>
        <v>0</v>
      </c>
      <c r="M21" s="21">
        <f>MIN(M6:M17)</f>
        <v>108.04</v>
      </c>
      <c r="N21" s="17"/>
      <c r="O21" s="16"/>
      <c r="P21" s="16"/>
      <c r="Q21" s="16"/>
      <c r="R21" s="16"/>
      <c r="S21" s="16"/>
      <c r="T21" s="16"/>
      <c r="U21" s="16"/>
      <c r="V21" s="16"/>
      <c r="W21" s="16"/>
    </row>
    <row r="22" spans="1:23" ht="16.05" customHeight="1" x14ac:dyDescent="0.25">
      <c r="A22" s="20"/>
      <c r="B22" s="22"/>
      <c r="C22" s="22"/>
      <c r="D22" s="8"/>
      <c r="E22" s="8"/>
      <c r="F22" s="8"/>
      <c r="G22" s="8"/>
      <c r="H22" s="8"/>
      <c r="I22" s="23"/>
      <c r="J22" s="22"/>
      <c r="K22" s="22"/>
      <c r="L22" s="22"/>
      <c r="M22" s="21"/>
      <c r="N22" s="17"/>
      <c r="O22" s="16"/>
      <c r="P22" s="16"/>
      <c r="Q22" s="16"/>
      <c r="R22" s="16"/>
      <c r="S22" s="16"/>
      <c r="T22" s="16"/>
      <c r="U22" s="16"/>
      <c r="V22" s="16"/>
      <c r="W22" s="16"/>
    </row>
    <row r="23" spans="1:23" ht="16.05" customHeight="1" x14ac:dyDescent="0.25">
      <c r="A23" s="20" t="s">
        <v>3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6"/>
    </row>
    <row r="24" spans="1:23" ht="16.05" customHeight="1" x14ac:dyDescent="0.25">
      <c r="A24" s="3" t="s">
        <v>2</v>
      </c>
      <c r="B24" s="19">
        <f t="shared" ref="B24:H24" si="4" xml:space="preserve"> AVERAGE(B6/$M$6,B7/$M$7,B8/$M$8,B9/$M$9,B10/$M$10,B11/$M$11,B12/$M$12,B13/$M$13,B14/$M$14,B15/$M$15,B16/$M$16,B17/$M$17)</f>
        <v>0.13435897699719046</v>
      </c>
      <c r="C24" s="19">
        <f t="shared" si="4"/>
        <v>1.2405315324792254E-2</v>
      </c>
      <c r="D24" s="19">
        <f t="shared" si="4"/>
        <v>5.9368787437052241E-2</v>
      </c>
      <c r="E24" s="19">
        <f t="shared" si="4"/>
        <v>0.22541473172302226</v>
      </c>
      <c r="F24" s="19">
        <f t="shared" si="4"/>
        <v>0.21911102252086082</v>
      </c>
      <c r="G24" s="19">
        <f t="shared" si="4"/>
        <v>0.135232651359493</v>
      </c>
      <c r="H24" s="19">
        <f t="shared" si="4"/>
        <v>6.470383652262475E-2</v>
      </c>
      <c r="I24" s="15"/>
      <c r="J24" s="19">
        <f xml:space="preserve"> AVERAGE(J6/$M$6,J7/$M$7,J8/$M$8,J9/$M$9,J10/$M$10,J11/$M$11,J12/$M$12,J13/$M$13,J14/$M$14,J15/$M$15,J16/$M$16,J17/$M$17)</f>
        <v>8.638783663337786E-2</v>
      </c>
      <c r="K24" s="19">
        <f xml:space="preserve"> AVERAGE(K6/$M$6,K7/$M$7,K8/$M$8,K9/$M$9,K10/$M$10,K11/$M$11,K12/$M$12,K13/$M$13,K14/$M$14,K15/$M$15,K16/$M$16,K17/$M$17)</f>
        <v>2.3945830640535584E-2</v>
      </c>
      <c r="L24" s="19">
        <f xml:space="preserve"> AVERAGE(L6/$M$6,L7/$M$7,0,L9/$M$9,L10/$M$10,L11/$M$11,L12/$M$12,L13/$M$13,L14/$M$14,L15/$M$15,L16/$M$16,L17/$M$17)</f>
        <v>3.9071010841050892E-2</v>
      </c>
      <c r="M24" s="18"/>
      <c r="N24" s="17"/>
      <c r="O24" s="16"/>
      <c r="P24" s="16"/>
      <c r="Q24" s="16"/>
      <c r="R24" s="16"/>
      <c r="S24" s="16"/>
      <c r="T24" s="16"/>
      <c r="U24" s="16"/>
      <c r="V24" s="16"/>
      <c r="W24" s="16"/>
    </row>
    <row r="25" spans="1:23" ht="16.05" customHeight="1" x14ac:dyDescent="0.25">
      <c r="A25" s="7" t="s">
        <v>1</v>
      </c>
      <c r="B25" s="14">
        <f t="shared" ref="B25:H25" si="5">MAX(B6/$M$6,B7/$M$7,B8/$M$8,B9/$M$9,B10/$M$10,B11/$M$11,B12/$M$12,B13/$M$13,B14/$M$14,B15/$M$15,B16/$M$16,B17/$M$17)</f>
        <v>0.36149584487534625</v>
      </c>
      <c r="C25" s="14">
        <f t="shared" si="5"/>
        <v>3.1276314206664269E-2</v>
      </c>
      <c r="D25" s="14">
        <f t="shared" si="5"/>
        <v>0.23877518641916548</v>
      </c>
      <c r="E25" s="14">
        <f t="shared" si="5"/>
        <v>0.34779913205207691</v>
      </c>
      <c r="F25" s="14">
        <f t="shared" si="5"/>
        <v>0.28118240807498196</v>
      </c>
      <c r="G25" s="14">
        <f t="shared" si="5"/>
        <v>0.26863181312569523</v>
      </c>
      <c r="H25" s="14">
        <f t="shared" si="5"/>
        <v>0.16740823136818689</v>
      </c>
      <c r="I25" s="15"/>
      <c r="J25" s="14">
        <f>MAX(J6/$M$6,J7/$M$7,J8/$M$8,J9/$M$9,J10/$M$10,J11/$M$11,J12/$M$12,J13/$M$13,J14/$M$14,J15/$M$15,J16/$M$16,J17/$M$17)</f>
        <v>0.17033707865168543</v>
      </c>
      <c r="K25" s="14">
        <f>MAX(K6/$M$6,K7/$M$7,K8/$M$8,K9/$M$9,K10/$M$10,K11/$M$11,K12/$M$12,K13/$M$13,K14/$M$14,K15/$M$15,K16/$M$16,K17/$M$17)</f>
        <v>0.16239624684229523</v>
      </c>
      <c r="L25" s="14">
        <f>MAX(L6/$M$6,L7/$M$7,L8/$M$8,L9/$M$9,L10/$M$10,L11/$M$11,L12/$M$12,L13/$M$13,L14/$M$14,L15/$M$15,L16/$M$16,L17/$M$17)</f>
        <v>0.10526315789473682</v>
      </c>
      <c r="M25" s="6"/>
      <c r="N25" s="6"/>
    </row>
    <row r="26" spans="1:23" ht="16.05" customHeight="1" x14ac:dyDescent="0.25">
      <c r="A26" s="7" t="s">
        <v>0</v>
      </c>
      <c r="B26" s="12">
        <f t="shared" ref="B26:H26" si="6">MIN(B6/$M$6,B7/$M$7,B8/$M$8,B9/$M$9,B10/$M$10,B11/$M$11,B12/$M$12,B13/$M$13,B14/$M$14,B15/$M$15,B16/$M$16,B17/$M$17)</f>
        <v>3.0589543937708567E-2</v>
      </c>
      <c r="C26" s="12">
        <f t="shared" si="6"/>
        <v>1.2399256044637323E-3</v>
      </c>
      <c r="D26" s="14">
        <f t="shared" si="6"/>
        <v>2.9962546816479411E-3</v>
      </c>
      <c r="E26" s="14">
        <f t="shared" si="6"/>
        <v>0.10850757029560201</v>
      </c>
      <c r="F26" s="14">
        <f t="shared" si="6"/>
        <v>0.15389497064889734</v>
      </c>
      <c r="G26" s="14">
        <f t="shared" si="6"/>
        <v>8.480692890653195E-2</v>
      </c>
      <c r="H26" s="14">
        <f t="shared" si="6"/>
        <v>2.3004918292876406E-2</v>
      </c>
      <c r="I26" s="13"/>
      <c r="J26" s="12">
        <f>MIN(J6/$M$6,J7/$M$7,J8/$M$8,J9/$M$9,J10/$M$10,J11/$M$11,J12/$M$12,J13/$M$13,J14/$M$14,J15/$M$15,J16/$M$16,J17/$M$17)</f>
        <v>0</v>
      </c>
      <c r="K26" s="12">
        <f>MIN(K6/$M$6,K7/$M$7,K8/$M$8,K9/$M$9,K10/$M$10,K11/$M$11,K12/$M$12,K13/$M$13,K14/$M$14,K15/$M$15,K16/$M$16,K17/$M$17)</f>
        <v>0</v>
      </c>
      <c r="L26" s="12">
        <f>MIN(L6/$M$6,L7/$M$7,L8/$M$8,L9/$M$9,L10/$M$10,L11/$M$11,L12/$M$12,L13/$M$13,L14/$M$14,L15/$M$15,L16/$M$16,L17/$M$17)</f>
        <v>0</v>
      </c>
      <c r="M26" s="6"/>
      <c r="N26" s="6"/>
    </row>
    <row r="27" spans="1:23" ht="16.05" customHeight="1" x14ac:dyDescent="0.2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23" ht="16.05" customHeight="1" x14ac:dyDescent="0.25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6"/>
    </row>
    <row r="29" spans="1:23" ht="16.05" customHeight="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6"/>
      <c r="N29" s="6"/>
    </row>
    <row r="30" spans="1:23" ht="16.05" customHeight="1" x14ac:dyDescent="0.25">
      <c r="A30" s="7"/>
      <c r="B30" s="6"/>
      <c r="C30" s="6"/>
      <c r="D30" s="6"/>
      <c r="E30" s="6"/>
      <c r="F30" s="9"/>
      <c r="G30" s="9"/>
      <c r="H30" s="9"/>
      <c r="I30" s="9"/>
      <c r="J30" s="9"/>
      <c r="K30" s="9"/>
      <c r="L30" s="9"/>
      <c r="M30" s="9"/>
      <c r="N30" s="6"/>
    </row>
    <row r="31" spans="1:23" ht="16.05" customHeight="1" x14ac:dyDescent="0.25">
      <c r="A31" s="11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6"/>
      <c r="M31" s="6"/>
      <c r="N31" s="6"/>
    </row>
    <row r="32" spans="1:23" ht="16.05" customHeight="1" x14ac:dyDescent="0.25">
      <c r="A32" s="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ht="16.05" customHeight="1" x14ac:dyDescent="0.25">
      <c r="A33" s="7"/>
      <c r="B33" s="6"/>
      <c r="C33" s="6"/>
      <c r="D33" s="6"/>
      <c r="E33" s="9"/>
      <c r="F33" s="6"/>
      <c r="G33" s="6"/>
      <c r="H33" s="9"/>
      <c r="I33" s="6"/>
      <c r="J33" s="6"/>
      <c r="K33" s="6"/>
      <c r="L33" s="6"/>
      <c r="M33" s="6"/>
      <c r="N33" s="6"/>
    </row>
    <row r="34" spans="1:14" ht="16.05" customHeight="1" x14ac:dyDescent="0.25">
      <c r="A34" s="7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ht="16.05" customHeight="1" x14ac:dyDescent="0.25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6"/>
    </row>
    <row r="36" spans="1:14" ht="16.05" customHeight="1" x14ac:dyDescent="0.25">
      <c r="A36" s="7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ht="16.05" customHeight="1" x14ac:dyDescent="0.25">
      <c r="A37" s="7"/>
      <c r="B37" s="6"/>
      <c r="C37" s="6"/>
      <c r="D37" s="6"/>
      <c r="E37" s="6"/>
      <c r="F37" s="9"/>
      <c r="G37" s="9"/>
      <c r="H37" s="9"/>
      <c r="I37" s="9"/>
      <c r="J37" s="9"/>
      <c r="K37" s="9"/>
      <c r="L37" s="9"/>
      <c r="M37" s="9"/>
      <c r="N37" s="6"/>
    </row>
    <row r="38" spans="1:14" ht="16.05" customHeight="1" x14ac:dyDescent="0.25">
      <c r="A38" s="7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ht="16.05" customHeight="1" x14ac:dyDescent="0.25">
      <c r="A39" s="7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ht="16.05" customHeight="1" x14ac:dyDescent="0.25">
      <c r="A40" s="7"/>
      <c r="B40" s="6"/>
      <c r="C40" s="6"/>
      <c r="D40" s="6"/>
      <c r="E40" s="9"/>
      <c r="F40" s="6"/>
      <c r="G40" s="6"/>
      <c r="H40" s="9"/>
      <c r="I40" s="6"/>
      <c r="J40" s="6"/>
      <c r="K40" s="6"/>
      <c r="L40" s="6"/>
      <c r="M40" s="6"/>
      <c r="N40" s="6"/>
    </row>
    <row r="41" spans="1:14" ht="16.05" customHeight="1" x14ac:dyDescent="0.25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ht="16.05" customHeight="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6"/>
    </row>
    <row r="43" spans="1:14" ht="16.05" customHeight="1" x14ac:dyDescent="0.25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ht="16.05" customHeight="1" x14ac:dyDescent="0.25">
      <c r="A44" s="7"/>
      <c r="B44" s="6"/>
      <c r="C44" s="6"/>
      <c r="D44" s="6"/>
      <c r="E44" s="6"/>
      <c r="F44" s="9"/>
      <c r="G44" s="9"/>
      <c r="H44" s="9"/>
      <c r="I44" s="9"/>
      <c r="J44" s="9"/>
      <c r="K44" s="9"/>
      <c r="L44" s="9"/>
      <c r="M44" s="9"/>
      <c r="N44" s="6"/>
    </row>
    <row r="45" spans="1:14" ht="16.05" customHeight="1" x14ac:dyDescent="0.25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ht="16.05" customHeight="1" x14ac:dyDescent="0.25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ht="16.05" customHeight="1" x14ac:dyDescent="0.25">
      <c r="A47" s="7"/>
      <c r="B47" s="6"/>
      <c r="C47" s="6"/>
      <c r="D47" s="6"/>
      <c r="E47" s="9"/>
      <c r="F47" s="6"/>
      <c r="G47" s="6"/>
      <c r="H47" s="9"/>
      <c r="I47" s="6"/>
      <c r="J47" s="6"/>
      <c r="K47" s="6"/>
      <c r="L47" s="6"/>
      <c r="M47" s="6"/>
      <c r="N47" s="6"/>
    </row>
    <row r="48" spans="1:14" ht="16.05" customHeight="1" x14ac:dyDescent="0.25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ht="16.05" customHeight="1" x14ac:dyDescent="0.25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6"/>
    </row>
    <row r="50" spans="1:14" ht="16.05" customHeight="1" x14ac:dyDescent="0.25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ht="13.2" x14ac:dyDescent="0.25">
      <c r="A51" s="3"/>
      <c r="B51" s="2"/>
      <c r="C51" s="2"/>
      <c r="D51" s="2"/>
      <c r="E51" s="2"/>
      <c r="F51" s="5"/>
      <c r="G51" s="5"/>
      <c r="H51" s="5"/>
      <c r="I51" s="5"/>
      <c r="J51" s="5"/>
      <c r="K51" s="5"/>
      <c r="L51" s="5"/>
      <c r="M51" s="5"/>
      <c r="N51" s="2"/>
    </row>
    <row r="52" spans="1:14" ht="13.2" x14ac:dyDescent="0.25">
      <c r="A52" s="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3.2" x14ac:dyDescent="0.25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3.2" x14ac:dyDescent="0.25">
      <c r="A54" s="3"/>
      <c r="B54" s="2"/>
      <c r="C54" s="2"/>
      <c r="D54" s="2"/>
      <c r="E54" s="5"/>
      <c r="F54" s="2"/>
      <c r="G54" s="2"/>
      <c r="H54" s="5"/>
      <c r="I54" s="2"/>
      <c r="J54" s="2"/>
      <c r="K54" s="2"/>
      <c r="L54" s="2"/>
      <c r="M54" s="2"/>
      <c r="N54" s="2"/>
    </row>
    <row r="55" spans="1:14" ht="13.2" x14ac:dyDescent="0.25">
      <c r="A55" s="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3.2" x14ac:dyDescent="0.25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2"/>
    </row>
    <row r="57" spans="1:14" ht="13.2" x14ac:dyDescent="0.25">
      <c r="A57" s="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3.2" x14ac:dyDescent="0.25">
      <c r="A58" s="3"/>
      <c r="B58" s="2"/>
      <c r="C58" s="2"/>
      <c r="D58" s="2"/>
      <c r="E58" s="2"/>
      <c r="F58" s="5"/>
      <c r="G58" s="5"/>
      <c r="H58" s="5"/>
      <c r="I58" s="5"/>
      <c r="J58" s="5"/>
      <c r="K58" s="5"/>
      <c r="L58" s="5"/>
      <c r="M58" s="5"/>
      <c r="N58" s="2"/>
    </row>
    <row r="59" spans="1:14" ht="13.2" x14ac:dyDescent="0.25">
      <c r="A59" s="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3.2" x14ac:dyDescent="0.25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3.2" x14ac:dyDescent="0.25">
      <c r="A61" s="3"/>
      <c r="B61" s="2"/>
      <c r="C61" s="2"/>
      <c r="D61" s="2"/>
      <c r="E61" s="5"/>
      <c r="F61" s="2"/>
      <c r="G61" s="2"/>
      <c r="H61" s="5"/>
      <c r="I61" s="2"/>
      <c r="J61" s="2"/>
      <c r="K61" s="2"/>
      <c r="L61" s="2"/>
      <c r="M61" s="2"/>
      <c r="N61" s="2"/>
    </row>
    <row r="62" spans="1:14" ht="13.2" x14ac:dyDescent="0.25">
      <c r="A62" s="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3.2" x14ac:dyDescent="0.25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2"/>
    </row>
    <row r="64" spans="1:14" ht="13.2" x14ac:dyDescent="0.25">
      <c r="A64" s="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3.2" x14ac:dyDescent="0.25">
      <c r="A65" s="3"/>
      <c r="B65" s="2"/>
      <c r="C65" s="2"/>
      <c r="D65" s="2"/>
      <c r="E65" s="2"/>
      <c r="F65" s="5"/>
      <c r="G65" s="5"/>
      <c r="H65" s="5"/>
      <c r="I65" s="5"/>
      <c r="J65" s="5"/>
      <c r="K65" s="5"/>
      <c r="L65" s="5"/>
      <c r="M65" s="5"/>
      <c r="N65" s="2"/>
    </row>
    <row r="66" spans="1:14" ht="13.2" x14ac:dyDescent="0.25">
      <c r="A66" s="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3.2" x14ac:dyDescent="0.25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3.2" x14ac:dyDescent="0.25">
      <c r="A68" s="3"/>
      <c r="B68" s="2"/>
      <c r="C68" s="2"/>
      <c r="D68" s="2"/>
      <c r="E68" s="5"/>
      <c r="F68" s="2"/>
      <c r="G68" s="2"/>
      <c r="H68" s="5"/>
      <c r="I68" s="2"/>
      <c r="J68" s="2"/>
      <c r="K68" s="2"/>
      <c r="L68" s="2"/>
      <c r="M68" s="2"/>
      <c r="N68" s="2"/>
    </row>
    <row r="69" spans="1:14" ht="13.2" x14ac:dyDescent="0.25">
      <c r="A69" s="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3.2" x14ac:dyDescent="0.25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2"/>
    </row>
    <row r="71" spans="1:14" ht="13.2" x14ac:dyDescent="0.25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3.2" x14ac:dyDescent="0.25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3.2" x14ac:dyDescent="0.25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3.2" x14ac:dyDescent="0.25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3.2" x14ac:dyDescent="0.25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3.2" x14ac:dyDescent="0.25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3.2" x14ac:dyDescent="0.25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3.2" x14ac:dyDescent="0.25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3.2" x14ac:dyDescent="0.25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3.2" x14ac:dyDescent="0.25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3.2" x14ac:dyDescent="0.25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3.2" x14ac:dyDescent="0.25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3.2" x14ac:dyDescent="0.25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3.2" x14ac:dyDescent="0.25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3.2" x14ac:dyDescent="0.25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3.2" x14ac:dyDescent="0.25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3.2" x14ac:dyDescent="0.25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3.2" x14ac:dyDescent="0.25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3.2" x14ac:dyDescent="0.25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3.2" x14ac:dyDescent="0.25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ht="13.2" x14ac:dyDescent="0.25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ht="13.2" x14ac:dyDescent="0.25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ht="13.2" x14ac:dyDescent="0.25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ht="13.2" x14ac:dyDescent="0.25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ht="13.2" x14ac:dyDescent="0.25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ht="13.2" x14ac:dyDescent="0.25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ht="13.2" x14ac:dyDescent="0.25">
      <c r="A97" s="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ht="13.2" x14ac:dyDescent="0.25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ht="13.2" x14ac:dyDescent="0.25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ht="13.2" x14ac:dyDescent="0.25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13.2" x14ac:dyDescent="0.25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ht="13.2" x14ac:dyDescent="0.25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ht="13.2" x14ac:dyDescent="0.25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ht="13.2" x14ac:dyDescent="0.25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ht="13.2" x14ac:dyDescent="0.25">
      <c r="A105" s="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ht="13.2" x14ac:dyDescent="0.25">
      <c r="A106" s="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13.2" x14ac:dyDescent="0.25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ht="13.2" x14ac:dyDescent="0.25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ht="13.2" x14ac:dyDescent="0.25">
      <c r="A109" s="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ht="13.2" x14ac:dyDescent="0.25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ht="13.2" x14ac:dyDescent="0.25">
      <c r="A111" s="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ht="13.2" x14ac:dyDescent="0.25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ht="13.2" x14ac:dyDescent="0.25">
      <c r="A113" s="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ht="13.2" x14ac:dyDescent="0.25">
      <c r="A114" s="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ht="13.2" x14ac:dyDescent="0.25">
      <c r="A115" s="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ht="13.2" x14ac:dyDescent="0.25">
      <c r="A116" s="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ht="13.2" x14ac:dyDescent="0.25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ht="13.2" x14ac:dyDescent="0.25">
      <c r="A118" s="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ht="13.2" x14ac:dyDescent="0.25">
      <c r="A119" s="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ht="13.2" x14ac:dyDescent="0.25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ht="13.2" x14ac:dyDescent="0.25">
      <c r="A121" s="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ht="13.2" x14ac:dyDescent="0.25">
      <c r="A122" s="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ht="13.2" x14ac:dyDescent="0.25">
      <c r="A123" s="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ht="13.2" x14ac:dyDescent="0.25">
      <c r="A124" s="3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ht="13.2" x14ac:dyDescent="0.25">
      <c r="A125" s="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ht="13.2" x14ac:dyDescent="0.25">
      <c r="A126" s="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ht="13.2" x14ac:dyDescent="0.25">
      <c r="A127" s="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ht="13.2" x14ac:dyDescent="0.25">
      <c r="A128" s="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ht="13.2" x14ac:dyDescent="0.25">
      <c r="A129" s="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ht="13.2" x14ac:dyDescent="0.25">
      <c r="A130" s="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ht="13.2" x14ac:dyDescent="0.25">
      <c r="A131" s="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ht="13.2" x14ac:dyDescent="0.25">
      <c r="A132" s="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ht="13.2" x14ac:dyDescent="0.25">
      <c r="A133" s="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ht="13.2" x14ac:dyDescent="0.25">
      <c r="A134" s="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ht="13.2" x14ac:dyDescent="0.25">
      <c r="A135" s="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ht="13.2" x14ac:dyDescent="0.25">
      <c r="A136" s="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ht="13.2" x14ac:dyDescent="0.25">
      <c r="A137" s="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ht="13.2" x14ac:dyDescent="0.25">
      <c r="A138" s="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ht="13.2" x14ac:dyDescent="0.25">
      <c r="A139" s="3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ht="13.2" x14ac:dyDescent="0.25">
      <c r="A140" s="3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ht="13.2" x14ac:dyDescent="0.25">
      <c r="A141" s="3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ht="13.2" x14ac:dyDescent="0.25">
      <c r="A142" s="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ht="13.2" x14ac:dyDescent="0.25">
      <c r="A143" s="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ht="13.2" x14ac:dyDescent="0.25">
      <c r="A144" s="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ht="13.2" x14ac:dyDescent="0.25">
      <c r="A145" s="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ht="13.2" x14ac:dyDescent="0.25">
      <c r="A146" s="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ht="13.2" x14ac:dyDescent="0.25">
      <c r="A147" s="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ht="13.2" x14ac:dyDescent="0.25">
      <c r="A148" s="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ht="13.2" x14ac:dyDescent="0.25">
      <c r="A149" s="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13.2" x14ac:dyDescent="0.25">
      <c r="A150" s="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ht="13.2" x14ac:dyDescent="0.25">
      <c r="A151" s="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ht="13.2" x14ac:dyDescent="0.25">
      <c r="A152" s="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ht="13.2" x14ac:dyDescent="0.25">
      <c r="A153" s="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ht="13.2" x14ac:dyDescent="0.25">
      <c r="A154" s="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ht="13.2" x14ac:dyDescent="0.25">
      <c r="A155" s="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ht="13.2" x14ac:dyDescent="0.25">
      <c r="A156" s="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ht="13.2" x14ac:dyDescent="0.25">
      <c r="A157" s="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ht="13.2" x14ac:dyDescent="0.25">
      <c r="A158" s="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ht="13.2" x14ac:dyDescent="0.25">
      <c r="A159" s="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ht="13.2" x14ac:dyDescent="0.25">
      <c r="A160" s="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x14ac:dyDescent="0.25">
      <c r="A161" s="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x14ac:dyDescent="0.25">
      <c r="A162" s="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x14ac:dyDescent="0.25">
      <c r="A163" s="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x14ac:dyDescent="0.25">
      <c r="A164" s="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x14ac:dyDescent="0.25">
      <c r="A165" s="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x14ac:dyDescent="0.25">
      <c r="A166" s="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x14ac:dyDescent="0.25">
      <c r="A167" s="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x14ac:dyDescent="0.25">
      <c r="A168" s="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x14ac:dyDescent="0.25">
      <c r="A169" s="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x14ac:dyDescent="0.25">
      <c r="A170" s="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x14ac:dyDescent="0.25">
      <c r="A171" s="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x14ac:dyDescent="0.25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x14ac:dyDescent="0.25">
      <c r="A173" s="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x14ac:dyDescent="0.25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x14ac:dyDescent="0.25">
      <c r="A175" s="3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x14ac:dyDescent="0.25">
      <c r="A176" s="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x14ac:dyDescent="0.25">
      <c r="A177" s="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x14ac:dyDescent="0.25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x14ac:dyDescent="0.25">
      <c r="A179" s="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x14ac:dyDescent="0.25">
      <c r="A180" s="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x14ac:dyDescent="0.25">
      <c r="A181" s="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x14ac:dyDescent="0.25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x14ac:dyDescent="0.25">
      <c r="A183" s="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x14ac:dyDescent="0.25">
      <c r="A184" s="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x14ac:dyDescent="0.25">
      <c r="A185" s="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x14ac:dyDescent="0.25">
      <c r="A186" s="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x14ac:dyDescent="0.25">
      <c r="A187" s="3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x14ac:dyDescent="0.25">
      <c r="A188" s="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x14ac:dyDescent="0.25">
      <c r="A189" s="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x14ac:dyDescent="0.25">
      <c r="A190" s="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x14ac:dyDescent="0.25">
      <c r="A191" s="3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x14ac:dyDescent="0.25">
      <c r="A192" s="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x14ac:dyDescent="0.25">
      <c r="A193" s="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x14ac:dyDescent="0.25">
      <c r="A194" s="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x14ac:dyDescent="0.25">
      <c r="A195" s="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x14ac:dyDescent="0.25">
      <c r="A196" s="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x14ac:dyDescent="0.25">
      <c r="A197" s="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x14ac:dyDescent="0.25">
      <c r="A198" s="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x14ac:dyDescent="0.25">
      <c r="A199" s="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x14ac:dyDescent="0.25">
      <c r="A200" s="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3.2" x14ac:dyDescent="0.25">
      <c r="A201" s="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3.2" x14ac:dyDescent="0.25">
      <c r="A202" s="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3.2" x14ac:dyDescent="0.25">
      <c r="A203" s="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3.2" x14ac:dyDescent="0.25">
      <c r="A204" s="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3.2" x14ac:dyDescent="0.25">
      <c r="A205" s="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3.2" x14ac:dyDescent="0.25">
      <c r="A206" s="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3.2" x14ac:dyDescent="0.25">
      <c r="A207" s="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3.2" x14ac:dyDescent="0.25">
      <c r="A208" s="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3.2" x14ac:dyDescent="0.25">
      <c r="A209" s="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3.2" x14ac:dyDescent="0.25">
      <c r="A210" s="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3.2" x14ac:dyDescent="0.25">
      <c r="A211" s="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3.2" x14ac:dyDescent="0.25">
      <c r="A212" s="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3.2" x14ac:dyDescent="0.25">
      <c r="A213" s="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3.2" x14ac:dyDescent="0.25">
      <c r="A214" s="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3.2" x14ac:dyDescent="0.25">
      <c r="A215" s="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3.2" x14ac:dyDescent="0.25">
      <c r="A216" s="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3.2" x14ac:dyDescent="0.25">
      <c r="A217" s="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3.2" x14ac:dyDescent="0.25">
      <c r="A218" s="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3.2" x14ac:dyDescent="0.25">
      <c r="A219" s="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3.2" x14ac:dyDescent="0.25">
      <c r="A220" s="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3.2" x14ac:dyDescent="0.25">
      <c r="A221" s="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3.2" x14ac:dyDescent="0.25">
      <c r="A222" s="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3.2" x14ac:dyDescent="0.25">
      <c r="A223" s="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3.2" x14ac:dyDescent="0.25">
      <c r="A224" s="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3.2" x14ac:dyDescent="0.25">
      <c r="A225" s="3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3.2" x14ac:dyDescent="0.25">
      <c r="A226" s="3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3.2" x14ac:dyDescent="0.25">
      <c r="A227" s="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3.2" x14ac:dyDescent="0.25">
      <c r="A228" s="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3.2" x14ac:dyDescent="0.25">
      <c r="A229" s="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3.2" x14ac:dyDescent="0.25">
      <c r="A230" s="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3.2" x14ac:dyDescent="0.25">
      <c r="A231" s="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3.2" x14ac:dyDescent="0.25">
      <c r="A232" s="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3.2" x14ac:dyDescent="0.25">
      <c r="A233" s="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3.2" x14ac:dyDescent="0.25">
      <c r="A234" s="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3.2" x14ac:dyDescent="0.25">
      <c r="A235" s="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3.2" x14ac:dyDescent="0.25">
      <c r="A236" s="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3.2" x14ac:dyDescent="0.25">
      <c r="A237" s="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3.2" x14ac:dyDescent="0.25">
      <c r="A238" s="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3.2" x14ac:dyDescent="0.25">
      <c r="A239" s="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3.2" x14ac:dyDescent="0.25">
      <c r="A240" s="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13.2" x14ac:dyDescent="0.25">
      <c r="A241" s="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13.2" x14ac:dyDescent="0.25">
      <c r="A242" s="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13.2" x14ac:dyDescent="0.25">
      <c r="A243" s="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13.2" x14ac:dyDescent="0.25">
      <c r="A244" s="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13.2" x14ac:dyDescent="0.25">
      <c r="A245" s="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13.2" x14ac:dyDescent="0.25">
      <c r="A246" s="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13.2" x14ac:dyDescent="0.25">
      <c r="A247" s="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13.2" x14ac:dyDescent="0.25">
      <c r="A248" s="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13.2" x14ac:dyDescent="0.25">
      <c r="A249" s="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13.2" x14ac:dyDescent="0.25">
      <c r="A250" s="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13.2" x14ac:dyDescent="0.25">
      <c r="A251" s="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13.2" x14ac:dyDescent="0.25">
      <c r="A252" s="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13.2" x14ac:dyDescent="0.25">
      <c r="A253" s="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13.2" x14ac:dyDescent="0.25">
      <c r="A254" s="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13.2" x14ac:dyDescent="0.25">
      <c r="A255" s="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13.2" x14ac:dyDescent="0.25">
      <c r="A256" s="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13.2" x14ac:dyDescent="0.25">
      <c r="A257" s="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13.2" x14ac:dyDescent="0.25">
      <c r="A258" s="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13.2" x14ac:dyDescent="0.25">
      <c r="A259" s="3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13.2" x14ac:dyDescent="0.25">
      <c r="A260" s="3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13.2" x14ac:dyDescent="0.25">
      <c r="A261" s="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13.2" x14ac:dyDescent="0.25">
      <c r="A262" s="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13.2" x14ac:dyDescent="0.25">
      <c r="A263" s="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3.2" x14ac:dyDescent="0.25">
      <c r="A264" s="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13.2" x14ac:dyDescent="0.25">
      <c r="A265" s="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13.2" x14ac:dyDescent="0.25">
      <c r="A266" s="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13.2" x14ac:dyDescent="0.25">
      <c r="A267" s="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13.2" x14ac:dyDescent="0.25">
      <c r="A268" s="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13.2" x14ac:dyDescent="0.25">
      <c r="A269" s="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13.2" x14ac:dyDescent="0.25">
      <c r="A270" s="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13.2" x14ac:dyDescent="0.25">
      <c r="A271" s="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13.2" x14ac:dyDescent="0.25">
      <c r="A272" s="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13.2" x14ac:dyDescent="0.25">
      <c r="A273" s="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13.2" x14ac:dyDescent="0.25">
      <c r="A274" s="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13.2" x14ac:dyDescent="0.25">
      <c r="A275" s="3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13.2" x14ac:dyDescent="0.25">
      <c r="A276" s="3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13.2" x14ac:dyDescent="0.25">
      <c r="A277" s="3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13.2" x14ac:dyDescent="0.25">
      <c r="A278" s="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13.2" x14ac:dyDescent="0.25">
      <c r="A279" s="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13.2" x14ac:dyDescent="0.25">
      <c r="A280" s="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13.2" x14ac:dyDescent="0.25">
      <c r="A281" s="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13.2" x14ac:dyDescent="0.25">
      <c r="A282" s="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13.2" x14ac:dyDescent="0.25">
      <c r="A283" s="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13.2" x14ac:dyDescent="0.25">
      <c r="A284" s="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13.2" x14ac:dyDescent="0.25">
      <c r="A285" s="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13.2" x14ac:dyDescent="0.25">
      <c r="A286" s="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13.2" x14ac:dyDescent="0.25">
      <c r="A287" s="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13.2" x14ac:dyDescent="0.25">
      <c r="A288" s="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13.2" x14ac:dyDescent="0.25">
      <c r="A289" s="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3.2" x14ac:dyDescent="0.25">
      <c r="A290" s="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13.2" x14ac:dyDescent="0.25">
      <c r="A291" s="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ht="13.2" x14ac:dyDescent="0.25">
      <c r="A292" s="3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ht="13.2" x14ac:dyDescent="0.25">
      <c r="A293" s="3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13.2" x14ac:dyDescent="0.25">
      <c r="A294" s="3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ht="13.2" x14ac:dyDescent="0.25">
      <c r="A295" s="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ht="13.2" x14ac:dyDescent="0.25">
      <c r="A296" s="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ht="13.2" x14ac:dyDescent="0.25">
      <c r="A297" s="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ht="13.2" x14ac:dyDescent="0.25">
      <c r="A298" s="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ht="13.2" x14ac:dyDescent="0.25">
      <c r="A299" s="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ht="13.2" x14ac:dyDescent="0.25">
      <c r="A300" s="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ht="13.2" x14ac:dyDescent="0.25">
      <c r="A301" s="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ht="13.2" x14ac:dyDescent="0.25">
      <c r="A302" s="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ht="13.2" x14ac:dyDescent="0.25">
      <c r="A303" s="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ht="13.2" x14ac:dyDescent="0.25">
      <c r="A304" s="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ht="13.2" x14ac:dyDescent="0.25">
      <c r="A305" s="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ht="13.2" x14ac:dyDescent="0.25">
      <c r="A306" s="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ht="13.2" x14ac:dyDescent="0.25">
      <c r="A307" s="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ht="13.2" x14ac:dyDescent="0.25">
      <c r="A308" s="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ht="13.2" x14ac:dyDescent="0.25">
      <c r="A309" s="3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ht="13.2" x14ac:dyDescent="0.25">
      <c r="A310" s="3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ht="13.2" x14ac:dyDescent="0.25">
      <c r="A311" s="3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ht="13.2" x14ac:dyDescent="0.25">
      <c r="A312" s="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ht="13.2" x14ac:dyDescent="0.25">
      <c r="A313" s="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ht="13.2" x14ac:dyDescent="0.25">
      <c r="A314" s="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13.2" x14ac:dyDescent="0.25">
      <c r="A315" s="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13.2" x14ac:dyDescent="0.25">
      <c r="A316" s="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ht="13.2" x14ac:dyDescent="0.25">
      <c r="A317" s="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ht="13.2" x14ac:dyDescent="0.25">
      <c r="A318" s="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ht="13.2" x14ac:dyDescent="0.25">
      <c r="A319" s="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ht="13.2" x14ac:dyDescent="0.25">
      <c r="A320" s="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ht="13.2" x14ac:dyDescent="0.25">
      <c r="A321" s="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ht="13.2" x14ac:dyDescent="0.25">
      <c r="A322" s="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ht="13.2" x14ac:dyDescent="0.25">
      <c r="A323" s="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ht="13.2" x14ac:dyDescent="0.25">
      <c r="A324" s="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ht="13.2" x14ac:dyDescent="0.25">
      <c r="A325" s="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ht="13.2" x14ac:dyDescent="0.25">
      <c r="A326" s="3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ht="13.2" x14ac:dyDescent="0.25">
      <c r="A327" s="3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ht="13.2" x14ac:dyDescent="0.25">
      <c r="A328" s="3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ht="13.2" x14ac:dyDescent="0.25">
      <c r="A329" s="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ht="13.2" x14ac:dyDescent="0.25">
      <c r="A330" s="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ht="13.2" x14ac:dyDescent="0.25">
      <c r="A331" s="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ht="13.2" x14ac:dyDescent="0.25">
      <c r="A332" s="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ht="13.2" x14ac:dyDescent="0.25">
      <c r="A333" s="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ht="13.2" x14ac:dyDescent="0.25">
      <c r="A334" s="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ht="13.2" x14ac:dyDescent="0.25">
      <c r="A335" s="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ht="13.2" x14ac:dyDescent="0.25">
      <c r="A336" s="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ht="13.2" x14ac:dyDescent="0.25">
      <c r="A337" s="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ht="13.2" x14ac:dyDescent="0.25">
      <c r="A338" s="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ht="13.2" x14ac:dyDescent="0.25">
      <c r="A339" s="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ht="13.2" x14ac:dyDescent="0.25">
      <c r="A340" s="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13.2" x14ac:dyDescent="0.25">
      <c r="A341" s="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13.2" x14ac:dyDescent="0.25">
      <c r="A342" s="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ht="13.2" x14ac:dyDescent="0.25">
      <c r="A343" s="3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ht="13.2" x14ac:dyDescent="0.25">
      <c r="A344" s="3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ht="13.2" x14ac:dyDescent="0.25">
      <c r="A345" s="3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ht="13.2" x14ac:dyDescent="0.25">
      <c r="A346" s="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ht="13.2" x14ac:dyDescent="0.25">
      <c r="A347" s="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ht="13.2" x14ac:dyDescent="0.25">
      <c r="A348" s="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ht="13.2" x14ac:dyDescent="0.25">
      <c r="A349" s="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ht="13.2" x14ac:dyDescent="0.25">
      <c r="A350" s="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ht="13.2" x14ac:dyDescent="0.25">
      <c r="A351" s="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ht="13.2" x14ac:dyDescent="0.25">
      <c r="A352" s="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ht="13.2" x14ac:dyDescent="0.25">
      <c r="A353" s="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ht="13.2" x14ac:dyDescent="0.25">
      <c r="A354" s="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ht="13.2" x14ac:dyDescent="0.25">
      <c r="A355" s="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ht="13.2" x14ac:dyDescent="0.25">
      <c r="A356" s="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ht="13.2" x14ac:dyDescent="0.25">
      <c r="A357" s="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ht="13.2" x14ac:dyDescent="0.25">
      <c r="A358" s="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ht="13.2" x14ac:dyDescent="0.25">
      <c r="A359" s="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ht="13.2" x14ac:dyDescent="0.25">
      <c r="A360" s="3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ht="13.2" x14ac:dyDescent="0.25">
      <c r="A361" s="3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ht="13.2" x14ac:dyDescent="0.25">
      <c r="A362" s="3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ht="13.2" x14ac:dyDescent="0.25">
      <c r="A363" s="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ht="13.2" x14ac:dyDescent="0.25">
      <c r="A364" s="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ht="13.2" x14ac:dyDescent="0.25">
      <c r="A365" s="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ht="13.2" x14ac:dyDescent="0.25">
      <c r="A366" s="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ht="13.2" x14ac:dyDescent="0.25">
      <c r="A367" s="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ht="13.2" x14ac:dyDescent="0.25">
      <c r="A368" s="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ht="13.2" x14ac:dyDescent="0.25">
      <c r="A369" s="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ht="13.2" x14ac:dyDescent="0.25">
      <c r="A370" s="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ht="13.2" x14ac:dyDescent="0.25">
      <c r="A371" s="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ht="13.2" x14ac:dyDescent="0.25">
      <c r="A372" s="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ht="13.2" x14ac:dyDescent="0.25">
      <c r="A373" s="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ht="13.2" x14ac:dyDescent="0.25">
      <c r="A374" s="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ht="13.2" x14ac:dyDescent="0.25">
      <c r="A375" s="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ht="13.2" x14ac:dyDescent="0.25">
      <c r="A376" s="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ht="13.2" x14ac:dyDescent="0.25">
      <c r="A377" s="3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ht="13.2" x14ac:dyDescent="0.25">
      <c r="A378" s="3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ht="13.2" x14ac:dyDescent="0.25">
      <c r="A379" s="3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ht="13.2" x14ac:dyDescent="0.25">
      <c r="A380" s="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ht="13.2" x14ac:dyDescent="0.25">
      <c r="A381" s="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ht="13.2" x14ac:dyDescent="0.25">
      <c r="A382" s="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ht="13.2" x14ac:dyDescent="0.25">
      <c r="A383" s="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ht="13.2" x14ac:dyDescent="0.25">
      <c r="A384" s="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ht="13.2" x14ac:dyDescent="0.25">
      <c r="A385" s="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ht="13.2" x14ac:dyDescent="0.25">
      <c r="A386" s="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ht="13.2" x14ac:dyDescent="0.25">
      <c r="A387" s="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ht="13.2" x14ac:dyDescent="0.25">
      <c r="A388" s="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ht="13.2" x14ac:dyDescent="0.25">
      <c r="A389" s="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ht="13.2" x14ac:dyDescent="0.25">
      <c r="A390" s="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ht="13.2" x14ac:dyDescent="0.25">
      <c r="A391" s="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ht="13.2" x14ac:dyDescent="0.25">
      <c r="A392" s="3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ht="13.2" x14ac:dyDescent="0.25">
      <c r="A393" s="3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ht="13.2" x14ac:dyDescent="0.25">
      <c r="A394" s="3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ht="13.2" x14ac:dyDescent="0.25">
      <c r="A395" s="3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ht="13.2" x14ac:dyDescent="0.25">
      <c r="A396" s="3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ht="13.2" x14ac:dyDescent="0.25">
      <c r="A397" s="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ht="13.2" x14ac:dyDescent="0.25">
      <c r="A398" s="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ht="13.2" x14ac:dyDescent="0.25">
      <c r="A399" s="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ht="13.2" x14ac:dyDescent="0.25">
      <c r="A400" s="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ht="13.2" x14ac:dyDescent="0.25">
      <c r="A401" s="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ht="13.2" x14ac:dyDescent="0.25">
      <c r="A402" s="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ht="13.2" x14ac:dyDescent="0.25">
      <c r="A403" s="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ht="13.2" x14ac:dyDescent="0.25">
      <c r="A404" s="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ht="13.2" x14ac:dyDescent="0.25">
      <c r="A405" s="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ht="13.2" x14ac:dyDescent="0.25">
      <c r="A406" s="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ht="13.2" x14ac:dyDescent="0.25">
      <c r="A407" s="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ht="13.2" x14ac:dyDescent="0.25">
      <c r="A408" s="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ht="13.2" x14ac:dyDescent="0.25">
      <c r="A409" s="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ht="13.2" x14ac:dyDescent="0.25">
      <c r="A410" s="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ht="13.2" x14ac:dyDescent="0.25">
      <c r="A411" s="3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ht="13.2" x14ac:dyDescent="0.25">
      <c r="A412" s="3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ht="13.2" x14ac:dyDescent="0.25">
      <c r="A413" s="3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ht="13.2" x14ac:dyDescent="0.25">
      <c r="A414" s="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ht="13.2" x14ac:dyDescent="0.25">
      <c r="A415" s="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ht="13.2" x14ac:dyDescent="0.25">
      <c r="A416" s="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ht="13.2" x14ac:dyDescent="0.25">
      <c r="A417" s="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ht="13.2" x14ac:dyDescent="0.25">
      <c r="A418" s="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ht="13.2" x14ac:dyDescent="0.25">
      <c r="A419" s="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ht="13.2" x14ac:dyDescent="0.25">
      <c r="A420" s="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ht="13.2" x14ac:dyDescent="0.25">
      <c r="A421" s="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ht="13.2" x14ac:dyDescent="0.25">
      <c r="A422" s="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ht="13.2" x14ac:dyDescent="0.25">
      <c r="A423" s="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ht="13.2" x14ac:dyDescent="0.25">
      <c r="A424" s="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ht="13.2" x14ac:dyDescent="0.25">
      <c r="A425" s="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ht="13.2" x14ac:dyDescent="0.25">
      <c r="A426" s="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ht="13.2" x14ac:dyDescent="0.25">
      <c r="A427" s="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ht="13.2" x14ac:dyDescent="0.25">
      <c r="A428" s="3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ht="13.2" x14ac:dyDescent="0.25">
      <c r="A429" s="3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ht="13.2" x14ac:dyDescent="0.25">
      <c r="A430" s="3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ht="13.2" x14ac:dyDescent="0.25">
      <c r="A431" s="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ht="13.2" x14ac:dyDescent="0.25">
      <c r="A432" s="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ht="13.2" x14ac:dyDescent="0.25">
      <c r="A433" s="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ht="13.2" x14ac:dyDescent="0.25">
      <c r="A434" s="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ht="13.2" x14ac:dyDescent="0.25">
      <c r="A435" s="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ht="13.2" x14ac:dyDescent="0.25">
      <c r="A436" s="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ht="13.2" x14ac:dyDescent="0.25">
      <c r="A437" s="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ht="13.2" x14ac:dyDescent="0.25">
      <c r="A438" s="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ht="13.2" x14ac:dyDescent="0.25">
      <c r="A439" s="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ht="13.2" x14ac:dyDescent="0.25">
      <c r="A440" s="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ht="13.2" x14ac:dyDescent="0.25">
      <c r="A441" s="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ht="13.2" x14ac:dyDescent="0.25">
      <c r="A442" s="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ht="13.2" x14ac:dyDescent="0.25">
      <c r="A443" s="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ht="13.2" x14ac:dyDescent="0.25">
      <c r="A444" s="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ht="13.2" x14ac:dyDescent="0.25">
      <c r="A445" s="3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ht="13.2" x14ac:dyDescent="0.25">
      <c r="A446" s="3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ht="13.2" x14ac:dyDescent="0.25">
      <c r="A447" s="3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ht="13.2" x14ac:dyDescent="0.25">
      <c r="A448" s="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ht="13.2" x14ac:dyDescent="0.25">
      <c r="A449" s="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ht="13.2" x14ac:dyDescent="0.25">
      <c r="A450" s="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ht="13.2" x14ac:dyDescent="0.25">
      <c r="A451" s="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ht="13.2" x14ac:dyDescent="0.25">
      <c r="A452" s="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ht="13.2" x14ac:dyDescent="0.25">
      <c r="A453" s="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ht="13.2" x14ac:dyDescent="0.25">
      <c r="A454" s="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ht="13.2" x14ac:dyDescent="0.25">
      <c r="A455" s="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ht="13.2" x14ac:dyDescent="0.25">
      <c r="A456" s="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ht="13.2" x14ac:dyDescent="0.25">
      <c r="A457" s="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ht="13.2" x14ac:dyDescent="0.25">
      <c r="A458" s="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ht="13.2" x14ac:dyDescent="0.25">
      <c r="A459" s="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ht="13.2" x14ac:dyDescent="0.25">
      <c r="A460" s="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ht="13.2" x14ac:dyDescent="0.25">
      <c r="A461" s="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ht="13.2" x14ac:dyDescent="0.25">
      <c r="A462" s="3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ht="13.2" x14ac:dyDescent="0.25">
      <c r="A463" s="3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ht="13.2" x14ac:dyDescent="0.25">
      <c r="A464" s="3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ht="13.2" x14ac:dyDescent="0.25">
      <c r="A465" s="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ht="13.2" x14ac:dyDescent="0.25">
      <c r="A466" s="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ht="13.2" x14ac:dyDescent="0.25">
      <c r="A467" s="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ht="13.2" x14ac:dyDescent="0.25">
      <c r="A468" s="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ht="13.2" x14ac:dyDescent="0.25">
      <c r="A469" s="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ht="13.2" x14ac:dyDescent="0.25">
      <c r="A470" s="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ht="13.2" x14ac:dyDescent="0.25">
      <c r="A471" s="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ht="13.2" x14ac:dyDescent="0.25">
      <c r="A472" s="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ht="13.2" x14ac:dyDescent="0.25">
      <c r="A473" s="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ht="13.2" x14ac:dyDescent="0.25">
      <c r="A474" s="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ht="13.2" x14ac:dyDescent="0.25">
      <c r="A475" s="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ht="13.2" x14ac:dyDescent="0.25">
      <c r="A476" s="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ht="13.2" x14ac:dyDescent="0.25">
      <c r="A477" s="3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ht="13.2" x14ac:dyDescent="0.25">
      <c r="A478" s="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ht="13.2" x14ac:dyDescent="0.25">
      <c r="A479" s="3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ht="13.2" x14ac:dyDescent="0.25">
      <c r="A480" s="3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ht="13.2" x14ac:dyDescent="0.25">
      <c r="A481" s="3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ht="13.2" x14ac:dyDescent="0.25">
      <c r="A482" s="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ht="13.2" x14ac:dyDescent="0.25">
      <c r="A483" s="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ht="13.2" x14ac:dyDescent="0.25">
      <c r="A484" s="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ht="13.2" x14ac:dyDescent="0.25">
      <c r="A485" s="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ht="13.2" x14ac:dyDescent="0.25">
      <c r="A486" s="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ht="13.2" x14ac:dyDescent="0.25">
      <c r="A487" s="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ht="13.2" x14ac:dyDescent="0.25">
      <c r="A488" s="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ht="13.2" x14ac:dyDescent="0.25">
      <c r="A489" s="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ht="13.2" x14ac:dyDescent="0.25">
      <c r="A490" s="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ht="13.2" x14ac:dyDescent="0.25">
      <c r="A491" s="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ht="13.2" x14ac:dyDescent="0.25">
      <c r="A492" s="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ht="13.2" x14ac:dyDescent="0.25">
      <c r="A493" s="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ht="13.2" x14ac:dyDescent="0.25">
      <c r="A494" s="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ht="13.2" x14ac:dyDescent="0.25">
      <c r="A495" s="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ht="13.2" x14ac:dyDescent="0.25">
      <c r="A496" s="3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ht="13.2" x14ac:dyDescent="0.25">
      <c r="A497" s="3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ht="13.2" x14ac:dyDescent="0.25">
      <c r="A498" s="3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ht="13.2" x14ac:dyDescent="0.25">
      <c r="A499" s="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ht="13.2" x14ac:dyDescent="0.25">
      <c r="A500" s="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ht="13.2" x14ac:dyDescent="0.25">
      <c r="A501" s="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ht="13.2" x14ac:dyDescent="0.25">
      <c r="A502" s="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ht="13.2" x14ac:dyDescent="0.25">
      <c r="A503" s="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ht="13.2" x14ac:dyDescent="0.25">
      <c r="A504" s="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ht="13.2" x14ac:dyDescent="0.25">
      <c r="A505" s="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ht="13.2" x14ac:dyDescent="0.25">
      <c r="A506" s="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ht="13.2" x14ac:dyDescent="0.25">
      <c r="A507" s="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ht="13.2" x14ac:dyDescent="0.25">
      <c r="A508" s="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ht="13.2" x14ac:dyDescent="0.25">
      <c r="A509" s="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ht="13.2" x14ac:dyDescent="0.25">
      <c r="A510" s="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ht="13.2" x14ac:dyDescent="0.25">
      <c r="A511" s="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ht="13.2" x14ac:dyDescent="0.25">
      <c r="A512" s="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ht="13.2" x14ac:dyDescent="0.25">
      <c r="A513" s="3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ht="13.2" x14ac:dyDescent="0.25">
      <c r="A514" s="3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ht="13.2" x14ac:dyDescent="0.25">
      <c r="A515" s="3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ht="13.2" x14ac:dyDescent="0.25">
      <c r="A516" s="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ht="13.2" x14ac:dyDescent="0.25">
      <c r="A517" s="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ht="13.2" x14ac:dyDescent="0.25">
      <c r="A518" s="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ht="13.2" x14ac:dyDescent="0.25">
      <c r="A519" s="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ht="13.2" x14ac:dyDescent="0.25">
      <c r="A520" s="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ht="13.2" x14ac:dyDescent="0.25">
      <c r="A521" s="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ht="13.2" x14ac:dyDescent="0.25">
      <c r="A522" s="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ht="13.2" x14ac:dyDescent="0.25">
      <c r="A523" s="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ht="13.2" x14ac:dyDescent="0.25">
      <c r="A524" s="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ht="13.2" x14ac:dyDescent="0.25">
      <c r="A525" s="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ht="13.2" x14ac:dyDescent="0.25">
      <c r="A526" s="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ht="13.2" x14ac:dyDescent="0.25">
      <c r="A527" s="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ht="13.2" x14ac:dyDescent="0.25">
      <c r="A528" s="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ht="13.2" x14ac:dyDescent="0.25">
      <c r="A529" s="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ht="13.2" x14ac:dyDescent="0.25">
      <c r="A530" s="3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ht="13.2" x14ac:dyDescent="0.25">
      <c r="A531" s="3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ht="13.2" x14ac:dyDescent="0.25">
      <c r="A532" s="3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ht="13.2" x14ac:dyDescent="0.25">
      <c r="A533" s="3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ht="13.2" x14ac:dyDescent="0.25">
      <c r="A534" s="3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ht="13.2" x14ac:dyDescent="0.25">
      <c r="A535" s="3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ht="13.2" x14ac:dyDescent="0.25">
      <c r="A536" s="3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ht="13.2" x14ac:dyDescent="0.25">
      <c r="A537" s="3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ht="13.2" x14ac:dyDescent="0.25">
      <c r="A538" s="3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ht="13.2" x14ac:dyDescent="0.25">
      <c r="A539" s="3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ht="13.2" x14ac:dyDescent="0.25">
      <c r="A540" s="3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ht="13.2" x14ac:dyDescent="0.25">
      <c r="A541" s="3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ht="13.2" x14ac:dyDescent="0.25">
      <c r="A542" s="3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ht="13.2" x14ac:dyDescent="0.25">
      <c r="A543" s="3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ht="13.2" x14ac:dyDescent="0.25">
      <c r="A544" s="3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ht="13.2" x14ac:dyDescent="0.25">
      <c r="A545" s="3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ht="13.2" x14ac:dyDescent="0.25">
      <c r="A546" s="3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ht="13.2" x14ac:dyDescent="0.25">
      <c r="A547" s="3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ht="13.2" x14ac:dyDescent="0.25">
      <c r="A548" s="3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ht="13.2" x14ac:dyDescent="0.25">
      <c r="A549" s="3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ht="13.2" x14ac:dyDescent="0.25">
      <c r="A550" s="3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ht="13.2" x14ac:dyDescent="0.25">
      <c r="A551" s="3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ht="13.2" x14ac:dyDescent="0.25">
      <c r="A552" s="3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ht="13.2" x14ac:dyDescent="0.25">
      <c r="A553" s="3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ht="13.2" x14ac:dyDescent="0.25">
      <c r="A554" s="3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ht="13.2" x14ac:dyDescent="0.25">
      <c r="A555" s="3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ht="13.2" x14ac:dyDescent="0.25">
      <c r="A556" s="3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ht="13.2" x14ac:dyDescent="0.25">
      <c r="A557" s="3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ht="13.2" x14ac:dyDescent="0.25">
      <c r="A558" s="3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ht="13.2" x14ac:dyDescent="0.25">
      <c r="A559" s="3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ht="13.2" x14ac:dyDescent="0.25">
      <c r="A560" s="3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ht="13.2" x14ac:dyDescent="0.25">
      <c r="A561" s="3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ht="13.2" x14ac:dyDescent="0.25">
      <c r="A562" s="3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ht="13.2" x14ac:dyDescent="0.25">
      <c r="A563" s="3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ht="13.2" x14ac:dyDescent="0.25">
      <c r="A564" s="3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ht="13.2" x14ac:dyDescent="0.25">
      <c r="A565" s="3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ht="13.2" x14ac:dyDescent="0.25">
      <c r="A566" s="3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ht="13.2" x14ac:dyDescent="0.25">
      <c r="A567" s="3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ht="13.2" x14ac:dyDescent="0.25">
      <c r="A568" s="3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ht="13.2" x14ac:dyDescent="0.25">
      <c r="A569" s="3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ht="13.2" x14ac:dyDescent="0.25">
      <c r="A570" s="3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ht="13.2" x14ac:dyDescent="0.25">
      <c r="A571" s="3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ht="13.2" x14ac:dyDescent="0.25">
      <c r="A572" s="3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ht="13.2" x14ac:dyDescent="0.25">
      <c r="A573" s="3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ht="13.2" x14ac:dyDescent="0.25">
      <c r="A574" s="3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ht="13.2" x14ac:dyDescent="0.25">
      <c r="A575" s="3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ht="13.2" x14ac:dyDescent="0.25">
      <c r="A576" s="3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ht="13.2" x14ac:dyDescent="0.25">
      <c r="A577" s="3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ht="13.2" x14ac:dyDescent="0.25">
      <c r="A578" s="3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ht="13.2" x14ac:dyDescent="0.25">
      <c r="A579" s="3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ht="13.2" x14ac:dyDescent="0.25">
      <c r="A580" s="3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ht="13.2" x14ac:dyDescent="0.25">
      <c r="A581" s="3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ht="13.2" x14ac:dyDescent="0.25">
      <c r="A582" s="3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ht="13.2" x14ac:dyDescent="0.25">
      <c r="A583" s="3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ht="13.2" x14ac:dyDescent="0.25">
      <c r="A584" s="3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ht="13.2" x14ac:dyDescent="0.25">
      <c r="A585" s="3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ht="13.2" x14ac:dyDescent="0.25">
      <c r="A586" s="3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ht="13.2" x14ac:dyDescent="0.25">
      <c r="A587" s="3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ht="13.2" x14ac:dyDescent="0.25">
      <c r="A588" s="3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ht="13.2" x14ac:dyDescent="0.25">
      <c r="A589" s="3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ht="13.2" x14ac:dyDescent="0.25">
      <c r="A590" s="3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ht="13.2" x14ac:dyDescent="0.25">
      <c r="A591" s="3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ht="13.2" x14ac:dyDescent="0.25">
      <c r="A592" s="3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ht="13.2" x14ac:dyDescent="0.25">
      <c r="A593" s="3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ht="13.2" x14ac:dyDescent="0.25">
      <c r="A594" s="3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ht="13.2" x14ac:dyDescent="0.25">
      <c r="A595" s="3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ht="13.2" x14ac:dyDescent="0.25">
      <c r="A596" s="3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ht="13.2" x14ac:dyDescent="0.25">
      <c r="A597" s="3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ht="13.2" x14ac:dyDescent="0.25">
      <c r="A598" s="3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ht="13.2" x14ac:dyDescent="0.25">
      <c r="A599" s="3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ht="13.2" x14ac:dyDescent="0.25">
      <c r="A600" s="3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ht="13.2" x14ac:dyDescent="0.25">
      <c r="A601" s="3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ht="13.2" x14ac:dyDescent="0.25">
      <c r="A602" s="3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ht="13.2" x14ac:dyDescent="0.25">
      <c r="A603" s="3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ht="13.2" x14ac:dyDescent="0.25">
      <c r="A604" s="3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ht="13.2" x14ac:dyDescent="0.25">
      <c r="A605" s="3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ht="13.2" x14ac:dyDescent="0.25">
      <c r="A606" s="3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ht="13.2" x14ac:dyDescent="0.25">
      <c r="A607" s="3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ht="13.2" x14ac:dyDescent="0.25">
      <c r="A608" s="3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ht="13.2" x14ac:dyDescent="0.25">
      <c r="A609" s="3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ht="13.2" x14ac:dyDescent="0.25">
      <c r="A610" s="3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ht="13.2" x14ac:dyDescent="0.25">
      <c r="A611" s="3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ht="13.2" x14ac:dyDescent="0.25">
      <c r="A612" s="3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ht="13.2" x14ac:dyDescent="0.25">
      <c r="A613" s="3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ht="13.2" x14ac:dyDescent="0.25">
      <c r="A614" s="3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ht="13.2" x14ac:dyDescent="0.25">
      <c r="A615" s="3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ht="13.2" x14ac:dyDescent="0.25">
      <c r="A616" s="3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ht="13.2" x14ac:dyDescent="0.25">
      <c r="A617" s="3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ht="13.2" x14ac:dyDescent="0.25">
      <c r="A618" s="3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ht="13.2" x14ac:dyDescent="0.25">
      <c r="A619" s="3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ht="13.2" x14ac:dyDescent="0.25">
      <c r="A620" s="3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ht="13.2" x14ac:dyDescent="0.25">
      <c r="A621" s="3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ht="13.2" x14ac:dyDescent="0.25">
      <c r="A622" s="3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ht="13.2" x14ac:dyDescent="0.25">
      <c r="A623" s="3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ht="13.2" x14ac:dyDescent="0.25">
      <c r="A624" s="3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ht="13.2" x14ac:dyDescent="0.25">
      <c r="A625" s="3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ht="13.2" x14ac:dyDescent="0.25">
      <c r="A626" s="3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ht="13.2" x14ac:dyDescent="0.25">
      <c r="A627" s="3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ht="13.2" x14ac:dyDescent="0.25">
      <c r="A628" s="3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ht="13.2" x14ac:dyDescent="0.25">
      <c r="A629" s="3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ht="13.2" x14ac:dyDescent="0.25">
      <c r="A630" s="3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ht="13.2" x14ac:dyDescent="0.25">
      <c r="A631" s="3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ht="13.2" x14ac:dyDescent="0.25">
      <c r="A632" s="3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ht="13.2" x14ac:dyDescent="0.25">
      <c r="A633" s="3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ht="13.2" x14ac:dyDescent="0.25">
      <c r="A634" s="3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ht="13.2" x14ac:dyDescent="0.25">
      <c r="A635" s="3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ht="13.2" x14ac:dyDescent="0.25">
      <c r="A636" s="3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ht="13.2" x14ac:dyDescent="0.25">
      <c r="A637" s="3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ht="13.2" x14ac:dyDescent="0.25">
      <c r="A638" s="3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ht="13.2" x14ac:dyDescent="0.25">
      <c r="A639" s="3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ht="13.2" x14ac:dyDescent="0.25">
      <c r="A640" s="3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ht="13.2" x14ac:dyDescent="0.25">
      <c r="A641" s="3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ht="13.2" x14ac:dyDescent="0.25">
      <c r="A642" s="3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ht="13.2" x14ac:dyDescent="0.25">
      <c r="A643" s="3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ht="13.2" x14ac:dyDescent="0.25">
      <c r="A644" s="3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ht="13.2" x14ac:dyDescent="0.25">
      <c r="A645" s="3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ht="13.2" x14ac:dyDescent="0.25">
      <c r="A646" s="3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ht="13.2" x14ac:dyDescent="0.25">
      <c r="A647" s="3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ht="13.2" x14ac:dyDescent="0.25">
      <c r="A648" s="3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ht="13.2" x14ac:dyDescent="0.25">
      <c r="A649" s="3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ht="13.2" x14ac:dyDescent="0.25">
      <c r="A650" s="3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ht="13.2" x14ac:dyDescent="0.25">
      <c r="A651" s="3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ht="13.2" x14ac:dyDescent="0.25">
      <c r="A652" s="3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ht="13.2" x14ac:dyDescent="0.25">
      <c r="A653" s="3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ht="13.2" x14ac:dyDescent="0.25">
      <c r="A654" s="3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ht="13.2" x14ac:dyDescent="0.25">
      <c r="A655" s="3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ht="13.2" x14ac:dyDescent="0.25">
      <c r="A656" s="3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ht="13.2" x14ac:dyDescent="0.25">
      <c r="A657" s="3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ht="13.2" x14ac:dyDescent="0.25">
      <c r="A658" s="3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ht="13.2" x14ac:dyDescent="0.25">
      <c r="A659" s="3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ht="13.2" x14ac:dyDescent="0.25">
      <c r="A660" s="3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ht="13.2" x14ac:dyDescent="0.25">
      <c r="A661" s="3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ht="13.2" x14ac:dyDescent="0.25">
      <c r="A662" s="3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ht="13.2" x14ac:dyDescent="0.25">
      <c r="A663" s="3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ht="13.2" x14ac:dyDescent="0.25">
      <c r="A664" s="3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ht="13.2" x14ac:dyDescent="0.25">
      <c r="A665" s="3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ht="13.2" x14ac:dyDescent="0.25">
      <c r="A666" s="3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ht="13.2" x14ac:dyDescent="0.25">
      <c r="A667" s="3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ht="13.2" x14ac:dyDescent="0.25">
      <c r="A668" s="3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ht="13.2" x14ac:dyDescent="0.25">
      <c r="A669" s="3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ht="13.2" x14ac:dyDescent="0.25">
      <c r="A670" s="3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ht="13.2" x14ac:dyDescent="0.25">
      <c r="A671" s="3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ht="13.2" x14ac:dyDescent="0.25">
      <c r="A672" s="3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ht="13.2" x14ac:dyDescent="0.25">
      <c r="A673" s="3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ht="13.2" x14ac:dyDescent="0.25">
      <c r="A674" s="3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ht="13.2" x14ac:dyDescent="0.25">
      <c r="A675" s="3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ht="13.2" x14ac:dyDescent="0.25">
      <c r="A676" s="3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ht="13.2" x14ac:dyDescent="0.25">
      <c r="A677" s="3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ht="13.2" x14ac:dyDescent="0.25">
      <c r="A678" s="3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ht="13.2" x14ac:dyDescent="0.25">
      <c r="A679" s="3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ht="13.2" x14ac:dyDescent="0.25">
      <c r="A680" s="3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ht="13.2" x14ac:dyDescent="0.25">
      <c r="A681" s="3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ht="13.2" x14ac:dyDescent="0.25">
      <c r="A682" s="3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ht="13.2" x14ac:dyDescent="0.25">
      <c r="A683" s="3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ht="13.2" x14ac:dyDescent="0.25">
      <c r="A684" s="3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ht="13.2" x14ac:dyDescent="0.25">
      <c r="A685" s="3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ht="13.2" x14ac:dyDescent="0.25">
      <c r="A686" s="3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ht="13.2" x14ac:dyDescent="0.25">
      <c r="A687" s="3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ht="13.2" x14ac:dyDescent="0.25">
      <c r="A688" s="3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ht="13.2" x14ac:dyDescent="0.25">
      <c r="A689" s="3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ht="13.2" x14ac:dyDescent="0.25">
      <c r="A690" s="3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ht="13.2" x14ac:dyDescent="0.25">
      <c r="A691" s="3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ht="13.2" x14ac:dyDescent="0.25">
      <c r="A692" s="3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ht="13.2" x14ac:dyDescent="0.25">
      <c r="A693" s="3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ht="13.2" x14ac:dyDescent="0.25">
      <c r="A694" s="3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ht="13.2" x14ac:dyDescent="0.25">
      <c r="A695" s="3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ht="13.2" x14ac:dyDescent="0.25">
      <c r="A696" s="3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ht="13.2" x14ac:dyDescent="0.25">
      <c r="A697" s="3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ht="13.2" x14ac:dyDescent="0.25">
      <c r="A698" s="3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ht="13.2" x14ac:dyDescent="0.25">
      <c r="A699" s="3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ht="13.2" x14ac:dyDescent="0.25">
      <c r="A700" s="3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ht="13.2" x14ac:dyDescent="0.25">
      <c r="A701" s="3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ht="13.2" x14ac:dyDescent="0.25">
      <c r="A702" s="3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ht="13.2" x14ac:dyDescent="0.25">
      <c r="A703" s="3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ht="13.2" x14ac:dyDescent="0.25">
      <c r="A704" s="3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ht="13.2" x14ac:dyDescent="0.25">
      <c r="A705" s="3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ht="13.2" x14ac:dyDescent="0.25">
      <c r="A706" s="3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ht="13.2" x14ac:dyDescent="0.25">
      <c r="A707" s="3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ht="13.2" x14ac:dyDescent="0.25">
      <c r="A708" s="3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ht="13.2" x14ac:dyDescent="0.25">
      <c r="A709" s="3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ht="13.2" x14ac:dyDescent="0.25">
      <c r="A710" s="3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ht="13.2" x14ac:dyDescent="0.25">
      <c r="A711" s="3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ht="13.2" x14ac:dyDescent="0.25">
      <c r="A712" s="3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ht="13.2" x14ac:dyDescent="0.25">
      <c r="A713" s="3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ht="13.2" x14ac:dyDescent="0.25">
      <c r="A714" s="3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ht="13.2" x14ac:dyDescent="0.25">
      <c r="A715" s="3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ht="13.2" x14ac:dyDescent="0.25">
      <c r="A716" s="3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ht="13.2" x14ac:dyDescent="0.25">
      <c r="A717" s="3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ht="13.2" x14ac:dyDescent="0.25">
      <c r="A718" s="3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ht="13.2" x14ac:dyDescent="0.25">
      <c r="A719" s="3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ht="13.2" x14ac:dyDescent="0.25">
      <c r="A720" s="3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ht="13.2" x14ac:dyDescent="0.25">
      <c r="A721" s="3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ht="13.2" x14ac:dyDescent="0.25">
      <c r="A722" s="3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ht="13.2" x14ac:dyDescent="0.25">
      <c r="A723" s="3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ht="13.2" x14ac:dyDescent="0.25">
      <c r="A724" s="3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ht="13.2" x14ac:dyDescent="0.25">
      <c r="A725" s="3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ht="13.2" x14ac:dyDescent="0.25">
      <c r="A726" s="3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ht="13.2" x14ac:dyDescent="0.25">
      <c r="A727" s="3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ht="13.2" x14ac:dyDescent="0.25">
      <c r="A728" s="3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ht="13.2" x14ac:dyDescent="0.25">
      <c r="A729" s="3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ht="13.2" x14ac:dyDescent="0.25">
      <c r="A730" s="3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ht="13.2" x14ac:dyDescent="0.25">
      <c r="A731" s="3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ht="13.2" x14ac:dyDescent="0.25">
      <c r="A732" s="3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ht="13.2" x14ac:dyDescent="0.25">
      <c r="A733" s="3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ht="13.2" x14ac:dyDescent="0.25">
      <c r="A734" s="3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ht="13.2" x14ac:dyDescent="0.25">
      <c r="A735" s="3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ht="13.2" x14ac:dyDescent="0.25">
      <c r="A736" s="3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ht="13.2" x14ac:dyDescent="0.25">
      <c r="A737" s="3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ht="13.2" x14ac:dyDescent="0.25">
      <c r="A738" s="3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ht="13.2" x14ac:dyDescent="0.25">
      <c r="A739" s="3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ht="13.2" x14ac:dyDescent="0.25">
      <c r="A740" s="3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ht="13.2" x14ac:dyDescent="0.25">
      <c r="A741" s="3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ht="13.2" x14ac:dyDescent="0.25">
      <c r="A742" s="3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ht="13.2" x14ac:dyDescent="0.25">
      <c r="A743" s="3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ht="13.2" x14ac:dyDescent="0.25">
      <c r="A744" s="3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ht="13.2" x14ac:dyDescent="0.25">
      <c r="A745" s="3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ht="13.2" x14ac:dyDescent="0.25">
      <c r="A746" s="3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ht="13.2" x14ac:dyDescent="0.25">
      <c r="A747" s="3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ht="13.2" x14ac:dyDescent="0.25">
      <c r="A748" s="3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ht="13.2" x14ac:dyDescent="0.25">
      <c r="A749" s="3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ht="13.2" x14ac:dyDescent="0.25">
      <c r="A750" s="3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ht="13.2" x14ac:dyDescent="0.25">
      <c r="A751" s="3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ht="13.2" x14ac:dyDescent="0.25">
      <c r="A752" s="3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ht="13.2" x14ac:dyDescent="0.25">
      <c r="A753" s="3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ht="13.2" x14ac:dyDescent="0.25">
      <c r="A754" s="3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ht="13.2" x14ac:dyDescent="0.25">
      <c r="A755" s="3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ht="13.2" x14ac:dyDescent="0.25">
      <c r="A756" s="3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ht="13.2" x14ac:dyDescent="0.25">
      <c r="A757" s="3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ht="13.2" x14ac:dyDescent="0.25">
      <c r="A758" s="3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ht="13.2" x14ac:dyDescent="0.25">
      <c r="A759" s="3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ht="13.2" x14ac:dyDescent="0.25">
      <c r="A760" s="3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ht="13.2" x14ac:dyDescent="0.25">
      <c r="A761" s="3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ht="13.2" x14ac:dyDescent="0.25">
      <c r="A762" s="3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ht="13.2" x14ac:dyDescent="0.25">
      <c r="A763" s="3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ht="13.2" x14ac:dyDescent="0.25">
      <c r="A764" s="3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ht="13.2" x14ac:dyDescent="0.25">
      <c r="A765" s="3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ht="13.2" x14ac:dyDescent="0.25">
      <c r="A766" s="3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ht="13.2" x14ac:dyDescent="0.25">
      <c r="A767" s="3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ht="13.2" x14ac:dyDescent="0.25">
      <c r="A768" s="3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ht="13.2" x14ac:dyDescent="0.25">
      <c r="A769" s="3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ht="13.2" x14ac:dyDescent="0.25">
      <c r="A770" s="3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ht="13.2" x14ac:dyDescent="0.25">
      <c r="A771" s="3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ht="13.2" x14ac:dyDescent="0.25">
      <c r="A772" s="3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ht="13.2" x14ac:dyDescent="0.25">
      <c r="A773" s="3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ht="13.2" x14ac:dyDescent="0.25">
      <c r="A774" s="3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ht="13.2" x14ac:dyDescent="0.25">
      <c r="A775" s="3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ht="13.2" x14ac:dyDescent="0.25">
      <c r="A776" s="3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ht="13.2" x14ac:dyDescent="0.25">
      <c r="A777" s="3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ht="13.2" x14ac:dyDescent="0.25">
      <c r="A778" s="3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ht="13.2" x14ac:dyDescent="0.25">
      <c r="A779" s="3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ht="13.2" x14ac:dyDescent="0.25">
      <c r="A780" s="3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ht="13.2" x14ac:dyDescent="0.25">
      <c r="A781" s="3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ht="13.2" x14ac:dyDescent="0.25">
      <c r="A782" s="3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ht="13.2" x14ac:dyDescent="0.25">
      <c r="A783" s="3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ht="13.2" x14ac:dyDescent="0.25">
      <c r="A784" s="3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ht="13.2" x14ac:dyDescent="0.25">
      <c r="A785" s="3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ht="13.2" x14ac:dyDescent="0.25">
      <c r="A786" s="3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ht="13.2" x14ac:dyDescent="0.25">
      <c r="A787" s="3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ht="13.2" x14ac:dyDescent="0.25">
      <c r="A788" s="3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ht="13.2" x14ac:dyDescent="0.25">
      <c r="A789" s="3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ht="13.2" x14ac:dyDescent="0.25">
      <c r="A790" s="3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ht="13.2" x14ac:dyDescent="0.25">
      <c r="A791" s="3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ht="13.2" x14ac:dyDescent="0.25">
      <c r="A792" s="3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ht="13.2" x14ac:dyDescent="0.25">
      <c r="A793" s="3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ht="13.2" x14ac:dyDescent="0.25">
      <c r="A794" s="3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ht="13.2" x14ac:dyDescent="0.25">
      <c r="A795" s="3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ht="13.2" x14ac:dyDescent="0.25">
      <c r="A796" s="3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ht="13.2" x14ac:dyDescent="0.25">
      <c r="A797" s="3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ht="13.2" x14ac:dyDescent="0.25">
      <c r="A798" s="3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ht="13.2" x14ac:dyDescent="0.25">
      <c r="A799" s="3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ht="13.2" x14ac:dyDescent="0.25">
      <c r="A800" s="3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ht="13.2" x14ac:dyDescent="0.25">
      <c r="A801" s="3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ht="13.2" x14ac:dyDescent="0.25">
      <c r="A802" s="3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ht="13.2" x14ac:dyDescent="0.25">
      <c r="A803" s="3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ht="13.2" x14ac:dyDescent="0.25">
      <c r="A804" s="3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ht="13.2" x14ac:dyDescent="0.25">
      <c r="A805" s="3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ht="13.2" x14ac:dyDescent="0.25">
      <c r="A806" s="3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ht="13.2" x14ac:dyDescent="0.25">
      <c r="A807" s="3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ht="13.2" x14ac:dyDescent="0.25">
      <c r="A808" s="3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ht="13.2" x14ac:dyDescent="0.25">
      <c r="A809" s="3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ht="13.2" x14ac:dyDescent="0.25">
      <c r="A810" s="3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ht="13.2" x14ac:dyDescent="0.25">
      <c r="A811" s="3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ht="13.2" x14ac:dyDescent="0.25">
      <c r="A812" s="3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ht="13.2" x14ac:dyDescent="0.25">
      <c r="A813" s="3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ht="13.2" x14ac:dyDescent="0.25">
      <c r="A814" s="3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ht="13.2" x14ac:dyDescent="0.25">
      <c r="A815" s="3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ht="13.2" x14ac:dyDescent="0.25">
      <c r="A816" s="3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ht="13.2" x14ac:dyDescent="0.25">
      <c r="A817" s="3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ht="13.2" x14ac:dyDescent="0.25">
      <c r="A818" s="3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ht="13.2" x14ac:dyDescent="0.25">
      <c r="A819" s="3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ht="13.2" x14ac:dyDescent="0.25">
      <c r="A820" s="3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ht="13.2" x14ac:dyDescent="0.25">
      <c r="A821" s="3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ht="13.2" x14ac:dyDescent="0.25">
      <c r="A822" s="3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ht="13.2" x14ac:dyDescent="0.25">
      <c r="A823" s="3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ht="13.2" x14ac:dyDescent="0.25">
      <c r="A824" s="3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ht="13.2" x14ac:dyDescent="0.25">
      <c r="A825" s="3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ht="13.2" x14ac:dyDescent="0.25">
      <c r="A826" s="3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ht="13.2" x14ac:dyDescent="0.25">
      <c r="A827" s="3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ht="13.2" x14ac:dyDescent="0.25">
      <c r="A828" s="3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ht="13.2" x14ac:dyDescent="0.25">
      <c r="A829" s="3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ht="13.2" x14ac:dyDescent="0.25">
      <c r="A830" s="3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ht="13.2" x14ac:dyDescent="0.25">
      <c r="A831" s="3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ht="13.2" x14ac:dyDescent="0.25">
      <c r="A832" s="3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ht="13.2" x14ac:dyDescent="0.25">
      <c r="A833" s="3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ht="13.2" x14ac:dyDescent="0.25">
      <c r="A834" s="3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ht="13.2" x14ac:dyDescent="0.25">
      <c r="A835" s="3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ht="13.2" x14ac:dyDescent="0.25">
      <c r="A836" s="3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ht="13.2" x14ac:dyDescent="0.25">
      <c r="A837" s="3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ht="13.2" x14ac:dyDescent="0.25">
      <c r="A838" s="3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ht="13.2" x14ac:dyDescent="0.25">
      <c r="A839" s="3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ht="13.2" x14ac:dyDescent="0.25">
      <c r="A840" s="3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ht="13.2" x14ac:dyDescent="0.25">
      <c r="A841" s="3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ht="13.2" x14ac:dyDescent="0.25">
      <c r="A842" s="3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ht="13.2" x14ac:dyDescent="0.25">
      <c r="A843" s="3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ht="13.2" x14ac:dyDescent="0.25">
      <c r="A844" s="3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ht="13.2" x14ac:dyDescent="0.25">
      <c r="A845" s="3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ht="13.2" x14ac:dyDescent="0.25">
      <c r="A846" s="3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ht="13.2" x14ac:dyDescent="0.25">
      <c r="A847" s="3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ht="13.2" x14ac:dyDescent="0.25">
      <c r="A848" s="3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ht="13.2" x14ac:dyDescent="0.25">
      <c r="A849" s="3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ht="13.2" x14ac:dyDescent="0.25">
      <c r="A850" s="3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ht="13.2" x14ac:dyDescent="0.25">
      <c r="A851" s="3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ht="13.2" x14ac:dyDescent="0.25">
      <c r="A852" s="3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ht="13.2" x14ac:dyDescent="0.25">
      <c r="A853" s="3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ht="13.2" x14ac:dyDescent="0.25">
      <c r="A854" s="3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ht="13.2" x14ac:dyDescent="0.25">
      <c r="A855" s="3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ht="13.2" x14ac:dyDescent="0.25">
      <c r="A856" s="3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ht="13.2" x14ac:dyDescent="0.25">
      <c r="A857" s="3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ht="13.2" x14ac:dyDescent="0.25">
      <c r="A858" s="3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ht="13.2" x14ac:dyDescent="0.25">
      <c r="A859" s="3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ht="13.2" x14ac:dyDescent="0.25">
      <c r="A860" s="3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ht="13.2" x14ac:dyDescent="0.25">
      <c r="A861" s="3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ht="13.2" x14ac:dyDescent="0.25">
      <c r="A862" s="3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ht="13.2" x14ac:dyDescent="0.25">
      <c r="A863" s="3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ht="13.2" x14ac:dyDescent="0.25">
      <c r="A864" s="3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ht="13.2" x14ac:dyDescent="0.25">
      <c r="A865" s="3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ht="13.2" x14ac:dyDescent="0.25">
      <c r="A866" s="3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ht="13.2" x14ac:dyDescent="0.25">
      <c r="A867" s="3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ht="13.2" x14ac:dyDescent="0.25">
      <c r="A868" s="3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ht="13.2" x14ac:dyDescent="0.25">
      <c r="A869" s="3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ht="13.2" x14ac:dyDescent="0.25">
      <c r="A870" s="3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ht="13.2" x14ac:dyDescent="0.25">
      <c r="A871" s="3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ht="13.2" x14ac:dyDescent="0.25">
      <c r="A872" s="3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ht="13.2" x14ac:dyDescent="0.25">
      <c r="A873" s="3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ht="13.2" x14ac:dyDescent="0.25">
      <c r="A874" s="3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ht="13.2" x14ac:dyDescent="0.25">
      <c r="A875" s="3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ht="13.2" x14ac:dyDescent="0.25">
      <c r="A876" s="3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ht="13.2" x14ac:dyDescent="0.25">
      <c r="A877" s="3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ht="13.2" x14ac:dyDescent="0.25">
      <c r="A878" s="3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ht="13.2" x14ac:dyDescent="0.25">
      <c r="A879" s="3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ht="13.2" x14ac:dyDescent="0.25">
      <c r="A880" s="3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ht="13.2" x14ac:dyDescent="0.25">
      <c r="A881" s="3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ht="13.2" x14ac:dyDescent="0.25">
      <c r="A882" s="3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ht="13.2" x14ac:dyDescent="0.25">
      <c r="A883" s="3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ht="13.2" x14ac:dyDescent="0.25">
      <c r="A884" s="3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ht="13.2" x14ac:dyDescent="0.25">
      <c r="A885" s="3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ht="13.2" x14ac:dyDescent="0.25">
      <c r="A886" s="3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ht="13.2" x14ac:dyDescent="0.25">
      <c r="A887" s="3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ht="13.2" x14ac:dyDescent="0.25">
      <c r="A888" s="3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ht="13.2" x14ac:dyDescent="0.25">
      <c r="A889" s="3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ht="13.2" x14ac:dyDescent="0.25">
      <c r="A890" s="3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ht="13.2" x14ac:dyDescent="0.25">
      <c r="A891" s="3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ht="13.2" x14ac:dyDescent="0.25">
      <c r="A892" s="3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ht="13.2" x14ac:dyDescent="0.25">
      <c r="A893" s="3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ht="13.2" x14ac:dyDescent="0.25">
      <c r="A894" s="3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ht="13.2" x14ac:dyDescent="0.25">
      <c r="A895" s="3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ht="13.2" x14ac:dyDescent="0.25">
      <c r="A896" s="3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ht="13.2" x14ac:dyDescent="0.25">
      <c r="A897" s="3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ht="13.2" x14ac:dyDescent="0.25">
      <c r="A898" s="3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ht="13.2" x14ac:dyDescent="0.25">
      <c r="A899" s="3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ht="13.2" x14ac:dyDescent="0.25">
      <c r="A900" s="3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ht="13.2" x14ac:dyDescent="0.25">
      <c r="A901" s="3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ht="13.2" x14ac:dyDescent="0.25">
      <c r="A902" s="3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ht="13.2" x14ac:dyDescent="0.25">
      <c r="A903" s="3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ht="13.2" x14ac:dyDescent="0.25">
      <c r="A904" s="3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ht="13.2" x14ac:dyDescent="0.25">
      <c r="A905" s="3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ht="13.2" x14ac:dyDescent="0.25">
      <c r="A906" s="3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ht="13.2" x14ac:dyDescent="0.25">
      <c r="A907" s="3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ht="13.2" x14ac:dyDescent="0.25">
      <c r="A908" s="3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ht="13.2" x14ac:dyDescent="0.25">
      <c r="A909" s="3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ht="13.2" x14ac:dyDescent="0.25">
      <c r="A910" s="3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ht="13.2" x14ac:dyDescent="0.25">
      <c r="A911" s="3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ht="13.2" x14ac:dyDescent="0.25">
      <c r="A912" s="3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ht="13.2" x14ac:dyDescent="0.25">
      <c r="A913" s="3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ht="13.2" x14ac:dyDescent="0.25">
      <c r="A914" s="3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ht="13.2" x14ac:dyDescent="0.25">
      <c r="A915" s="3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ht="13.2" x14ac:dyDescent="0.25">
      <c r="A916" s="3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ht="13.2" x14ac:dyDescent="0.25">
      <c r="A917" s="3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ht="13.2" x14ac:dyDescent="0.25">
      <c r="A918" s="3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ht="13.2" x14ac:dyDescent="0.25">
      <c r="A919" s="3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ht="13.2" x14ac:dyDescent="0.25">
      <c r="A920" s="3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ht="13.2" x14ac:dyDescent="0.25">
      <c r="A921" s="3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ht="13.2" x14ac:dyDescent="0.25">
      <c r="A922" s="3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ht="13.2" x14ac:dyDescent="0.25">
      <c r="A923" s="3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ht="13.2" x14ac:dyDescent="0.25">
      <c r="A924" s="3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ht="13.2" x14ac:dyDescent="0.25">
      <c r="A925" s="3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ht="13.2" x14ac:dyDescent="0.25">
      <c r="A926" s="3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ht="13.2" x14ac:dyDescent="0.25">
      <c r="A927" s="3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ht="13.2" x14ac:dyDescent="0.25">
      <c r="A928" s="3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ht="13.2" x14ac:dyDescent="0.25">
      <c r="A929" s="3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ht="13.2" x14ac:dyDescent="0.25">
      <c r="A930" s="3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ht="13.2" x14ac:dyDescent="0.25">
      <c r="A931" s="3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ht="13.2" x14ac:dyDescent="0.25">
      <c r="A932" s="3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ht="13.2" x14ac:dyDescent="0.25">
      <c r="A933" s="3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ht="13.2" x14ac:dyDescent="0.25">
      <c r="A934" s="3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ht="13.2" x14ac:dyDescent="0.25">
      <c r="A935" s="3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ht="13.2" x14ac:dyDescent="0.25">
      <c r="A936" s="3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ht="13.2" x14ac:dyDescent="0.25">
      <c r="A937" s="3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ht="13.2" x14ac:dyDescent="0.25">
      <c r="A938" s="3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ht="13.2" x14ac:dyDescent="0.25">
      <c r="A939" s="3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ht="13.2" x14ac:dyDescent="0.25">
      <c r="A940" s="3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ht="13.2" x14ac:dyDescent="0.25">
      <c r="A941" s="3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ht="13.2" x14ac:dyDescent="0.25">
      <c r="A942" s="3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ht="13.2" x14ac:dyDescent="0.25">
      <c r="A943" s="3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ht="13.2" x14ac:dyDescent="0.25">
      <c r="A944" s="3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ht="13.2" x14ac:dyDescent="0.25">
      <c r="A945" s="3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ht="13.2" x14ac:dyDescent="0.25">
      <c r="A946" s="3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ht="13.2" x14ac:dyDescent="0.25">
      <c r="A947" s="3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ht="13.2" x14ac:dyDescent="0.25">
      <c r="A948" s="3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ht="13.2" x14ac:dyDescent="0.25">
      <c r="A949" s="3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ht="13.2" x14ac:dyDescent="0.25">
      <c r="A950" s="3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ht="13.2" x14ac:dyDescent="0.25">
      <c r="A951" s="3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ht="13.2" x14ac:dyDescent="0.25">
      <c r="A952" s="3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ht="13.2" x14ac:dyDescent="0.25">
      <c r="A953" s="3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ht="13.2" x14ac:dyDescent="0.25">
      <c r="A954" s="3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ht="13.2" x14ac:dyDescent="0.25">
      <c r="A955" s="3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ht="13.2" x14ac:dyDescent="0.25">
      <c r="A956" s="3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ht="13.2" x14ac:dyDescent="0.25">
      <c r="A957" s="3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ht="13.2" x14ac:dyDescent="0.25">
      <c r="A958" s="3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ht="13.2" x14ac:dyDescent="0.25">
      <c r="A959" s="3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ht="13.2" x14ac:dyDescent="0.25">
      <c r="A960" s="3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ht="13.2" x14ac:dyDescent="0.25">
      <c r="A961" s="3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ht="13.2" x14ac:dyDescent="0.25">
      <c r="A962" s="3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ht="13.2" x14ac:dyDescent="0.25">
      <c r="A963" s="3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ht="13.2" x14ac:dyDescent="0.25">
      <c r="A964" s="3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ht="13.2" x14ac:dyDescent="0.25">
      <c r="A965" s="3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ht="13.2" x14ac:dyDescent="0.25">
      <c r="A966" s="3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ht="13.2" x14ac:dyDescent="0.25">
      <c r="A967" s="3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ht="13.2" x14ac:dyDescent="0.25">
      <c r="A968" s="3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ht="13.2" x14ac:dyDescent="0.25">
      <c r="A969" s="3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ht="13.2" x14ac:dyDescent="0.25">
      <c r="A970" s="3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ht="13.2" x14ac:dyDescent="0.25">
      <c r="A971" s="3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ht="13.2" x14ac:dyDescent="0.25">
      <c r="A972" s="3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 ht="13.2" x14ac:dyDescent="0.25">
      <c r="A973" s="3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1:14" ht="13.2" x14ac:dyDescent="0.25">
      <c r="A974" s="3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1:14" ht="13.2" x14ac:dyDescent="0.25">
      <c r="A975" s="3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1:14" ht="13.2" x14ac:dyDescent="0.25">
      <c r="A976" s="3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1:14" ht="13.2" x14ac:dyDescent="0.25">
      <c r="A977" s="3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1:14" ht="13.2" x14ac:dyDescent="0.25">
      <c r="A978" s="3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1:14" ht="13.2" x14ac:dyDescent="0.25">
      <c r="A979" s="3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1:14" ht="13.2" x14ac:dyDescent="0.25">
      <c r="A980" s="3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1:14" ht="13.2" x14ac:dyDescent="0.25">
      <c r="A981" s="3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1:14" ht="13.2" x14ac:dyDescent="0.25">
      <c r="A982" s="3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1:14" ht="13.2" x14ac:dyDescent="0.25">
      <c r="A983" s="3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1:14" ht="13.2" x14ac:dyDescent="0.25">
      <c r="A984" s="3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1:14" ht="13.2" x14ac:dyDescent="0.25">
      <c r="A985" s="3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1:14" ht="13.2" x14ac:dyDescent="0.25">
      <c r="A986" s="3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1:14" ht="13.2" x14ac:dyDescent="0.25">
      <c r="A987" s="3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1:14" ht="13.2" x14ac:dyDescent="0.25">
      <c r="A988" s="3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1:14" ht="13.2" x14ac:dyDescent="0.25">
      <c r="A989" s="3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1:14" ht="13.2" x14ac:dyDescent="0.25">
      <c r="A990" s="3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1:14" ht="13.2" x14ac:dyDescent="0.25">
      <c r="A991" s="3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1:14" ht="13.2" x14ac:dyDescent="0.25">
      <c r="A992" s="3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1:14" ht="13.2" x14ac:dyDescent="0.25">
      <c r="A993" s="3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</sheetData>
  <mergeCells count="1">
    <mergeCell ref="B4:M4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anumula vj</dc:creator>
  <cp:lastModifiedBy>anumula virajith26</cp:lastModifiedBy>
  <dcterms:created xsi:type="dcterms:W3CDTF">2023-03-01T17:20:52Z</dcterms:created>
  <dcterms:modified xsi:type="dcterms:W3CDTF">2023-03-06T14:59:38Z</dcterms:modified>
</cp:coreProperties>
</file>