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nt Budget" sheetId="1" r:id="rId4"/>
    <sheet state="visible" name="Work Plan" sheetId="2" r:id="rId5"/>
    <sheet state="visible" name="Equipment Support Request" sheetId="3" r:id="rId6"/>
    <sheet state="visible" name="EXAMPLE Budget and Guidance" sheetId="4" r:id="rId7"/>
    <sheet state="visible" name="EXAMPLE Work Plan and Guidance" sheetId="5" r:id="rId8"/>
    <sheet state="visible" name="Example Equipment Support Form" sheetId="6" r:id="rId9"/>
  </sheets>
  <definedNames/>
  <calcPr/>
  <extLst>
    <ext uri="GoogleSheetsCustomDataVersion2">
      <go:sheetsCustomData xmlns:go="http://customooxmlschemas.google.com/" r:id="rId10" roundtripDataChecksum="I8mRDtK0QgkDIFYyCjiLZfly2LO2UKBBv7FcxZJEZms="/>
    </ext>
  </extLst>
</workbook>
</file>

<file path=xl/sharedStrings.xml><?xml version="1.0" encoding="utf-8"?>
<sst xmlns="http://schemas.openxmlformats.org/spreadsheetml/2006/main" count="466" uniqueCount="264">
  <si>
    <t>To Complete:</t>
  </si>
  <si>
    <r>
      <rPr>
        <rFont val="Calibri"/>
        <color rgb="FF000000"/>
        <sz val="12.0"/>
      </rPr>
      <t xml:space="preserve">For each budget category, give more specifics of each line item including description (of item), unit (how it is measured), # of units (for duration of project), cost per unit. The total should calculate automatically. Feel free to add as many line items as necessary.
</t>
    </r>
    <r>
      <rPr>
        <rFont val="Calibri"/>
        <b/>
        <color rgb="FF000000"/>
        <sz val="12.0"/>
      </rPr>
      <t>Please do not alter any of the expense categories. 
Please submit this form as an MS Excel document (or similar) and not as a PDF.</t>
    </r>
  </si>
  <si>
    <t>Budget preparation guidance from the ISOC Foundation</t>
  </si>
  <si>
    <t>Organization Name:</t>
  </si>
  <si>
    <t>SimPPL (fiscal sponsor: One Fact Foundation)</t>
  </si>
  <si>
    <t>Project Title</t>
  </si>
  <si>
    <t>Improving Maternal and Child Health through Offline Healthcare Information Access in Remote Villages</t>
  </si>
  <si>
    <t>Total Budget Amount:</t>
  </si>
  <si>
    <t>Local Currency Rate Used:</t>
  </si>
  <si>
    <t>Personnel</t>
  </si>
  <si>
    <r>
      <rPr>
        <rFont val="Calibri"/>
        <i/>
        <color rgb="FF000000"/>
        <sz val="12.0"/>
      </rPr>
      <t xml:space="preserve">For personnel, unit refers to period of time (ie. month/day/hour). </t>
    </r>
    <r>
      <rPr>
        <rFont val="Calibri"/>
        <b/>
        <i/>
        <color rgb="FF000000"/>
        <sz val="12.0"/>
      </rPr>
      <t>Personnel expenses for Beyond the Net grants cannot exceed 20% of the total grant amount.</t>
    </r>
  </si>
  <si>
    <t>Description</t>
  </si>
  <si>
    <t>Unit</t>
  </si>
  <si>
    <t># of units</t>
  </si>
  <si>
    <t>Cost per Unit</t>
  </si>
  <si>
    <t>Total</t>
  </si>
  <si>
    <t>Total Local Currency INR)</t>
  </si>
  <si>
    <t>Notes</t>
  </si>
  <si>
    <t>Principal Investigator</t>
  </si>
  <si>
    <t>Month</t>
  </si>
  <si>
    <t>Lead Investigator will manage project and deliver progress on indicators, including on-site months during winter 2024.</t>
  </si>
  <si>
    <t>Lead Software Developer</t>
  </si>
  <si>
    <t>Lead software development and testing</t>
  </si>
  <si>
    <t>Contractual</t>
  </si>
  <si>
    <t>For consultants/contractors, unit refers to period of time (ie. month/day/hour)</t>
  </si>
  <si>
    <t>Cost/Unit (rate)</t>
  </si>
  <si>
    <t>Program Manager</t>
  </si>
  <si>
    <t>Months</t>
  </si>
  <si>
    <t>Coordination between local consultants and NGO.</t>
  </si>
  <si>
    <t>Software Engineer</t>
  </si>
  <si>
    <t>3 x engineers. Develop offline natural language querying system using off-the-shelf open-source question-answering models.</t>
  </si>
  <si>
    <t>Local Community Leadership Consultants</t>
  </si>
  <si>
    <t>Engage with the local community to advocate for our work</t>
  </si>
  <si>
    <t>Medical Doctor Consultant</t>
  </si>
  <si>
    <t>Advise the social determinants of health data collected, key markers of population health to monitor, procedural and patient privacy concerns to remain aware of.</t>
  </si>
  <si>
    <t>Research Assistant</t>
  </si>
  <si>
    <t>Hours</t>
  </si>
  <si>
    <t>4 x research assistants. Conduct survey based analysis and evaluation in person and remotely.</t>
  </si>
  <si>
    <t>Healthcare Worker</t>
  </si>
  <si>
    <t>3 x healthcare workers. Monitoring and replacement of systems at deployment sites.</t>
  </si>
  <si>
    <t>Equipment</t>
  </si>
  <si>
    <t>Cost/Unit</t>
  </si>
  <si>
    <t>Next Unit of Computing (NUC)</t>
  </si>
  <si>
    <t>Graphic Processing Unit (GPU)</t>
  </si>
  <si>
    <t>Hosts the natural language querying engine</t>
  </si>
  <si>
    <t>Battery Backup Unit</t>
  </si>
  <si>
    <t>Keeps server running when electricity is unavailable</t>
  </si>
  <si>
    <t>Cables, adapters, and server chassis</t>
  </si>
  <si>
    <t>Android Phone</t>
  </si>
  <si>
    <t>Testing and continuous integration</t>
  </si>
  <si>
    <t>Travel</t>
  </si>
  <si>
    <t># of Units</t>
  </si>
  <si>
    <t>Train Visit (Jalgaon, Amalner)</t>
  </si>
  <si>
    <t>Considering to and from journey as separate since they will be booked as per project requirements, flexibly.</t>
  </si>
  <si>
    <t>Local Travel to Villages (rental car, bus)</t>
  </si>
  <si>
    <t>Days</t>
  </si>
  <si>
    <t>Villages are located far from central Jalgaon</t>
  </si>
  <si>
    <t>Subsistence (per-diem)</t>
  </si>
  <si>
    <t>Daily subsistence costs for a week (based on past visits)</t>
  </si>
  <si>
    <t>Flight to Mumbai / New York</t>
  </si>
  <si>
    <t>International travel including conference presentations</t>
  </si>
  <si>
    <t>Subawards</t>
  </si>
  <si>
    <t>Aadhar Bahuddeshiya Sanstha (NGO Partner, India)</t>
  </si>
  <si>
    <t>Supporting surveys, staff activities, support, and logistics via camps and access to local population</t>
  </si>
  <si>
    <t>Other Direct Costs</t>
  </si>
  <si>
    <t>Indirect Costs</t>
  </si>
  <si>
    <t>Please keep in mind, indirect costs should not exceed 20% of your total budget request.</t>
  </si>
  <si>
    <t>One Fact Foundation</t>
  </si>
  <si>
    <t>10% fiscal sponsorship for SimPPL</t>
  </si>
  <si>
    <t>Grand Total:</t>
  </si>
  <si>
    <t>Please share your project objectives and activities here. All projects should have at least one objective, but no more than three. Additional objectives can be added to the form as needed by copying and pasting the Objective table (see example workplan document). Please show necessary activities needed to achieve your project objectives by completing the timeline below. Activites and months can be added or removed as needed for your project.</t>
  </si>
  <si>
    <t>Guidance on project design from ISOC Foundation</t>
  </si>
  <si>
    <t>Guidance on Objectives, Indicators, and Measurement Tools from the ISOC Foundation.</t>
  </si>
  <si>
    <t>Project Title:</t>
  </si>
  <si>
    <t>Grant Term (In months):</t>
  </si>
  <si>
    <t>Proposed Start Date:</t>
  </si>
  <si>
    <t xml:space="preserve">Project Objective #1: </t>
  </si>
  <si>
    <t xml:space="preserve">Findings will lead to increase in site visits, newsletter sign ups, access requests to the system, and daily users of the system in increasing order of importance. </t>
  </si>
  <si>
    <t>Indicator:</t>
  </si>
  <si>
    <t>Baseline:</t>
  </si>
  <si>
    <t>Target:</t>
  </si>
  <si>
    <t>Update #1:</t>
  </si>
  <si>
    <t>Update #2:</t>
  </si>
  <si>
    <t>Update #3:</t>
  </si>
  <si>
    <t>Update #4:</t>
  </si>
  <si>
    <t>No. of Research findings disseminated to academics, technologists, policymakers, and other stakeholders in the duration of this grant</t>
  </si>
  <si>
    <t xml:space="preserve">Project Objective #2: </t>
  </si>
  <si>
    <t xml:space="preserve">Research products generated will be accepted at conferences, workshops, talks at embassies to policymakers, and academic universities. </t>
  </si>
  <si>
    <t xml:space="preserve">Indicator: </t>
  </si>
  <si>
    <t>No. of research products generated (academic talks, conference, and workshop publications) in the duration of this grant.</t>
  </si>
  <si>
    <t xml:space="preserve">Project Objective #3 (optional): </t>
  </si>
  <si>
    <t>Project will lead to collaborations with interested stakeholders (as we have demonstrated with our work in the past).</t>
  </si>
  <si>
    <t>No. of follow up conversations and corresponding partnerships launched from the outcome of our work, with a new NGO or industry partner.</t>
  </si>
  <si>
    <t>Project Activities</t>
  </si>
  <si>
    <t>Please list the activities that will be necessary to meet your project objective(s) and an approximate timeline for their completion.</t>
  </si>
  <si>
    <t>Quarter 1</t>
  </si>
  <si>
    <t>Quarter 2</t>
  </si>
  <si>
    <t>Quarter 3</t>
  </si>
  <si>
    <t>Quarter 4</t>
  </si>
  <si>
    <t>Quarter 5</t>
  </si>
  <si>
    <t>Additional Details/Comments</t>
  </si>
  <si>
    <t>Sept</t>
  </si>
  <si>
    <t>Oct</t>
  </si>
  <si>
    <t>Nov</t>
  </si>
  <si>
    <t>Dec</t>
  </si>
  <si>
    <t>Jan</t>
  </si>
  <si>
    <t>Feb</t>
  </si>
  <si>
    <t>Mar</t>
  </si>
  <si>
    <t>Apr</t>
  </si>
  <si>
    <t>May</t>
  </si>
  <si>
    <t>Jun</t>
  </si>
  <si>
    <t>Jul</t>
  </si>
  <si>
    <t>Aug</t>
  </si>
  <si>
    <t>Activity 1: Site Visit and Focus Groups (6 villages in Jalgaon)</t>
  </si>
  <si>
    <t>Set up quasi-experimental design</t>
  </si>
  <si>
    <t>Activity 2: Measure Amenability of Users to Querying System (Treatment) via Surveys and Focus groups (n=500 participants)</t>
  </si>
  <si>
    <t>Qualitative research output generated: indicator 2</t>
  </si>
  <si>
    <t>Activity 3: Design Local Knowledge Base with NGO Partner, Doctors</t>
  </si>
  <si>
    <t>Knowledge graph research: indicator 2</t>
  </si>
  <si>
    <t>Activity 4: Measurement of pre-treatment Health Indicators at Local Clinics</t>
  </si>
  <si>
    <t xml:space="preserve">Measure baseline health indicators to inform research output. </t>
  </si>
  <si>
    <t>Activity 5: Deployment and Monitoring of Querying System (Treatment) in Target Villages (n=6, 240 participants)</t>
  </si>
  <si>
    <t>System should be available to at least 30 women in each village: indicator 1</t>
  </si>
  <si>
    <t>Activity 6: Measurement of Health Indicators via Public Health Centers (n=500 patients)</t>
  </si>
  <si>
    <t>Activity 7: Measurement of System Efficacy (Digital Trace Data) (n=240 participants)</t>
  </si>
  <si>
    <t>Measure the dissemination to local and global audiences: indicator 1.</t>
  </si>
  <si>
    <t>Activity 8: Measurement of System Efficacy (Surveys, Focus groups) (n=500 participants)</t>
  </si>
  <si>
    <t>Measure the use by local audiences: indicator 1.</t>
  </si>
  <si>
    <t>Activity 9: Finalize Research Throughput and Submit Outcomes for Publication</t>
  </si>
  <si>
    <t>Disseminate Research output: indicator 2</t>
  </si>
  <si>
    <t>Activity 10: Support Interested Industry Partners to Manage and Deploy System</t>
  </si>
  <si>
    <t>Create reusable system to deploy with NGO/industry partner in India; indicator 3</t>
  </si>
  <si>
    <r>
      <rPr>
        <rFont val="Calibri"/>
        <b/>
        <color rgb="FF000000"/>
        <sz val="12.0"/>
      </rPr>
      <t>Only fill out this form if you are requesting equipment for your project</t>
    </r>
    <r>
      <rPr>
        <rFont val="Calibri"/>
        <color rgb="FF000000"/>
        <sz val="12.0"/>
      </rPr>
      <t>. Respond to each of the questions in Column A in Column B.</t>
    </r>
  </si>
  <si>
    <t>Question</t>
  </si>
  <si>
    <t>Response</t>
  </si>
  <si>
    <t>Activity Name</t>
  </si>
  <si>
    <t>2024 Research Grant</t>
  </si>
  <si>
    <r>
      <rPr>
        <rFont val="Calibri"/>
        <b/>
        <color rgb="FF000000"/>
        <sz val="11.0"/>
      </rPr>
      <t xml:space="preserve">Recipient/Beneficiary
</t>
    </r>
    <r>
      <rPr>
        <rFont val="Calibri"/>
        <color rgb="FF000000"/>
        <sz val="11.0"/>
      </rPr>
      <t>This is the entity/individual who will ultimately use/possess the items.</t>
    </r>
  </si>
  <si>
    <t>Recipient/Beneficiary Country</t>
  </si>
  <si>
    <t>India</t>
  </si>
  <si>
    <t>What items will ISOC be supplying/funding?</t>
  </si>
  <si>
    <t>Please mark with an X those which apply:</t>
  </si>
  <si>
    <r>
      <rPr>
        <rFont val="Calibri"/>
        <color theme="1"/>
        <sz val="12.0"/>
      </rPr>
      <t xml:space="preserve">Hardware </t>
    </r>
    <r>
      <rPr>
        <rFont val="Calibri"/>
        <b/>
        <color theme="1"/>
        <sz val="12.0"/>
      </rPr>
      <t>[X]</t>
    </r>
  </si>
  <si>
    <t>Software</t>
  </si>
  <si>
    <t>Technology/technical data</t>
  </si>
  <si>
    <t>Other</t>
  </si>
  <si>
    <r>
      <rPr>
        <rFont val="Calibri"/>
        <b/>
        <color rgb="FF000000"/>
        <sz val="11.0"/>
      </rPr>
      <t xml:space="preserve">Are any of the items that recipient plans to purchase with ISOC grant funds expected to be of Chinese origin?
</t>
    </r>
    <r>
      <rPr>
        <rFont val="Calibri"/>
        <color rgb="FF000000"/>
        <sz val="11.0"/>
      </rPr>
      <t xml:space="preserve">
ISOC understands that in many instances, recipients of grant funds may not have better options than to purchase equipment of Chinese origin.</t>
    </r>
  </si>
  <si>
    <t>No.</t>
  </si>
  <si>
    <r>
      <rPr>
        <rFont val="Calibri"/>
        <b/>
        <color rgb="FF000000"/>
        <sz val="11.0"/>
      </rPr>
      <t xml:space="preserve">Model/Description
</t>
    </r>
    <r>
      <rPr>
        <rFont val="Calibri"/>
        <color rgb="FF000000"/>
        <sz val="11.0"/>
      </rPr>
      <t>Please describe in detail what is being supplied/funded, including product name(s) and descriptions, supplier name(s), and location(s) from which items are being supplied.</t>
    </r>
  </si>
  <si>
    <t>Intel NUC 11, core i9, to run server for natural language querying engine with low latency responses; USA manufactured
NVidia GTX 3090 and 4090 GPUs to run natural language models including question answering ML models and LLMs to perform multilingual translation offline; Taiwan, South Korea manufactured
APC 1000VA Battery Backup Unit for Server so that in periods of electric shortage, servers can offer timely medical information/gracefully shut down; USA manufactured
Android phones popular with locals - Samsung Galaxy A Series, M Series, Poco and Oppo mid-range smartphone models for testing; India manufactured.
Adapters, repeaters, server chassis, and cables locally purchased as necessary.</t>
  </si>
  <si>
    <t>Total Value (USD)</t>
  </si>
  <si>
    <t>To the extent of your knowledge, have or will any of the items be modified for a military purposes or application?</t>
  </si>
  <si>
    <t>No</t>
  </si>
  <si>
    <t>To the extent of your knowledge, have or will any of the items be provided to a military end user?</t>
  </si>
  <si>
    <t>To the extent of your knowledge, have or will any of the items be provided to a government entity or an agency?</t>
  </si>
  <si>
    <t>Recipient or Organization Full Name</t>
  </si>
  <si>
    <t>Swapneel Mehta</t>
  </si>
  <si>
    <t>Recipient or Organization Address</t>
  </si>
  <si>
    <t>9340 Francis Lewis Blvd, Queens Village, NY 11428</t>
  </si>
  <si>
    <t>Recipient Title</t>
  </si>
  <si>
    <t>Founder and President</t>
  </si>
  <si>
    <t>Recipient Email</t>
  </si>
  <si>
    <t>swapneel@mit.edu</t>
  </si>
  <si>
    <t>Recipient Mobile (Optional)</t>
  </si>
  <si>
    <t>1 551 328 7074</t>
  </si>
  <si>
    <t>Is the Recipient going to manage the equipment configuration, installation, etc.?</t>
  </si>
  <si>
    <t>Yes</t>
  </si>
  <si>
    <t>If no to the previous question, please answer:</t>
  </si>
  <si>
    <t>Equipment Manager Full Name:</t>
  </si>
  <si>
    <t>Equipment Manager Title:</t>
  </si>
  <si>
    <t>Equipment Manager Email:</t>
  </si>
  <si>
    <t>Equipment Manager Mobile:</t>
  </si>
  <si>
    <t>Installation Facility Type
(data center, office server room, etc.)</t>
  </si>
  <si>
    <t>Office Server Room</t>
  </si>
  <si>
    <t>Installation Facility Address</t>
  </si>
  <si>
    <t>Jalgaon Maharashtra (exact address TBD pending suitable on-site location identification)</t>
  </si>
  <si>
    <r>
      <rPr>
        <rFont val="Calibri"/>
        <b/>
        <color rgb="FF000000"/>
        <sz val="11.0"/>
      </rPr>
      <t xml:space="preserve">Document Upload
</t>
    </r>
    <r>
      <rPr>
        <rFont val="Calibri"/>
        <color rgb="FF000000"/>
        <sz val="11.0"/>
      </rPr>
      <t>Please upload supporting documents if available (equipment list, proposal, etc.) in the "Documents" section of your application in Fluxx.</t>
    </r>
  </si>
  <si>
    <r>
      <rPr>
        <rFont val="Calibri"/>
        <b/>
        <color rgb="FF000000"/>
        <sz val="11.0"/>
      </rPr>
      <t xml:space="preserve">Notes
</t>
    </r>
    <r>
      <rPr>
        <rFont val="Calibri"/>
        <color rgb="FF000000"/>
        <sz val="11.0"/>
      </rPr>
      <t>Please include additional information or questions here.</t>
    </r>
  </si>
  <si>
    <r>
      <rPr>
        <rFont val="Calibri"/>
        <color rgb="FF000000"/>
        <sz val="12.0"/>
      </rPr>
      <t>For each budget category, give more specifics of each line item including description (of item), unit (how it is measured), # of units (for duration of project), cost per unit. The total should calculate automatically. Feel free to add as many line items as necessary.</t>
    </r>
    <r>
      <rPr>
        <rFont val="Calibri"/>
        <b/>
        <color rgb="FF000000"/>
        <sz val="12.0"/>
      </rPr>
      <t xml:space="preserve"> Please do not alter any of the expense categories. Please submit this form as an Excel document and not as a PDF.</t>
    </r>
  </si>
  <si>
    <t>Isocville Chapter</t>
  </si>
  <si>
    <t>2024 Community Network Initiative</t>
  </si>
  <si>
    <t>$1 USD = $150 ISOC Dollars</t>
  </si>
  <si>
    <r>
      <rPr>
        <rFont val="Calibri"/>
        <i/>
        <color rgb="FF000000"/>
        <sz val="12.0"/>
      </rPr>
      <t xml:space="preserve">For personnel, unit refers to period of time (ie. month/day/hour) </t>
    </r>
    <r>
      <rPr>
        <rFont val="Calibri"/>
        <b/>
        <i/>
        <color rgb="FF000000"/>
        <sz val="12.0"/>
      </rPr>
      <t>Personnel expenses for Beyond the Net grants cannot exceed 20% of the total grant amount.</t>
    </r>
  </si>
  <si>
    <t>Total Local Currency</t>
  </si>
  <si>
    <t>Project Manager</t>
  </si>
  <si>
    <t>Mr. Grant G. Foundation, MSc Software Engineering, BSc Information Science, Founder of Isocville's first community network, Isocville Chapter member since 2018</t>
  </si>
  <si>
    <t>Training Coordinator</t>
  </si>
  <si>
    <t>A qualified chapter member will be recruited to fill the training coordaintor role</t>
  </si>
  <si>
    <t>Assistant Trainer</t>
  </si>
  <si>
    <t>A qualified chapter member will be recruited to fill the assistant trainer role.</t>
  </si>
  <si>
    <t>Curriculum Development Specialist</t>
  </si>
  <si>
    <t>1 contractor to support the project team in developing training curriculum. See signed MOU in attached documents.</t>
  </si>
  <si>
    <t>Kiosk Construction Kit</t>
  </si>
  <si>
    <t>4 pre-fabricated kiosks to act as Community Network Hubs, where billing will be managed and wifi can be accessed.</t>
  </si>
  <si>
    <t xml:space="preserve">Masts </t>
  </si>
  <si>
    <t>4 masts for wifi routers</t>
  </si>
  <si>
    <t>Solar Power Kit</t>
  </si>
  <si>
    <t>Solar power kits to power the kiosks</t>
  </si>
  <si>
    <t>Modems</t>
  </si>
  <si>
    <t xml:space="preserve">4 modems for the kiosks </t>
  </si>
  <si>
    <t>Routers</t>
  </si>
  <si>
    <t>4 wifi routers to extend the network</t>
  </si>
  <si>
    <t>Transportation to project site</t>
  </si>
  <si>
    <t>Train Ticket</t>
  </si>
  <si>
    <t>5 round trip tickets for 2 staff to travel to the project site, 1 round trip tickets for training assistant</t>
  </si>
  <si>
    <t>Lodging</t>
  </si>
  <si>
    <t>Nights</t>
  </si>
  <si>
    <t>Hotel cost for two project staff during project implementation. 10 nights for 2 primary staff each at $45/night, 5 nights for training assistant</t>
  </si>
  <si>
    <t>Per diem</t>
  </si>
  <si>
    <t>Meals for two project staff while working at the project site. Covers lunch and dinner (breakfast included in lodging cost). 10 days per primary staff, 5 days for training assistant</t>
  </si>
  <si>
    <t>Banners</t>
  </si>
  <si>
    <t>Promotional banners for the training event</t>
  </si>
  <si>
    <t>T-shirts for participants</t>
  </si>
  <si>
    <t>T-shirts for project participants</t>
  </si>
  <si>
    <t>Event Space</t>
  </si>
  <si>
    <t>Event space rental for the duration of the training</t>
  </si>
  <si>
    <t>Communication</t>
  </si>
  <si>
    <t>Cell phone data for two project staff at $10/month each</t>
  </si>
  <si>
    <t>For each objective, please show all relevant activities and shade in the timeline for when in the grant cycle each activity will take place. Please add or remove activites and quarters as needed for your plan.All projects should have at least one objective, but no more than three. Additional objectives can be added to the form as needed by copying and pasting the Objective table (see example workplan document). Please show necessary activities needed to achieve your project objectives by completing the timeline below. Activites and months can be added or removed as needed for your project.</t>
  </si>
  <si>
    <t>At the end of the project, 150 Isocville residents will demonstrate improved knowledge on how to access the internet safely and productively after participating in an internet safety training course.</t>
  </si>
  <si>
    <t xml:space="preserve"># of community members who successfully completed an online safety training course </t>
  </si>
  <si>
    <r>
      <rPr>
        <rFont val="Calibri"/>
        <b val="0"/>
        <color rgb="FF000000"/>
        <sz val="12.0"/>
      </rPr>
      <t xml:space="preserve">% of participants who report new or improved confidence, skills and/or knowledge of how to use the Internet		</t>
    </r>
    <r>
      <rPr>
        <rFont val="Calibri"/>
        <b/>
        <color rgb="FF000000"/>
        <sz val="14.0"/>
      </rPr>
      <t xml:space="preserve">							</t>
    </r>
  </si>
  <si>
    <t>At the end of the project, 200 unconnected Isocville residents will be connected to the internet through the deployment of four new public connectivity points for the Isocville Community Network</t>
  </si>
  <si>
    <t># of new connectivity points deployed</t>
  </si>
  <si>
    <r>
      <rPr>
        <rFont val="Calibri"/>
        <b val="0"/>
        <color rgb="FF000000"/>
        <sz val="12.0"/>
      </rPr>
      <t xml:space="preserve">% of participants who report new or improved confidence, skills and/or knowledge of how to use the Internet		</t>
    </r>
    <r>
      <rPr>
        <rFont val="Calibri"/>
        <b/>
        <color rgb="FF000000"/>
        <sz val="14.0"/>
      </rPr>
      <t xml:space="preserve">							</t>
    </r>
  </si>
  <si>
    <t>June</t>
  </si>
  <si>
    <t>July</t>
  </si>
  <si>
    <t>August</t>
  </si>
  <si>
    <t>September</t>
  </si>
  <si>
    <t>October</t>
  </si>
  <si>
    <t>November</t>
  </si>
  <si>
    <t>December</t>
  </si>
  <si>
    <t>January</t>
  </si>
  <si>
    <t>Activity 1: Digital skills needs assessment</t>
  </si>
  <si>
    <t>Activity 2: Digital literacy training content creation</t>
  </si>
  <si>
    <t>Activity 3: Recruitmant of trainers</t>
  </si>
  <si>
    <t>Activity 4: Development of guidance materials for trainers</t>
  </si>
  <si>
    <t>Activity 5: Delivery of training course on online safety</t>
  </si>
  <si>
    <t>Activity 6: Participant evaluation and data analysis</t>
  </si>
  <si>
    <t>Not Started</t>
  </si>
  <si>
    <t>Activity 7: Construction of 4 masts to extend existing community network</t>
  </si>
  <si>
    <t>Activity 8: Installation of 4 kiosks to manage billing and offer technical support to end-users</t>
  </si>
  <si>
    <t>Activity 9: Installation and testing of wireless routers at all 4 connectivity points</t>
  </si>
  <si>
    <t>Activity 10: Project launch and community sensitization session</t>
  </si>
  <si>
    <t>Activity 10: Data analysis and report writing</t>
  </si>
  <si>
    <t>Only fill out this form if you are requesting equipment for your project. Respond to each of the questions in Column A in Column B.</t>
  </si>
  <si>
    <r>
      <rPr>
        <rFont val="Calibri"/>
        <b/>
        <color rgb="FF000000"/>
        <sz val="11.0"/>
      </rPr>
      <t xml:space="preserve">Recipient/Beneficiary
</t>
    </r>
    <r>
      <rPr>
        <rFont val="Calibri"/>
        <color rgb="FF000000"/>
        <sz val="11.0"/>
      </rPr>
      <t>This is the entity/individual requesting funding for the equipment</t>
    </r>
  </si>
  <si>
    <t>Internet Society Isocville Chapter</t>
  </si>
  <si>
    <t>U.S.A.</t>
  </si>
  <si>
    <r>
      <rPr>
        <rFont val="Calibri"/>
        <color rgb="FF000000"/>
        <sz val="11.0"/>
      </rPr>
      <t xml:space="preserve">Hardware </t>
    </r>
    <r>
      <rPr>
        <rFont val="Calibri"/>
        <b/>
        <color rgb="FF000000"/>
        <sz val="11.0"/>
      </rPr>
      <t xml:space="preserve">  X</t>
    </r>
  </si>
  <si>
    <r>
      <rPr>
        <rFont val="Calibri"/>
        <color rgb="FF000000"/>
        <sz val="11.0"/>
      </rPr>
      <t>Other</t>
    </r>
    <r>
      <rPr>
        <rFont val="Calibri"/>
        <b/>
        <color rgb="FF000000"/>
        <sz val="11.0"/>
      </rPr>
      <t xml:space="preserve"> X</t>
    </r>
  </si>
  <si>
    <r>
      <rPr>
        <rFont val="Calibri"/>
        <b/>
        <color rgb="FF000000"/>
        <sz val="11.0"/>
      </rPr>
      <t xml:space="preserve">Are any of the items that recipient plans to purchase with ISOC grant funds expected to be of Chinese origin?
</t>
    </r>
    <r>
      <rPr>
        <rFont val="Calibri"/>
        <color rgb="FF000000"/>
        <sz val="11.0"/>
      </rPr>
      <t xml:space="preserve">
ISOC understands that in many instances, recipients of grant funds may not have better options than to purchase equipment of Chinese origin.</t>
    </r>
  </si>
  <si>
    <r>
      <rPr>
        <rFont val="Calibri"/>
        <b/>
        <color rgb="FF000000"/>
        <sz val="11.0"/>
      </rPr>
      <t xml:space="preserve">Model/Description
</t>
    </r>
    <r>
      <rPr>
        <rFont val="Calibri"/>
        <color rgb="FF000000"/>
        <sz val="11.0"/>
      </rPr>
      <t>Please describe in detail what equipment will be purchased, including product name(s), descriptions and quantities, supplier name(s), and location(s) from which items are being supplied.</t>
    </r>
  </si>
  <si>
    <t>4 "Great Kiosk" brand pre-fabricated kiosk construction kits, 4 "Super Solar" brand solar power DIY kits, both purchased from Off-Grid Home Goods in Isocville, USA. 4 "HyperSpeedModem" brand UM0035 modems, ordered from Cool Computer Supplies Inc. in Lansing, MI, USA, 4 "UltraPowerful" brand UP454545 Wireless Routers, purchased from Cool Computer Supplies Inc. in Lansing, MI, USA, 4 "Tough&amp;Durable" brand mast construction kits from Off-Grid Home Goods in Isocville, USA.</t>
  </si>
  <si>
    <r>
      <rPr>
        <rFont val="Calibri"/>
        <b/>
        <color rgb="FF000000"/>
        <sz val="11.0"/>
      </rPr>
      <t xml:space="preserve">Quantity
</t>
    </r>
    <r>
      <rPr>
        <rFont val="Calibri"/>
        <color rgb="FF000000"/>
        <sz val="11.0"/>
      </rPr>
      <t>This is the total number of pieces of equipment to be purchased.</t>
    </r>
  </si>
  <si>
    <t>1234 Internet Street, Isocville, USA, 12345</t>
  </si>
  <si>
    <t>Grant G. Foundation</t>
  </si>
  <si>
    <t>giga.grant.1234@this-is-a-pretend-email.org</t>
  </si>
  <si>
    <t>+1 123-456-7891</t>
  </si>
  <si>
    <t>2 secondary schools, 1 hospital, 1 public library</t>
  </si>
  <si>
    <t>10000 Secondary School St, Isocville, USA, 12345; 20000 Secondary School Ln, Isocville, USA, 12345; 400000 Hospital Square, Isocville, USA, 12346; 50000 Public Library Rd, Isocville, USA, 12347</t>
  </si>
  <si>
    <r>
      <rPr>
        <rFont val="Calibri"/>
        <b/>
        <color rgb="FF000000"/>
        <sz val="11.0"/>
      </rPr>
      <t xml:space="preserve">Document Upload
</t>
    </r>
    <r>
      <rPr>
        <rFont val="Calibri"/>
        <color rgb="FF000000"/>
        <sz val="11.0"/>
      </rPr>
      <t>Please upload supporting documents if available (equipment list, proposal, etc.) in the "Documents" section of your application in Fluxx.</t>
    </r>
  </si>
  <si>
    <t>Please see equipment price quotes, attached in Fluxx.</t>
  </si>
  <si>
    <r>
      <rPr>
        <rFont val="Calibri"/>
        <b/>
        <color rgb="FF000000"/>
        <sz val="11.0"/>
      </rPr>
      <t xml:space="preserve">Notes
</t>
    </r>
    <r>
      <rPr>
        <rFont val="Calibri"/>
        <color rgb="FF000000"/>
        <sz val="11.0"/>
      </rPr>
      <t>Please include additional information or questions here.</t>
    </r>
  </si>
</sst>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0"/>
    <numFmt numFmtId="165" formatCode="_(&quot;$&quot;* #,##0_);_(&quot;$&quot;* \(#,##0\);_(&quot;$&quot;* &quot;-&quot;??_);_(@_)"/>
    <numFmt numFmtId="166" formatCode="_([$$-409]* #,##0_);_([$$-409]* \(#,##0\);_([$$-409]* &quot;-&quot;_);_(@_)"/>
    <numFmt numFmtId="167" formatCode="_([$$-409]* #,##0.00_);_([$$-409]* \(#,##0.00\);_([$$-409]* &quot;-&quot;??_);_(@_)"/>
    <numFmt numFmtId="168" formatCode="_(&quot;$&quot;* #,##0_);_(&quot;$&quot;* \(#,##0\);_(&quot;$&quot;* &quot;-&quot;_);_(@_)"/>
    <numFmt numFmtId="169" formatCode="_(* #,##0.00_);_(* \(#,##0.00\);_(* &quot;-&quot;??_);_(@_)"/>
    <numFmt numFmtId="170" formatCode="_(&quot;$&quot;* #,##0.00_);_(&quot;$&quot;* \(#,##0.00\);_(&quot;$&quot;* &quot;-&quot;??_);_(@_)"/>
    <numFmt numFmtId="171" formatCode="&quot;$&quot;#,##0.00"/>
    <numFmt numFmtId="172" formatCode="mmmm yyyy"/>
    <numFmt numFmtId="173" formatCode="&quot;$&quot;#,##0_);[Red]\(&quot;$&quot;#,##0\)"/>
  </numFmts>
  <fonts count="21">
    <font>
      <sz val="12.0"/>
      <color theme="1"/>
      <name val="Calibri"/>
      <scheme val="minor"/>
    </font>
    <font>
      <sz val="12.0"/>
      <color theme="1"/>
      <name val="Calibri"/>
    </font>
    <font>
      <b/>
      <sz val="12.0"/>
      <color theme="1"/>
      <name val="Calibri"/>
    </font>
    <font/>
    <font>
      <sz val="12.0"/>
      <color rgb="FF000000"/>
      <name val="Calibri"/>
    </font>
    <font>
      <b/>
      <u/>
      <sz val="12.0"/>
      <color theme="10"/>
      <name val="Calibri"/>
    </font>
    <font>
      <i/>
      <sz val="12.0"/>
      <color rgb="FF000000"/>
      <name val="Calibri"/>
    </font>
    <font>
      <i/>
      <sz val="12.0"/>
      <color theme="1"/>
      <name val="Calibri"/>
    </font>
    <font>
      <color theme="1"/>
      <name val="Calibri"/>
      <scheme val="minor"/>
    </font>
    <font>
      <b/>
      <u/>
      <sz val="12.0"/>
      <color theme="10"/>
      <name val="Calibri"/>
    </font>
    <font>
      <b/>
      <sz val="14.0"/>
      <color theme="1"/>
      <name val="Calibri"/>
    </font>
    <font>
      <b/>
      <sz val="14.0"/>
      <color rgb="FF000000"/>
      <name val="Calibri"/>
    </font>
    <font>
      <b/>
      <sz val="11.0"/>
      <color theme="1"/>
      <name val="Calibri"/>
    </font>
    <font>
      <b/>
      <sz val="11.0"/>
      <color rgb="FF000000"/>
      <name val="Calibri"/>
    </font>
    <font>
      <sz val="11.0"/>
      <color rgb="FF000000"/>
      <name val="Calibri"/>
    </font>
    <font>
      <sz val="11.0"/>
      <color rgb="FF444444"/>
      <name val="Calibri"/>
    </font>
    <font>
      <b/>
      <sz val="11.0"/>
      <color rgb="FF444444"/>
      <name val="Calibri"/>
    </font>
    <font>
      <sz val="14.0"/>
      <color theme="1"/>
      <name val="Calibri"/>
    </font>
    <font>
      <i/>
      <sz val="10.0"/>
      <color rgb="FF000000"/>
      <name val="Calibri"/>
    </font>
    <font>
      <sz val="10.0"/>
      <color rgb="FF000000"/>
      <name val="Calibri"/>
    </font>
    <font>
      <i/>
      <sz val="10.0"/>
      <color theme="1"/>
      <name val="Calibri"/>
    </font>
  </fonts>
  <fills count="22">
    <fill>
      <patternFill patternType="none"/>
    </fill>
    <fill>
      <patternFill patternType="lightGray"/>
    </fill>
    <fill>
      <patternFill patternType="solid">
        <fgColor rgb="FFD0CECE"/>
        <bgColor rgb="FFD0CECE"/>
      </patternFill>
    </fill>
    <fill>
      <patternFill patternType="solid">
        <fgColor rgb="FFDFEBF5"/>
        <bgColor rgb="FFDFEBF5"/>
      </patternFill>
    </fill>
    <fill>
      <patternFill patternType="solid">
        <fgColor rgb="FFF2F2F2"/>
        <bgColor rgb="FFF2F2F2"/>
      </patternFill>
    </fill>
    <fill>
      <patternFill patternType="solid">
        <fgColor rgb="FFEFEFEF"/>
        <bgColor rgb="FFEFEFEF"/>
      </patternFill>
    </fill>
    <fill>
      <patternFill patternType="solid">
        <fgColor rgb="FFC4BCC5"/>
        <bgColor rgb="FFC4BCC5"/>
      </patternFill>
    </fill>
    <fill>
      <patternFill patternType="solid">
        <fgColor rgb="FFB2BBCB"/>
        <bgColor rgb="FFB2BBCB"/>
      </patternFill>
    </fill>
    <fill>
      <patternFill patternType="solid">
        <fgColor rgb="FFB5C1DF"/>
        <bgColor rgb="FFB5C1DF"/>
      </patternFill>
    </fill>
    <fill>
      <patternFill patternType="solid">
        <fgColor rgb="FF7EB2E6"/>
        <bgColor rgb="FF7EB2E6"/>
      </patternFill>
    </fill>
    <fill>
      <patternFill patternType="solid">
        <fgColor rgb="FFBCD9DE"/>
        <bgColor rgb="FFBCD9DE"/>
      </patternFill>
    </fill>
    <fill>
      <patternFill patternType="solid">
        <fgColor rgb="FF498DF1"/>
        <bgColor rgb="FF498DF1"/>
      </patternFill>
    </fill>
    <fill>
      <patternFill patternType="solid">
        <fgColor rgb="FFBFBFBF"/>
        <bgColor rgb="FFBFBFBF"/>
      </patternFill>
    </fill>
    <fill>
      <patternFill patternType="solid">
        <fgColor rgb="FFD1CECE"/>
        <bgColor rgb="FFD1CECE"/>
      </patternFill>
    </fill>
    <fill>
      <patternFill patternType="solid">
        <fgColor theme="0"/>
        <bgColor theme="0"/>
      </patternFill>
    </fill>
    <fill>
      <patternFill patternType="solid">
        <fgColor rgb="FFC0D7EC"/>
        <bgColor rgb="FFC0D7EC"/>
      </patternFill>
    </fill>
    <fill>
      <patternFill patternType="solid">
        <fgColor rgb="FFD7D2D8"/>
        <bgColor rgb="FFD7D2D8"/>
      </patternFill>
    </fill>
    <fill>
      <patternFill patternType="solid">
        <fgColor rgb="FF84B2F6"/>
        <bgColor rgb="FF84B2F6"/>
      </patternFill>
    </fill>
    <fill>
      <patternFill patternType="solid">
        <fgColor rgb="FFCBD2DC"/>
        <bgColor rgb="FFCBD2DC"/>
      </patternFill>
    </fill>
    <fill>
      <patternFill patternType="solid">
        <fgColor rgb="FF93C47D"/>
        <bgColor rgb="FF93C47D"/>
      </patternFill>
    </fill>
    <fill>
      <patternFill patternType="solid">
        <fgColor rgb="FF92D050"/>
        <bgColor rgb="FF92D050"/>
      </patternFill>
    </fill>
    <fill>
      <patternFill patternType="solid">
        <fgColor rgb="FFFFFFFF"/>
        <bgColor rgb="FFFFFFFF"/>
      </patternFill>
    </fill>
  </fills>
  <borders count="82">
    <border/>
    <border>
      <left/>
      <top/>
      <bottom/>
    </border>
    <border>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border>
    <border>
      <right style="thin">
        <color rgb="FF000000"/>
      </right>
    </border>
    <border>
      <left style="thin">
        <color rgb="FF000000"/>
      </left>
      <right/>
      <top/>
      <bottom style="thin">
        <color rgb="FF000000"/>
      </bottom>
    </border>
    <border>
      <left/>
      <right/>
      <top/>
      <bottom style="thin">
        <color rgb="FF000000"/>
      </bottom>
    </border>
    <border>
      <bottom style="thin">
        <color rgb="FF000000"/>
      </bottom>
    </border>
    <border>
      <left/>
      <right style="thin">
        <color rgb="FF000000"/>
      </right>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top style="medium">
        <color rgb="FF000000"/>
      </top>
      <bottom style="medium">
        <color rgb="FF000000"/>
      </bottom>
    </border>
    <border>
      <left style="medium">
        <color theme="1"/>
      </left>
      <top style="medium">
        <color theme="1"/>
      </top>
      <bottom style="medium">
        <color theme="1"/>
      </bottom>
    </border>
    <border>
      <top style="medium">
        <color theme="1"/>
      </top>
      <bottom style="medium">
        <color theme="1"/>
      </bottom>
    </border>
    <border>
      <right style="medium">
        <color theme="1"/>
      </right>
      <top style="medium">
        <color theme="1"/>
      </top>
      <bottom style="medium">
        <color theme="1"/>
      </bottom>
    </border>
    <border>
      <left/>
      <right style="thin">
        <color rgb="FFF2F2F2"/>
      </right>
      <top style="thin">
        <color rgb="FFF2F2F2"/>
      </top>
      <bottom style="thin">
        <color rgb="FFF2F2F2"/>
      </bottom>
    </border>
    <border>
      <left/>
      <right style="thin">
        <color rgb="FFF2F2F2"/>
      </right>
      <top style="thin">
        <color rgb="FFF2F2F2"/>
      </top>
      <bottom/>
    </border>
    <border>
      <left/>
      <right/>
      <top style="thin">
        <color rgb="FFF2F2F2"/>
      </top>
      <bottom style="thin">
        <color rgb="FFF2F2F2"/>
      </bottom>
    </border>
    <border>
      <left style="thin">
        <color rgb="FFF2F2F2"/>
      </left>
      <right/>
      <top style="thin">
        <color rgb="FFF2F2F2"/>
      </top>
      <bottom/>
    </border>
    <border>
      <left style="thin">
        <color rgb="FFF2F2F2"/>
      </left>
      <right style="thin">
        <color rgb="FFF2F2F2"/>
      </right>
      <top style="thin">
        <color rgb="FFF2F2F2"/>
      </top>
      <bottom style="thin">
        <color rgb="FFF2F2F2"/>
      </bottom>
    </border>
    <border>
      <left/>
      <right/>
      <top style="thin">
        <color rgb="FFF2F2F2"/>
      </top>
      <bottom/>
    </border>
    <border>
      <left style="thin">
        <color rgb="FFF2F2F2"/>
      </left>
      <right style="thin">
        <color rgb="FFF2F2F2"/>
      </right>
      <top style="thin">
        <color rgb="FFF2F2F2"/>
      </top>
      <bottom/>
    </border>
    <border>
      <left style="medium">
        <color theme="1"/>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right style="medium">
        <color rgb="FF000000"/>
      </right>
      <top/>
      <bottom/>
    </border>
    <border>
      <left style="medium">
        <color theme="1"/>
      </left>
      <top/>
      <bottom style="medium">
        <color theme="1"/>
      </bottom>
    </border>
    <border>
      <right style="medium">
        <color theme="1"/>
      </right>
      <top/>
      <bottom style="medium">
        <color theme="1"/>
      </bottom>
    </border>
    <border>
      <left/>
      <right/>
      <top/>
      <bottom style="thin">
        <color rgb="FFF2F2F2"/>
      </bottom>
    </border>
    <border>
      <left style="medium">
        <color theme="1"/>
      </left>
      <top style="medium">
        <color theme="1"/>
      </top>
    </border>
    <border>
      <top style="medium">
        <color theme="1"/>
      </top>
    </border>
    <border>
      <left/>
      <top style="medium">
        <color theme="1"/>
      </top>
      <bottom/>
    </border>
    <border>
      <right style="medium">
        <color theme="1"/>
      </right>
      <top style="medium">
        <color theme="1"/>
      </top>
      <bottom/>
    </border>
    <border>
      <right style="medium">
        <color rgb="FF000000"/>
      </right>
      <top style="medium">
        <color theme="1"/>
      </top>
      <bottom/>
    </border>
    <border>
      <left style="medium">
        <color rgb="FF000000"/>
      </left>
      <top style="medium">
        <color theme="1"/>
      </top>
      <bottom/>
    </border>
    <border>
      <top style="medium">
        <color theme="1"/>
      </top>
      <bottom/>
    </border>
    <border>
      <left style="medium">
        <color theme="1"/>
      </left>
      <top/>
      <bottom/>
    </border>
    <border>
      <right style="medium">
        <color theme="1"/>
      </right>
      <top/>
      <bottom/>
    </border>
    <border>
      <right style="thin">
        <color rgb="FFF2F2F2"/>
      </right>
      <bottom style="thin">
        <color rgb="FFF2F2F2"/>
      </bottom>
    </border>
    <border>
      <right style="thin">
        <color rgb="FFF2F2F2"/>
      </right>
      <top style="thin">
        <color rgb="FFF2F2F2"/>
      </top>
      <bottom style="thin">
        <color rgb="FFF2F2F2"/>
      </bottom>
    </border>
    <border>
      <left style="thin">
        <color rgb="FFF2F2F2"/>
      </left>
      <top style="thin">
        <color rgb="FFF2F2F2"/>
      </top>
      <bottom style="thin">
        <color rgb="FFF2F2F2"/>
      </bottom>
    </border>
    <border>
      <left style="medium">
        <color theme="1"/>
      </left>
      <bottom style="medium">
        <color theme="1"/>
      </bottom>
    </border>
    <border>
      <bottom style="medium">
        <color theme="1"/>
      </bottom>
    </border>
    <border>
      <top/>
      <bottom style="medium">
        <color theme="1"/>
      </bottom>
    </border>
    <border>
      <left/>
      <top style="medium">
        <color theme="1"/>
      </top>
      <bottom style="medium">
        <color theme="1"/>
      </bottom>
    </border>
    <border>
      <left style="thin">
        <color rgb="FFF2F2F2"/>
      </left>
      <right style="thin">
        <color rgb="FFF2F2F2"/>
      </right>
      <bottom style="thin">
        <color rgb="FFF2F2F2"/>
      </bottom>
    </border>
    <border>
      <left style="thin">
        <color rgb="FFF2F2F2"/>
      </left>
      <right style="thin">
        <color rgb="FFF2F2F2"/>
      </right>
      <top/>
      <bottom style="thin">
        <color rgb="FFF2F2F2"/>
      </bottom>
    </border>
    <border>
      <left style="thin">
        <color rgb="FFF2F2F2"/>
      </left>
      <right/>
      <top/>
      <bottom style="thin">
        <color rgb="FFF2F2F2"/>
      </bottom>
    </border>
    <border>
      <left/>
      <right style="thin">
        <color rgb="FFF2F2F2"/>
      </right>
      <top/>
      <bottom style="thin">
        <color rgb="FFF2F2F2"/>
      </bottom>
    </border>
    <border>
      <left style="medium">
        <color theme="1"/>
      </left>
      <top style="medium">
        <color rgb="FF000000"/>
      </top>
    </border>
    <border>
      <top style="medium">
        <color rgb="FF000000"/>
      </top>
    </border>
    <border>
      <right style="medium">
        <color rgb="FF000000"/>
      </right>
      <top style="medium">
        <color rgb="FF000000"/>
      </top>
    </border>
    <border>
      <left style="thin">
        <color theme="1"/>
      </left>
      <right style="thin">
        <color theme="1"/>
      </right>
      <top style="thin">
        <color theme="1"/>
      </top>
      <bottom style="thin">
        <color theme="1"/>
      </bottom>
    </border>
    <border>
      <left/>
      <right/>
      <top/>
    </border>
    <border>
      <left/>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right style="thin">
        <color rgb="FF000000"/>
      </right>
      <top style="thin">
        <color rgb="FF000000"/>
      </top>
    </border>
    <border>
      <left style="thin">
        <color rgb="FF000000"/>
      </left>
      <right style="thin">
        <color rgb="FF000000"/>
      </right>
      <top style="thin">
        <color rgb="FF000000"/>
      </top>
    </border>
    <border>
      <left style="thick">
        <color theme="1"/>
      </left>
      <right style="thick">
        <color theme="1"/>
      </right>
      <top style="thick">
        <color theme="1"/>
      </top>
      <bottom style="thick">
        <color theme="1"/>
      </bottom>
    </border>
    <border>
      <left style="thick">
        <color theme="1"/>
      </left>
      <right style="thick">
        <color theme="1"/>
      </right>
      <top style="thick">
        <color theme="1"/>
      </top>
    </border>
    <border>
      <left style="thick">
        <color theme="1"/>
      </left>
      <right style="thick">
        <color theme="1"/>
      </right>
    </border>
    <border>
      <left style="thick">
        <color theme="1"/>
      </left>
      <right style="thick">
        <color theme="1"/>
      </right>
      <bottom style="thick">
        <color theme="1"/>
      </bottom>
    </border>
    <border>
      <left style="medium">
        <color rgb="FF000000"/>
      </left>
      <bottom style="medium">
        <color rgb="FF000000"/>
      </bottom>
    </border>
    <border>
      <right style="medium">
        <color rgb="FF000000"/>
      </right>
      <bottom style="medium">
        <color rgb="FF000000"/>
      </bottom>
    </border>
    <border>
      <left/>
      <right style="thin">
        <color rgb="FFF2F2F2"/>
      </right>
      <top style="medium">
        <color rgb="FFF2F2F2"/>
      </top>
      <bottom/>
    </border>
    <border>
      <left style="medium">
        <color theme="1"/>
      </left>
      <top style="medium">
        <color theme="1"/>
      </top>
      <bottom/>
    </border>
    <border>
      <left style="medium">
        <color rgb="FFF2F2F2"/>
      </left>
      <right style="thin">
        <color rgb="FFF2F2F2"/>
      </right>
      <top style="medium">
        <color rgb="FFF2F2F2"/>
      </top>
      <bottom style="thin">
        <color rgb="FFF2F2F2"/>
      </bottom>
    </border>
    <border>
      <left style="medium">
        <color rgb="FF000000"/>
      </left>
      <top style="medium">
        <color rgb="FF000000"/>
      </top>
      <bottom/>
    </border>
    <border>
      <left/>
      <right style="thin">
        <color rgb="FF000000"/>
      </right>
      <top style="thin">
        <color rgb="FF000000"/>
      </top>
      <bottom style="thin">
        <color rgb="FF000000"/>
      </bottom>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Font="1"/>
    <xf borderId="1" fillId="2" fontId="2" numFmtId="0" xfId="0" applyAlignment="1" applyBorder="1" applyFill="1" applyFont="1">
      <alignment horizontal="left"/>
    </xf>
    <xf borderId="2" fillId="0" fontId="3" numFmtId="0" xfId="0" applyBorder="1" applyFont="1"/>
    <xf borderId="0" fillId="0" fontId="2" numFmtId="0" xfId="0" applyFont="1"/>
    <xf borderId="1" fillId="2" fontId="4" numFmtId="0" xfId="0" applyAlignment="1" applyBorder="1" applyFont="1">
      <alignment horizontal="left" shrinkToFit="0" vertical="top" wrapText="1"/>
    </xf>
    <xf borderId="0" fillId="0" fontId="1" numFmtId="0" xfId="0" applyAlignment="1" applyFont="1">
      <alignment shrinkToFit="0" vertical="top" wrapText="1"/>
    </xf>
    <xf borderId="0" fillId="0" fontId="5" numFmtId="0" xfId="0" applyFont="1"/>
    <xf borderId="0" fillId="0" fontId="1" numFmtId="164" xfId="0" applyFont="1" applyNumberFormat="1"/>
    <xf borderId="3" fillId="0" fontId="1" numFmtId="0" xfId="0" applyAlignment="1" applyBorder="1" applyFont="1">
      <alignment horizontal="left" readingOrder="0" vertical="center"/>
    </xf>
    <xf borderId="4" fillId="0" fontId="3" numFmtId="0" xfId="0" applyBorder="1" applyFont="1"/>
    <xf borderId="5" fillId="0" fontId="3" numFmtId="0" xfId="0" applyBorder="1" applyFont="1"/>
    <xf borderId="0" fillId="0" fontId="1" numFmtId="164" xfId="0" applyAlignment="1" applyFont="1" applyNumberFormat="1">
      <alignment horizontal="left" vertical="center"/>
    </xf>
    <xf borderId="3" fillId="0" fontId="1" numFmtId="0" xfId="0" applyAlignment="1" applyBorder="1" applyFont="1">
      <alignment horizontal="center" readingOrder="0" vertical="center"/>
    </xf>
    <xf borderId="3" fillId="0" fontId="1" numFmtId="165" xfId="0" applyAlignment="1" applyBorder="1" applyFont="1" applyNumberFormat="1">
      <alignment horizontal="left" vertical="center"/>
    </xf>
    <xf borderId="3" fillId="0" fontId="1" numFmtId="164" xfId="0" applyAlignment="1" applyBorder="1" applyFont="1" applyNumberFormat="1">
      <alignment horizontal="left" vertical="center"/>
    </xf>
    <xf borderId="0" fillId="0" fontId="1" numFmtId="0" xfId="0" applyAlignment="1" applyFont="1">
      <alignment shrinkToFit="0" vertical="center" wrapText="1"/>
    </xf>
    <xf borderId="6" fillId="3" fontId="1" numFmtId="0" xfId="0" applyAlignment="1" applyBorder="1" applyFill="1" applyFont="1">
      <alignment horizontal="center"/>
    </xf>
    <xf borderId="7" fillId="0" fontId="3" numFmtId="0" xfId="0" applyBorder="1" applyFont="1"/>
    <xf borderId="8" fillId="0" fontId="3" numFmtId="0" xfId="0" applyBorder="1" applyFont="1"/>
    <xf borderId="9" fillId="3" fontId="6" numFmtId="0" xfId="0" applyAlignment="1" applyBorder="1" applyFont="1">
      <alignment horizontal="center" readingOrder="0"/>
    </xf>
    <xf borderId="10" fillId="0" fontId="3" numFmtId="0" xfId="0" applyBorder="1" applyFont="1"/>
    <xf borderId="11" fillId="0" fontId="1" numFmtId="0" xfId="0" applyBorder="1" applyFont="1"/>
    <xf borderId="12" fillId="0" fontId="1" numFmtId="0" xfId="0" applyBorder="1" applyFont="1"/>
    <xf borderId="11" fillId="0" fontId="1" numFmtId="0" xfId="0" applyAlignment="1" applyBorder="1" applyFont="1">
      <alignment readingOrder="0" shrinkToFit="0" wrapText="1"/>
    </xf>
    <xf borderId="0" fillId="0" fontId="1" numFmtId="1" xfId="0" applyFont="1" applyNumberFormat="1"/>
    <xf borderId="0" fillId="0" fontId="1" numFmtId="166" xfId="0" applyAlignment="1" applyFont="1" applyNumberFormat="1">
      <alignment readingOrder="0"/>
    </xf>
    <xf borderId="0" fillId="0" fontId="1" numFmtId="166" xfId="0" applyFont="1" applyNumberFormat="1"/>
    <xf borderId="12" fillId="0" fontId="1" numFmtId="0" xfId="0" applyAlignment="1" applyBorder="1" applyFont="1">
      <alignment readingOrder="0" shrinkToFit="0" wrapText="1"/>
    </xf>
    <xf borderId="12" fillId="0" fontId="1" numFmtId="0" xfId="0" applyAlignment="1" applyBorder="1" applyFont="1">
      <alignment readingOrder="0"/>
    </xf>
    <xf borderId="13" fillId="4" fontId="1" numFmtId="0" xfId="0" applyBorder="1" applyFill="1" applyFont="1"/>
    <xf borderId="14" fillId="4" fontId="1" numFmtId="167" xfId="0" applyBorder="1" applyFont="1" applyNumberFormat="1"/>
    <xf borderId="14" fillId="4" fontId="1" numFmtId="166" xfId="0" applyBorder="1" applyFont="1" applyNumberFormat="1"/>
    <xf borderId="15" fillId="5" fontId="1" numFmtId="164" xfId="0" applyBorder="1" applyFill="1" applyFont="1" applyNumberFormat="1"/>
    <xf borderId="16" fillId="4" fontId="1" numFmtId="0" xfId="0" applyBorder="1" applyFont="1"/>
    <xf borderId="6" fillId="6" fontId="1" numFmtId="0" xfId="0" applyAlignment="1" applyBorder="1" applyFill="1" applyFont="1">
      <alignment horizontal="center"/>
    </xf>
    <xf borderId="9" fillId="6" fontId="7" numFmtId="0" xfId="0" applyAlignment="1" applyBorder="1" applyFont="1">
      <alignment horizontal="center"/>
    </xf>
    <xf borderId="0" fillId="0" fontId="1" numFmtId="9" xfId="0" applyFont="1" applyNumberFormat="1"/>
    <xf borderId="0" fillId="0" fontId="1" numFmtId="1" xfId="0" applyAlignment="1" applyFont="1" applyNumberFormat="1">
      <alignment readingOrder="0"/>
    </xf>
    <xf borderId="0" fillId="0" fontId="1" numFmtId="168" xfId="0" applyAlignment="1" applyFont="1" applyNumberFormat="1">
      <alignment readingOrder="0"/>
    </xf>
    <xf borderId="0" fillId="0" fontId="1" numFmtId="168" xfId="0" applyFont="1" applyNumberFormat="1"/>
    <xf borderId="12" fillId="0" fontId="1" numFmtId="169" xfId="0" applyAlignment="1" applyBorder="1" applyFont="1" applyNumberFormat="1">
      <alignment readingOrder="0" shrinkToFit="0" vertical="top" wrapText="1"/>
    </xf>
    <xf borderId="0" fillId="0" fontId="1" numFmtId="0" xfId="0" applyAlignment="1" applyFont="1">
      <alignment readingOrder="0"/>
    </xf>
    <xf borderId="0" fillId="0" fontId="8" numFmtId="0" xfId="0" applyFont="1"/>
    <xf borderId="0" fillId="0" fontId="8" numFmtId="0" xfId="0" applyAlignment="1" applyFont="1">
      <alignment readingOrder="0" shrinkToFit="0" wrapText="1"/>
    </xf>
    <xf borderId="11" fillId="0" fontId="1" numFmtId="0" xfId="0" applyAlignment="1" applyBorder="1" applyFont="1">
      <alignment shrinkToFit="0" wrapText="1"/>
    </xf>
    <xf borderId="12" fillId="0" fontId="1" numFmtId="169" xfId="0" applyAlignment="1" applyBorder="1" applyFont="1" applyNumberFormat="1">
      <alignment shrinkToFit="0" vertical="top" wrapText="1"/>
    </xf>
    <xf borderId="0" fillId="0" fontId="1" numFmtId="3" xfId="0" applyAlignment="1" applyFont="1" applyNumberFormat="1">
      <alignment shrinkToFit="0" vertical="center" wrapText="1"/>
    </xf>
    <xf borderId="14" fillId="4" fontId="1" numFmtId="170" xfId="0" applyBorder="1" applyFont="1" applyNumberFormat="1"/>
    <xf borderId="14" fillId="4" fontId="1" numFmtId="168" xfId="0" applyBorder="1" applyFont="1" applyNumberFormat="1"/>
    <xf borderId="14" fillId="4" fontId="1" numFmtId="164" xfId="0" applyBorder="1" applyFont="1" applyNumberFormat="1"/>
    <xf borderId="6" fillId="7" fontId="1" numFmtId="0" xfId="0" applyAlignment="1" applyBorder="1" applyFill="1" applyFont="1">
      <alignment horizontal="center"/>
    </xf>
    <xf borderId="6" fillId="8" fontId="1" numFmtId="0" xfId="0" applyAlignment="1" applyBorder="1" applyFill="1" applyFont="1">
      <alignment horizontal="center"/>
    </xf>
    <xf borderId="0" fillId="0" fontId="1" numFmtId="165" xfId="0" applyFont="1" applyNumberFormat="1"/>
    <xf borderId="12" fillId="0" fontId="1" numFmtId="0" xfId="0" applyAlignment="1" applyBorder="1" applyFont="1">
      <alignment shrinkToFit="0" wrapText="1"/>
    </xf>
    <xf borderId="0" fillId="0" fontId="1" numFmtId="165" xfId="0" applyAlignment="1" applyFont="1" applyNumberFormat="1">
      <alignment readingOrder="0"/>
    </xf>
    <xf borderId="14" fillId="4" fontId="1" numFmtId="165" xfId="0" applyBorder="1" applyFont="1" applyNumberFormat="1"/>
    <xf borderId="6" fillId="9" fontId="1" numFmtId="0" xfId="0" applyAlignment="1" applyBorder="1" applyFill="1" applyFont="1">
      <alignment horizontal="center" shrinkToFit="0" wrapText="1"/>
    </xf>
    <xf borderId="0" fillId="0" fontId="1" numFmtId="0" xfId="0" applyAlignment="1" applyFont="1">
      <alignment shrinkToFit="0" wrapText="1"/>
    </xf>
    <xf borderId="0" fillId="0" fontId="1" numFmtId="164" xfId="0" applyAlignment="1" applyFont="1" applyNumberFormat="1">
      <alignment shrinkToFit="0" wrapText="1"/>
    </xf>
    <xf borderId="0" fillId="0" fontId="1" numFmtId="1" xfId="0" applyAlignment="1" applyFont="1" applyNumberFormat="1">
      <alignment shrinkToFit="0" wrapText="1"/>
    </xf>
    <xf borderId="0" fillId="0" fontId="1" numFmtId="165" xfId="0" applyAlignment="1" applyFont="1" applyNumberFormat="1">
      <alignment readingOrder="0" shrinkToFit="0" wrapText="1"/>
    </xf>
    <xf borderId="0" fillId="0" fontId="1" numFmtId="165" xfId="0" applyAlignment="1" applyFont="1" applyNumberFormat="1">
      <alignment shrinkToFit="0" wrapText="1"/>
    </xf>
    <xf borderId="12" fillId="0" fontId="4" numFmtId="0" xfId="0" applyAlignment="1" applyBorder="1" applyFont="1">
      <alignment shrinkToFit="0" wrapText="1"/>
    </xf>
    <xf borderId="0" fillId="0" fontId="4" numFmtId="0" xfId="0" applyFont="1"/>
    <xf borderId="13" fillId="4" fontId="1" numFmtId="0" xfId="0" applyAlignment="1" applyBorder="1" applyFont="1">
      <alignment shrinkToFit="0" wrapText="1"/>
    </xf>
    <xf borderId="14" fillId="4" fontId="1" numFmtId="170" xfId="0" applyAlignment="1" applyBorder="1" applyFont="1" applyNumberFormat="1">
      <alignment shrinkToFit="0" wrapText="1"/>
    </xf>
    <xf borderId="14" fillId="4" fontId="1" numFmtId="165" xfId="0" applyAlignment="1" applyBorder="1" applyFont="1" applyNumberFormat="1">
      <alignment shrinkToFit="0" wrapText="1"/>
    </xf>
    <xf borderId="14" fillId="4" fontId="1" numFmtId="164" xfId="0" applyAlignment="1" applyBorder="1" applyFont="1" applyNumberFormat="1">
      <alignment shrinkToFit="0" wrapText="1"/>
    </xf>
    <xf borderId="16" fillId="4" fontId="1" numFmtId="0" xfId="0" applyAlignment="1" applyBorder="1" applyFont="1">
      <alignment shrinkToFit="0" wrapText="1"/>
    </xf>
    <xf borderId="6" fillId="10" fontId="1" numFmtId="0" xfId="0" applyAlignment="1" applyBorder="1" applyFill="1" applyFont="1">
      <alignment horizontal="center"/>
    </xf>
    <xf borderId="6" fillId="11" fontId="1" numFmtId="0" xfId="0" applyAlignment="1" applyBorder="1" applyFill="1" applyFont="1">
      <alignment horizontal="center"/>
    </xf>
    <xf borderId="9" fillId="11" fontId="7" numFmtId="0" xfId="0" applyAlignment="1" applyBorder="1" applyFont="1">
      <alignment horizontal="center"/>
    </xf>
    <xf borderId="1" fillId="12" fontId="1" numFmtId="0" xfId="0" applyAlignment="1" applyBorder="1" applyFill="1" applyFont="1">
      <alignment horizontal="center"/>
    </xf>
    <xf borderId="17" fillId="12" fontId="1" numFmtId="165" xfId="0" applyBorder="1" applyFont="1" applyNumberFormat="1"/>
    <xf borderId="17" fillId="12" fontId="1" numFmtId="164" xfId="0" applyBorder="1" applyFont="1" applyNumberFormat="1"/>
    <xf borderId="17" fillId="12" fontId="1" numFmtId="0" xfId="0" applyBorder="1" applyFont="1"/>
    <xf borderId="0" fillId="0" fontId="1" numFmtId="0" xfId="0" applyAlignment="1" applyFont="1">
      <alignment horizontal="center"/>
    </xf>
    <xf borderId="1" fillId="2" fontId="2" numFmtId="0" xfId="0" applyAlignment="1" applyBorder="1" applyFont="1">
      <alignment horizontal="left" shrinkToFit="0" vertical="center" wrapText="1"/>
    </xf>
    <xf borderId="0" fillId="0" fontId="2" numFmtId="0" xfId="0" applyAlignment="1" applyFont="1">
      <alignment shrinkToFit="0" vertical="center" wrapText="1"/>
    </xf>
    <xf borderId="1" fillId="2" fontId="1" numFmtId="0" xfId="0" applyAlignment="1" applyBorder="1" applyFont="1">
      <alignment horizontal="left" shrinkToFit="0" vertical="center" wrapText="1"/>
    </xf>
    <xf borderId="0" fillId="0" fontId="9" numFmtId="0" xfId="0" applyAlignment="1" applyFont="1">
      <alignment shrinkToFit="0" wrapText="1"/>
    </xf>
    <xf borderId="18" fillId="0" fontId="2" numFmtId="0" xfId="0" applyBorder="1" applyFont="1"/>
    <xf borderId="19" fillId="0" fontId="2" numFmtId="0" xfId="0" applyAlignment="1" applyBorder="1" applyFont="1">
      <alignment horizontal="center" readingOrder="0"/>
    </xf>
    <xf borderId="20" fillId="0" fontId="3" numFmtId="0" xfId="0" applyBorder="1" applyFont="1"/>
    <xf borderId="0" fillId="0" fontId="1" numFmtId="171" xfId="0" applyFont="1" applyNumberFormat="1"/>
    <xf borderId="21" fillId="0" fontId="2" numFmtId="172" xfId="0" applyAlignment="1" applyBorder="1" applyFont="1" applyNumberFormat="1">
      <alignment horizontal="center" readingOrder="0"/>
    </xf>
    <xf borderId="22" fillId="13" fontId="10" numFmtId="0" xfId="0" applyAlignment="1" applyBorder="1" applyFill="1" applyFont="1">
      <alignment horizontal="center"/>
    </xf>
    <xf borderId="23" fillId="13" fontId="10" numFmtId="0" xfId="0" applyAlignment="1" applyBorder="1" applyFont="1">
      <alignment horizontal="center" readingOrder="0" shrinkToFit="0" wrapText="1"/>
    </xf>
    <xf borderId="24" fillId="0" fontId="3" numFmtId="0" xfId="0" applyBorder="1" applyFont="1"/>
    <xf borderId="25" fillId="0" fontId="3" numFmtId="0" xfId="0" applyBorder="1" applyFont="1"/>
    <xf borderId="26" fillId="14" fontId="2" numFmtId="0" xfId="0" applyAlignment="1" applyBorder="1" applyFill="1" applyFont="1">
      <alignment horizontal="center"/>
    </xf>
    <xf borderId="27" fillId="14" fontId="1" numFmtId="0" xfId="0" applyAlignment="1" applyBorder="1" applyFont="1">
      <alignment horizontal="center"/>
    </xf>
    <xf borderId="28" fillId="14" fontId="1" numFmtId="0" xfId="0" applyAlignment="1" applyBorder="1" applyFont="1">
      <alignment horizontal="center"/>
    </xf>
    <xf borderId="29" fillId="14" fontId="1" numFmtId="0" xfId="0" applyAlignment="1" applyBorder="1" applyFont="1">
      <alignment horizontal="center"/>
    </xf>
    <xf borderId="30" fillId="14" fontId="1" numFmtId="0" xfId="0" applyAlignment="1" applyBorder="1" applyFont="1">
      <alignment horizontal="center"/>
    </xf>
    <xf borderId="31" fillId="14" fontId="1" numFmtId="0" xfId="0" applyAlignment="1" applyBorder="1" applyFont="1">
      <alignment horizontal="center"/>
    </xf>
    <xf borderId="32" fillId="14" fontId="1" numFmtId="0" xfId="0" applyAlignment="1" applyBorder="1" applyFont="1">
      <alignment horizontal="center"/>
    </xf>
    <xf borderId="33" fillId="13" fontId="10" numFmtId="0" xfId="0" applyAlignment="1" applyBorder="1" applyFont="1">
      <alignment horizontal="center"/>
    </xf>
    <xf borderId="34" fillId="0" fontId="3" numFmtId="0" xfId="0" applyBorder="1" applyFont="1"/>
    <xf borderId="35" fillId="0" fontId="3" numFmtId="0" xfId="0" applyBorder="1" applyFont="1"/>
    <xf borderId="36" fillId="13" fontId="10" numFmtId="0" xfId="0" applyAlignment="1" applyBorder="1" applyFont="1">
      <alignment horizontal="center"/>
    </xf>
    <xf borderId="37" fillId="0" fontId="3" numFmtId="0" xfId="0" applyBorder="1" applyFont="1"/>
    <xf borderId="38" fillId="13" fontId="10" numFmtId="0" xfId="0" applyAlignment="1" applyBorder="1" applyFont="1">
      <alignment horizontal="center"/>
    </xf>
    <xf borderId="39" fillId="0" fontId="3" numFmtId="0" xfId="0" applyBorder="1" applyFont="1"/>
    <xf borderId="17" fillId="14" fontId="10" numFmtId="0" xfId="0" applyAlignment="1" applyBorder="1" applyFont="1">
      <alignment horizontal="center"/>
    </xf>
    <xf borderId="40" fillId="14" fontId="1" numFmtId="0" xfId="0" applyAlignment="1" applyBorder="1" applyFont="1">
      <alignment horizontal="center"/>
    </xf>
    <xf borderId="17" fillId="14" fontId="1" numFmtId="0" xfId="0" applyAlignment="1" applyBorder="1" applyFont="1">
      <alignment horizontal="center"/>
    </xf>
    <xf borderId="41" fillId="13" fontId="10" numFmtId="0" xfId="0" applyAlignment="1" applyBorder="1" applyFont="1">
      <alignment horizontal="center" readingOrder="0" shrinkToFit="0" wrapText="1"/>
    </xf>
    <xf borderId="42" fillId="0" fontId="3" numFmtId="0" xfId="0" applyBorder="1" applyFont="1"/>
    <xf borderId="23" fillId="13" fontId="10" numFmtId="0" xfId="0" applyAlignment="1" applyBorder="1" applyFont="1">
      <alignment horizontal="center" readingOrder="0"/>
    </xf>
    <xf borderId="43" fillId="13" fontId="10" numFmtId="0" xfId="0" applyAlignment="1" applyBorder="1" applyFont="1">
      <alignment horizontal="center" readingOrder="0"/>
    </xf>
    <xf borderId="44" fillId="0" fontId="3" numFmtId="0" xfId="0" applyBorder="1" applyFont="1"/>
    <xf borderId="43" fillId="13" fontId="10" numFmtId="0" xfId="0" applyAlignment="1" applyBorder="1" applyFont="1">
      <alignment horizontal="center"/>
    </xf>
    <xf borderId="45" fillId="0" fontId="3" numFmtId="0" xfId="0" applyBorder="1" applyFont="1"/>
    <xf borderId="46" fillId="13" fontId="10" numFmtId="0" xfId="0" applyAlignment="1" applyBorder="1" applyFont="1">
      <alignment horizontal="center"/>
    </xf>
    <xf borderId="47" fillId="0" fontId="3" numFmtId="0" xfId="0" applyBorder="1" applyFont="1"/>
    <xf borderId="48" fillId="13" fontId="10" numFmtId="0" xfId="0" applyAlignment="1" applyBorder="1" applyFont="1">
      <alignment horizontal="center"/>
    </xf>
    <xf borderId="49" fillId="0" fontId="3" numFmtId="0" xfId="0" applyBorder="1" applyFont="1"/>
    <xf borderId="27" fillId="14" fontId="10" numFmtId="0" xfId="0" applyAlignment="1" applyBorder="1" applyFont="1">
      <alignment horizontal="center"/>
    </xf>
    <xf borderId="50" fillId="0" fontId="1" numFmtId="0" xfId="0" applyBorder="1" applyFont="1"/>
    <xf borderId="51" fillId="0" fontId="1" numFmtId="0" xfId="0" applyBorder="1" applyFont="1"/>
    <xf borderId="52" fillId="0" fontId="1" numFmtId="0" xfId="0" applyBorder="1" applyFont="1"/>
    <xf borderId="30" fillId="0" fontId="1" numFmtId="0" xfId="0" applyBorder="1" applyFont="1"/>
    <xf borderId="53" fillId="0" fontId="3" numFmtId="0" xfId="0" applyBorder="1" applyFont="1"/>
    <xf borderId="54" fillId="0" fontId="3" numFmtId="0" xfId="0" applyBorder="1" applyFont="1"/>
    <xf borderId="55" fillId="0" fontId="3" numFmtId="0" xfId="0" applyBorder="1" applyFont="1"/>
    <xf borderId="23" fillId="13" fontId="10" numFmtId="0" xfId="0" applyAlignment="1" applyBorder="1" applyFont="1">
      <alignment horizontal="center"/>
    </xf>
    <xf borderId="56" fillId="13" fontId="10" numFmtId="0" xfId="0" applyAlignment="1" applyBorder="1" applyFont="1">
      <alignment horizontal="center"/>
    </xf>
    <xf borderId="28" fillId="14" fontId="10" numFmtId="0" xfId="0" applyAlignment="1" applyBorder="1" applyFont="1">
      <alignment horizontal="center"/>
    </xf>
    <xf borderId="30" fillId="14" fontId="10" numFmtId="0" xfId="0" applyAlignment="1" applyBorder="1" applyFont="1">
      <alignment horizontal="center"/>
    </xf>
    <xf borderId="57" fillId="0" fontId="1" numFmtId="0" xfId="0" applyBorder="1" applyFont="1"/>
    <xf borderId="58" fillId="14" fontId="1" numFmtId="0" xfId="0" applyAlignment="1" applyBorder="1" applyFont="1">
      <alignment horizontal="center"/>
    </xf>
    <xf borderId="59" fillId="14" fontId="1" numFmtId="0" xfId="0" applyAlignment="1" applyBorder="1" applyFont="1">
      <alignment horizontal="center"/>
    </xf>
    <xf borderId="40" fillId="14" fontId="1" numFmtId="0" xfId="0" applyAlignment="1" applyBorder="1" applyFont="1">
      <alignment horizontal="center" shrinkToFit="0" wrapText="1"/>
    </xf>
    <xf borderId="60" fillId="14" fontId="1" numFmtId="0" xfId="0" applyAlignment="1" applyBorder="1" applyFont="1">
      <alignment horizontal="center" shrinkToFit="0" wrapText="1"/>
    </xf>
    <xf borderId="22" fillId="13" fontId="10" numFmtId="0" xfId="0" applyAlignment="1" applyBorder="1" applyFont="1">
      <alignment horizontal="center" readingOrder="0"/>
    </xf>
    <xf borderId="61" fillId="13" fontId="10" numFmtId="0" xfId="0" applyAlignment="1" applyBorder="1" applyFont="1">
      <alignment horizontal="center" readingOrder="0"/>
    </xf>
    <xf borderId="62" fillId="0" fontId="3" numFmtId="0" xfId="0" applyBorder="1" applyFont="1"/>
    <xf borderId="63" fillId="0" fontId="3" numFmtId="0" xfId="0" applyBorder="1" applyFont="1"/>
    <xf borderId="0" fillId="13" fontId="11" numFmtId="0" xfId="0" applyAlignment="1" applyFont="1">
      <alignment horizontal="center" readingOrder="0" shrinkToFit="0" wrapText="1"/>
    </xf>
    <xf borderId="0" fillId="0" fontId="10" numFmtId="0" xfId="0" applyAlignment="1" applyFont="1">
      <alignment horizontal="center"/>
    </xf>
    <xf borderId="0" fillId="13" fontId="11" numFmtId="0" xfId="0" applyAlignment="1" applyFont="1">
      <alignment horizontal="center" readingOrder="0"/>
    </xf>
    <xf borderId="64" fillId="13" fontId="10" numFmtId="0" xfId="0" applyAlignment="1" applyBorder="1" applyFont="1">
      <alignment horizontal="center"/>
    </xf>
    <xf borderId="64" fillId="13" fontId="1" numFmtId="0" xfId="0" applyAlignment="1" applyBorder="1" applyFont="1">
      <alignment horizontal="center" shrinkToFit="0" wrapText="1"/>
    </xf>
    <xf borderId="17" fillId="13" fontId="1" numFmtId="0" xfId="0" applyAlignment="1" applyBorder="1" applyFont="1">
      <alignment horizontal="center"/>
    </xf>
    <xf borderId="1" fillId="8" fontId="4" numFmtId="0" xfId="0" applyAlignment="1" applyBorder="1" applyFont="1">
      <alignment horizontal="center"/>
    </xf>
    <xf borderId="1" fillId="15" fontId="4" numFmtId="0" xfId="0" applyAlignment="1" applyBorder="1" applyFill="1" applyFont="1">
      <alignment horizontal="center"/>
    </xf>
    <xf borderId="1" fillId="16" fontId="4" numFmtId="0" xfId="0" applyAlignment="1" applyBorder="1" applyFill="1" applyFont="1">
      <alignment horizontal="center"/>
    </xf>
    <xf borderId="1" fillId="17" fontId="4" numFmtId="0" xfId="0" applyAlignment="1" applyBorder="1" applyFill="1" applyFont="1">
      <alignment horizontal="center"/>
    </xf>
    <xf borderId="1" fillId="8" fontId="4" numFmtId="0" xfId="0" applyAlignment="1" applyBorder="1" applyFont="1">
      <alignment horizontal="center" readingOrder="0"/>
    </xf>
    <xf borderId="65" fillId="18" fontId="1" numFmtId="0" xfId="0" applyAlignment="1" applyBorder="1" applyFill="1" applyFont="1">
      <alignment horizontal="center" shrinkToFit="0" wrapText="1"/>
    </xf>
    <xf borderId="0" fillId="0" fontId="8" numFmtId="0" xfId="0" applyFont="1"/>
    <xf borderId="17" fillId="8" fontId="4" numFmtId="0" xfId="0" applyAlignment="1" applyBorder="1" applyFont="1">
      <alignment horizontal="center" readingOrder="0"/>
    </xf>
    <xf borderId="17" fillId="15" fontId="4" numFmtId="0" xfId="0" applyAlignment="1" applyBorder="1" applyFont="1">
      <alignment horizontal="center" readingOrder="0"/>
    </xf>
    <xf borderId="17" fillId="16" fontId="4" numFmtId="0" xfId="0" applyAlignment="1" applyBorder="1" applyFont="1">
      <alignment horizontal="center" readingOrder="0"/>
    </xf>
    <xf borderId="17" fillId="17" fontId="4" numFmtId="0" xfId="0" applyAlignment="1" applyBorder="1" applyFont="1">
      <alignment horizontal="center" readingOrder="0"/>
    </xf>
    <xf borderId="66" fillId="0" fontId="3" numFmtId="0" xfId="0" applyBorder="1" applyFont="1"/>
    <xf borderId="67" fillId="16" fontId="6" numFmtId="0" xfId="0" applyAlignment="1" applyBorder="1" applyFont="1">
      <alignment horizontal="left" readingOrder="0"/>
    </xf>
    <xf borderId="5" fillId="19" fontId="1" numFmtId="0" xfId="0" applyBorder="1" applyFill="1" applyFont="1"/>
    <xf borderId="67" fillId="19" fontId="1" numFmtId="0" xfId="0" applyBorder="1" applyFont="1"/>
    <xf borderId="67" fillId="0" fontId="1" numFmtId="0" xfId="0" applyBorder="1" applyFont="1"/>
    <xf borderId="5" fillId="0" fontId="1" numFmtId="0" xfId="0" applyBorder="1" applyFont="1"/>
    <xf borderId="67" fillId="0" fontId="1" numFmtId="0" xfId="0" applyAlignment="1" applyBorder="1" applyFont="1">
      <alignment readingOrder="0"/>
    </xf>
    <xf borderId="67" fillId="16" fontId="6" numFmtId="0" xfId="0" applyAlignment="1" applyBorder="1" applyFont="1">
      <alignment horizontal="left" readingOrder="0" shrinkToFit="0" wrapText="1"/>
    </xf>
    <xf borderId="67" fillId="0" fontId="1" numFmtId="0" xfId="0" applyAlignment="1" applyBorder="1" applyFont="1">
      <alignment readingOrder="0" shrinkToFit="0" wrapText="1"/>
    </xf>
    <xf borderId="68" fillId="16" fontId="6" numFmtId="0" xfId="0" applyAlignment="1" applyBorder="1" applyFont="1">
      <alignment horizontal="left" readingOrder="0"/>
    </xf>
    <xf borderId="69" fillId="0" fontId="1" numFmtId="0" xfId="0" applyBorder="1" applyFont="1"/>
    <xf borderId="70" fillId="0" fontId="1" numFmtId="0" xfId="0" applyBorder="1" applyFont="1"/>
    <xf borderId="70" fillId="19" fontId="1" numFmtId="0" xfId="0" applyBorder="1" applyFont="1"/>
    <xf borderId="70" fillId="0" fontId="1" numFmtId="0" xfId="0" applyAlignment="1" applyBorder="1" applyFont="1">
      <alignment readingOrder="0" shrinkToFit="0" wrapText="1"/>
    </xf>
    <xf borderId="1" fillId="2" fontId="4" numFmtId="0" xfId="0" applyAlignment="1" applyBorder="1" applyFont="1">
      <alignment horizontal="left" shrinkToFit="0" vertical="center" wrapText="1"/>
    </xf>
    <xf borderId="71" fillId="0" fontId="12" numFmtId="0" xfId="0" applyAlignment="1" applyBorder="1" applyFont="1">
      <alignment horizontal="center"/>
    </xf>
    <xf borderId="71" fillId="0" fontId="13" numFmtId="0" xfId="0" applyAlignment="1" applyBorder="1" applyFont="1">
      <alignment shrinkToFit="0" vertical="center" wrapText="1"/>
    </xf>
    <xf borderId="71" fillId="0" fontId="1" numFmtId="0" xfId="0" applyAlignment="1" applyBorder="1" applyFont="1">
      <alignment readingOrder="0"/>
    </xf>
    <xf borderId="71" fillId="0" fontId="14" numFmtId="0" xfId="0" applyAlignment="1" applyBorder="1" applyFont="1">
      <alignment shrinkToFit="0" vertical="center" wrapText="1"/>
    </xf>
    <xf borderId="72" fillId="0" fontId="12" numFmtId="0" xfId="0" applyAlignment="1" applyBorder="1" applyFont="1">
      <alignment horizontal="left" vertical="center"/>
    </xf>
    <xf borderId="71" fillId="0" fontId="12" numFmtId="0" xfId="0" applyBorder="1" applyFont="1"/>
    <xf borderId="73" fillId="0" fontId="3" numFmtId="0" xfId="0" applyBorder="1" applyFont="1"/>
    <xf borderId="71" fillId="0" fontId="1" numFmtId="0" xfId="0" applyAlignment="1" applyBorder="1" applyFont="1">
      <alignment horizontal="left"/>
    </xf>
    <xf borderId="74" fillId="0" fontId="3" numFmtId="0" xfId="0" applyBorder="1" applyFont="1"/>
    <xf borderId="71" fillId="0" fontId="14" numFmtId="0" xfId="0" applyAlignment="1" applyBorder="1" applyFont="1">
      <alignment horizontal="left" shrinkToFit="0" vertical="center" wrapText="1"/>
    </xf>
    <xf borderId="71" fillId="0" fontId="15" numFmtId="0" xfId="0" applyAlignment="1" applyBorder="1" applyFont="1">
      <alignment readingOrder="0" shrinkToFit="0" wrapText="1"/>
    </xf>
    <xf borderId="71" fillId="0" fontId="12" numFmtId="0" xfId="0" applyAlignment="1" applyBorder="1" applyFont="1">
      <alignment vertical="center"/>
    </xf>
    <xf borderId="71" fillId="0" fontId="1" numFmtId="168" xfId="0" applyBorder="1" applyFont="1" applyNumberFormat="1"/>
    <xf borderId="71" fillId="0" fontId="12" numFmtId="0" xfId="0" applyAlignment="1" applyBorder="1" applyFont="1">
      <alignment shrinkToFit="0" vertical="center" wrapText="1"/>
    </xf>
    <xf borderId="71" fillId="0" fontId="1" numFmtId="0" xfId="0" applyAlignment="1" applyBorder="1" applyFont="1">
      <alignment vertical="center"/>
    </xf>
    <xf borderId="71" fillId="0" fontId="16" numFmtId="0" xfId="0" applyAlignment="1" applyBorder="1" applyFont="1">
      <alignment shrinkToFit="0" vertical="center" wrapText="1"/>
    </xf>
    <xf borderId="71" fillId="0" fontId="1" numFmtId="0" xfId="0" applyBorder="1" applyFont="1"/>
    <xf borderId="3" fillId="0" fontId="1" numFmtId="0" xfId="0" applyAlignment="1" applyBorder="1" applyFont="1">
      <alignment horizontal="left" vertical="center"/>
    </xf>
    <xf borderId="0" fillId="0" fontId="1" numFmtId="0" xfId="0" applyAlignment="1" applyFont="1">
      <alignment horizontal="left" vertical="center"/>
    </xf>
    <xf borderId="3" fillId="0" fontId="1" numFmtId="0" xfId="0" applyAlignment="1" applyBorder="1" applyFont="1">
      <alignment horizontal="center" vertical="center"/>
    </xf>
    <xf borderId="3" fillId="0" fontId="1" numFmtId="165" xfId="0" applyAlignment="1" applyBorder="1" applyFont="1" applyNumberFormat="1">
      <alignment horizontal="left" shrinkToFit="0" vertical="center" wrapText="1"/>
    </xf>
    <xf borderId="3" fillId="0" fontId="1" numFmtId="173" xfId="0" applyAlignment="1" applyBorder="1" applyFont="1" applyNumberFormat="1">
      <alignment horizontal="left" vertical="center"/>
    </xf>
    <xf borderId="9" fillId="3" fontId="6" numFmtId="0" xfId="0" applyAlignment="1" applyBorder="1" applyFont="1">
      <alignment horizontal="center"/>
    </xf>
    <xf borderId="0" fillId="0" fontId="1" numFmtId="166" xfId="0" applyAlignment="1" applyFont="1" applyNumberFormat="1">
      <alignment shrinkToFit="0" wrapText="1"/>
    </xf>
    <xf borderId="12" fillId="0" fontId="1" numFmtId="9" xfId="0" applyAlignment="1" applyBorder="1" applyFont="1" applyNumberFormat="1">
      <alignment shrinkToFit="0" wrapText="1"/>
    </xf>
    <xf borderId="6" fillId="9" fontId="1" numFmtId="0" xfId="0" applyAlignment="1" applyBorder="1" applyFont="1">
      <alignment horizontal="center"/>
    </xf>
    <xf borderId="17" fillId="12" fontId="1" numFmtId="0" xfId="0" applyAlignment="1" applyBorder="1" applyFont="1">
      <alignment shrinkToFit="0" wrapText="1"/>
    </xf>
    <xf borderId="19" fillId="0" fontId="2" numFmtId="0" xfId="0" applyBorder="1" applyFont="1"/>
    <xf borderId="23" fillId="0" fontId="1" numFmtId="0" xfId="0" applyAlignment="1" applyBorder="1" applyFont="1">
      <alignment horizontal="center" vertical="center"/>
    </xf>
    <xf borderId="75" fillId="0" fontId="2" numFmtId="0" xfId="0" applyAlignment="1" applyBorder="1" applyFont="1">
      <alignment horizontal="center"/>
    </xf>
    <xf borderId="76" fillId="0" fontId="3" numFmtId="0" xfId="0" applyBorder="1" applyFont="1"/>
    <xf borderId="21" fillId="0" fontId="2" numFmtId="15" xfId="0" applyAlignment="1" applyBorder="1" applyFont="1" applyNumberFormat="1">
      <alignment horizontal="center"/>
    </xf>
    <xf borderId="17" fillId="14" fontId="1" numFmtId="0" xfId="0" applyAlignment="1" applyBorder="1" applyFont="1">
      <alignment horizontal="center" shrinkToFit="0" wrapText="1"/>
    </xf>
    <xf borderId="23" fillId="13" fontId="10" numFmtId="0" xfId="0" applyAlignment="1" applyBorder="1" applyFont="1">
      <alignment horizontal="center" shrinkToFit="0" wrapText="1"/>
    </xf>
    <xf borderId="77" fillId="14" fontId="2" numFmtId="0" xfId="0" applyAlignment="1" applyBorder="1" applyFont="1">
      <alignment horizontal="center"/>
    </xf>
    <xf borderId="78" fillId="13" fontId="10" numFmtId="0" xfId="0" applyAlignment="1" applyBorder="1" applyFont="1">
      <alignment horizontal="center"/>
    </xf>
    <xf borderId="23" fillId="13" fontId="1" numFmtId="0" xfId="0" applyAlignment="1" applyBorder="1" applyFont="1">
      <alignment horizontal="center"/>
    </xf>
    <xf borderId="23" fillId="13" fontId="17" numFmtId="0" xfId="0" applyAlignment="1" applyBorder="1" applyFont="1">
      <alignment horizontal="center"/>
    </xf>
    <xf borderId="43" fillId="13" fontId="17" numFmtId="0" xfId="0" applyAlignment="1" applyBorder="1" applyFont="1">
      <alignment horizontal="center"/>
    </xf>
    <xf borderId="38" fillId="13" fontId="11" numFmtId="0" xfId="0" applyAlignment="1" applyBorder="1" applyFont="1">
      <alignment horizontal="center" shrinkToFit="0" wrapText="1"/>
    </xf>
    <xf borderId="23" fillId="13" fontId="17" numFmtId="9" xfId="0" applyAlignment="1" applyBorder="1" applyFont="1" applyNumberFormat="1">
      <alignment horizontal="center"/>
    </xf>
    <xf borderId="18" fillId="13" fontId="10" numFmtId="0" xfId="0" applyAlignment="1" applyBorder="1" applyFont="1">
      <alignment horizontal="center"/>
    </xf>
    <xf borderId="19" fillId="13" fontId="10" numFmtId="0" xfId="0" applyAlignment="1" applyBorder="1" applyFont="1">
      <alignment horizontal="center" shrinkToFit="0" wrapText="1"/>
    </xf>
    <xf borderId="21" fillId="0" fontId="3" numFmtId="0" xfId="0" applyBorder="1" applyFont="1"/>
    <xf borderId="79" fillId="14" fontId="2" numFmtId="0" xfId="0" applyAlignment="1" applyBorder="1" applyFont="1">
      <alignment horizontal="center"/>
    </xf>
    <xf borderId="80" fillId="13" fontId="10" numFmtId="0" xfId="0" applyAlignment="1" applyBorder="1" applyFont="1">
      <alignment horizontal="center"/>
    </xf>
    <xf borderId="23" fillId="13" fontId="17" numFmtId="0" xfId="0" applyAlignment="1" applyBorder="1" applyFont="1">
      <alignment horizontal="center" shrinkToFit="0" wrapText="1"/>
    </xf>
    <xf borderId="17" fillId="8" fontId="4" numFmtId="0" xfId="0" applyAlignment="1" applyBorder="1" applyFont="1">
      <alignment horizontal="center"/>
    </xf>
    <xf borderId="17" fillId="15" fontId="4" numFmtId="0" xfId="0" applyAlignment="1" applyBorder="1" applyFont="1">
      <alignment horizontal="center"/>
    </xf>
    <xf borderId="17" fillId="16" fontId="4" numFmtId="0" xfId="0" applyAlignment="1" applyBorder="1" applyFont="1">
      <alignment horizontal="center"/>
    </xf>
    <xf borderId="67" fillId="16" fontId="6" numFmtId="0" xfId="0" applyAlignment="1" applyBorder="1" applyFont="1">
      <alignment horizontal="left"/>
    </xf>
    <xf borderId="81" fillId="20" fontId="1" numFmtId="0" xfId="0" applyBorder="1" applyFill="1" applyFont="1"/>
    <xf borderId="67" fillId="20" fontId="1" numFmtId="0" xfId="0" applyBorder="1" applyFont="1"/>
    <xf borderId="17" fillId="21" fontId="1" numFmtId="0" xfId="0" applyAlignment="1" applyBorder="1" applyFill="1" applyFont="1">
      <alignment shrinkToFit="0" wrapText="1"/>
    </xf>
    <xf borderId="67" fillId="14" fontId="1" numFmtId="0" xfId="0" applyBorder="1" applyFont="1"/>
    <xf borderId="68" fillId="16" fontId="6" numFmtId="0" xfId="0" applyAlignment="1" applyBorder="1" applyFont="1">
      <alignment horizontal="left"/>
    </xf>
    <xf borderId="68" fillId="20" fontId="1" numFmtId="0" xfId="0" applyBorder="1" applyFont="1"/>
    <xf borderId="68" fillId="14" fontId="1" numFmtId="0" xfId="0" applyBorder="1" applyFont="1"/>
    <xf borderId="67" fillId="16" fontId="6" numFmtId="0" xfId="0" applyAlignment="1" applyBorder="1" applyFont="1">
      <alignment horizontal="left" shrinkToFit="0" wrapText="1"/>
    </xf>
    <xf borderId="81" fillId="14" fontId="1" numFmtId="0" xfId="0" applyBorder="1" applyFont="1"/>
    <xf borderId="17" fillId="14" fontId="18" numFmtId="0" xfId="0" applyAlignment="1" applyBorder="1" applyFont="1">
      <alignment shrinkToFit="0" wrapText="1"/>
    </xf>
    <xf borderId="17" fillId="14" fontId="19" numFmtId="0" xfId="0" applyAlignment="1" applyBorder="1" applyFont="1">
      <alignment horizontal="center"/>
    </xf>
    <xf borderId="17" fillId="14" fontId="19" numFmtId="0" xfId="0" applyAlignment="1" applyBorder="1" applyFont="1">
      <alignment horizontal="center" shrinkToFit="0" wrapText="1"/>
    </xf>
    <xf borderId="17" fillId="14" fontId="20" numFmtId="0" xfId="0" applyAlignment="1" applyBorder="1" applyFont="1">
      <alignment horizontal="center" shrinkToFit="0" wrapText="1"/>
    </xf>
    <xf borderId="0" fillId="0" fontId="12" numFmtId="0" xfId="0" applyAlignment="1" applyFont="1">
      <alignment horizontal="center" shrinkToFit="0" wrapText="1"/>
    </xf>
    <xf borderId="0" fillId="0" fontId="12" numFmtId="0" xfId="0" applyAlignment="1" applyFont="1">
      <alignment horizontal="center"/>
    </xf>
    <xf borderId="72" fillId="0" fontId="12" numFmtId="0" xfId="0" applyAlignment="1" applyBorder="1" applyFont="1">
      <alignment horizontal="left" shrinkToFit="0" vertical="center" wrapText="1"/>
    </xf>
    <xf borderId="71" fillId="0" fontId="14" numFmtId="0" xfId="0" applyBorder="1" applyFont="1"/>
    <xf borderId="71" fillId="0" fontId="15" numFmtId="0" xfId="0" applyAlignment="1" applyBorder="1" applyFont="1">
      <alignment shrinkToFit="0" wrapText="1"/>
    </xf>
    <xf borderId="71" fillId="0" fontId="1" numFmtId="173" xfId="0" applyBorder="1" applyFont="1" applyNumberFormat="1"/>
    <xf borderId="71" fillId="0"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104775</xdr:rowOff>
    </xdr:from>
    <xdr:ext cx="1990725" cy="571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0</xdr:row>
      <xdr:rowOff>123825</xdr:rowOff>
    </xdr:from>
    <xdr:ext cx="2047875" cy="5334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104775</xdr:rowOff>
    </xdr:from>
    <xdr:ext cx="1990725" cy="571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638175</xdr:colOff>
      <xdr:row>4</xdr:row>
      <xdr:rowOff>114300</xdr:rowOff>
    </xdr:from>
    <xdr:ext cx="5191125" cy="714375"/>
    <xdr:sp>
      <xdr:nvSpPr>
        <xdr:cNvPr id="3" name="Shape 3"/>
        <xdr:cNvSpPr txBox="1"/>
      </xdr:nvSpPr>
      <xdr:spPr>
        <a:xfrm>
          <a:off x="2755200" y="3427575"/>
          <a:ext cx="5181600" cy="7048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Note that the "Total Budget Amount" is pre-populated with a formula and will automatically update as you complete the budget. You can see this formula by double-clicking the cell.</a:t>
          </a:r>
          <a:endParaRPr sz="1400"/>
        </a:p>
        <a:p>
          <a:pPr indent="0" lvl="0" marL="0" rtl="0" algn="l">
            <a:spcBef>
              <a:spcPts val="0"/>
            </a:spcBef>
            <a:spcAft>
              <a:spcPts val="0"/>
            </a:spcAft>
            <a:buSzPts val="1100"/>
            <a:buFont typeface="Arial"/>
            <a:buNone/>
          </a:pPr>
          <a:r>
            <a:t/>
          </a:r>
          <a:endParaRPr sz="1100">
            <a:latin typeface="Calibri"/>
            <a:ea typeface="Calibri"/>
            <a:cs typeface="Calibri"/>
            <a:sym typeface="Calibri"/>
          </a:endParaRPr>
        </a:p>
        <a:p>
          <a:pPr indent="0" lvl="0" marL="0" rtl="0" algn="l">
            <a:spcBef>
              <a:spcPts val="0"/>
            </a:spcBef>
            <a:spcAft>
              <a:spcPts val="0"/>
            </a:spcAft>
            <a:buSzPts val="1100"/>
            <a:buFont typeface="Arial"/>
            <a:buNone/>
          </a:pPr>
          <a:r>
            <a:t/>
          </a:r>
          <a:endParaRPr sz="1100">
            <a:latin typeface="Calibri"/>
            <a:ea typeface="Calibri"/>
            <a:cs typeface="Calibri"/>
            <a:sym typeface="Calibri"/>
          </a:endParaRPr>
        </a:p>
      </xdr:txBody>
    </xdr:sp>
    <xdr:clientData fLocksWithSheet="0"/>
  </xdr:oneCellAnchor>
  <xdr:oneCellAnchor>
    <xdr:from>
      <xdr:col>0</xdr:col>
      <xdr:colOff>533400</xdr:colOff>
      <xdr:row>18</xdr:row>
      <xdr:rowOff>9525</xdr:rowOff>
    </xdr:from>
    <xdr:ext cx="3143250" cy="485775"/>
    <xdr:sp>
      <xdr:nvSpPr>
        <xdr:cNvPr id="4" name="Shape 4"/>
        <xdr:cNvSpPr txBox="1"/>
      </xdr:nvSpPr>
      <xdr:spPr>
        <a:xfrm>
          <a:off x="3779138" y="3541875"/>
          <a:ext cx="3133725" cy="4762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Note that "Unit" is referring to the time that these individuals will be compensated for</a:t>
          </a:r>
          <a:endParaRPr sz="1400"/>
        </a:p>
      </xdr:txBody>
    </xdr:sp>
    <xdr:clientData fLocksWithSheet="0"/>
  </xdr:oneCellAnchor>
  <xdr:oneCellAnchor>
    <xdr:from>
      <xdr:col>0</xdr:col>
      <xdr:colOff>1943100</xdr:colOff>
      <xdr:row>15</xdr:row>
      <xdr:rowOff>76200</xdr:rowOff>
    </xdr:from>
    <xdr:ext cx="962025" cy="571500"/>
    <xdr:grpSp>
      <xdr:nvGrpSpPr>
        <xdr:cNvPr id="2" name="Shape 2"/>
        <xdr:cNvGrpSpPr/>
      </xdr:nvGrpSpPr>
      <xdr:grpSpPr>
        <a:xfrm>
          <a:off x="4864988" y="3494250"/>
          <a:ext cx="962025" cy="571500"/>
          <a:chOff x="4864988" y="3494250"/>
          <a:chExt cx="962025" cy="571500"/>
        </a:xfrm>
      </xdr:grpSpPr>
      <xdr:grpSp>
        <xdr:nvGrpSpPr>
          <xdr:cNvPr id="5" name="Shape 5"/>
          <xdr:cNvGrpSpPr/>
        </xdr:nvGrpSpPr>
        <xdr:grpSpPr>
          <a:xfrm>
            <a:off x="4864988" y="3494250"/>
            <a:ext cx="962025" cy="571500"/>
            <a:chOff x="4884038" y="3513300"/>
            <a:chExt cx="924000" cy="533400"/>
          </a:xfrm>
        </xdr:grpSpPr>
        <xdr:sp>
          <xdr:nvSpPr>
            <xdr:cNvPr id="6" name="Shape 6"/>
            <xdr:cNvSpPr/>
          </xdr:nvSpPr>
          <xdr:spPr>
            <a:xfrm>
              <a:off x="4884038" y="3513300"/>
              <a:ext cx="924000" cy="533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 name="Shape 7"/>
            <xdr:cNvCxnSpPr>
              <a:stCxn id="4" idx="0"/>
            </xdr:cNvCxnSpPr>
          </xdr:nvCxnSpPr>
          <xdr:spPr>
            <a:xfrm flipH="1" rot="10800000">
              <a:off x="4884038" y="3513300"/>
              <a:ext cx="924000" cy="53340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0</xdr:col>
      <xdr:colOff>1943100</xdr:colOff>
      <xdr:row>20</xdr:row>
      <xdr:rowOff>85725</xdr:rowOff>
    </xdr:from>
    <xdr:ext cx="942975" cy="495300"/>
    <xdr:grpSp>
      <xdr:nvGrpSpPr>
        <xdr:cNvPr id="2" name="Shape 2"/>
        <xdr:cNvGrpSpPr/>
      </xdr:nvGrpSpPr>
      <xdr:grpSpPr>
        <a:xfrm>
          <a:off x="4874513" y="3532350"/>
          <a:ext cx="942975" cy="495300"/>
          <a:chOff x="4874513" y="3532350"/>
          <a:chExt cx="942975" cy="495300"/>
        </a:xfrm>
      </xdr:grpSpPr>
      <xdr:grpSp>
        <xdr:nvGrpSpPr>
          <xdr:cNvPr id="8" name="Shape 8"/>
          <xdr:cNvGrpSpPr/>
        </xdr:nvGrpSpPr>
        <xdr:grpSpPr>
          <a:xfrm>
            <a:off x="4874513" y="3532350"/>
            <a:ext cx="942975" cy="495300"/>
            <a:chOff x="4893563" y="3551400"/>
            <a:chExt cx="904800" cy="457200"/>
          </a:xfrm>
        </xdr:grpSpPr>
        <xdr:sp>
          <xdr:nvSpPr>
            <xdr:cNvPr id="6" name="Shape 6"/>
            <xdr:cNvSpPr/>
          </xdr:nvSpPr>
          <xdr:spPr>
            <a:xfrm>
              <a:off x="4893563" y="3551400"/>
              <a:ext cx="904800" cy="4572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9" name="Shape 9"/>
            <xdr:cNvCxnSpPr>
              <a:stCxn id="4" idx="2"/>
            </xdr:cNvCxnSpPr>
          </xdr:nvCxnSpPr>
          <xdr:spPr>
            <a:xfrm>
              <a:off x="4893563" y="3551400"/>
              <a:ext cx="904800" cy="45720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7</xdr:col>
      <xdr:colOff>495300</xdr:colOff>
      <xdr:row>11</xdr:row>
      <xdr:rowOff>57150</xdr:rowOff>
    </xdr:from>
    <xdr:ext cx="4343400" cy="742950"/>
    <xdr:sp>
      <xdr:nvSpPr>
        <xdr:cNvPr id="10" name="Shape 10"/>
        <xdr:cNvSpPr txBox="1"/>
      </xdr:nvSpPr>
      <xdr:spPr>
        <a:xfrm>
          <a:off x="3179063" y="3413288"/>
          <a:ext cx="4333875" cy="7334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Where a staff member has already been identified, it is ideal to include their name and relevant qualifications</a:t>
          </a:r>
          <a:r>
            <a:rPr b="0" i="0" lang="en-US" sz="1100" u="none" strike="noStrike">
              <a:solidFill>
                <a:srgbClr val="000000"/>
              </a:solidFill>
              <a:latin typeface="Calibri"/>
              <a:ea typeface="Calibri"/>
              <a:cs typeface="Calibri"/>
              <a:sym typeface="Calibri"/>
            </a:rPr>
            <a:t>. You should upload CVs of staff members in the Fluxx application where applicable.</a:t>
          </a:r>
          <a:endParaRPr sz="1400"/>
        </a:p>
      </xdr:txBody>
    </xdr:sp>
    <xdr:clientData fLocksWithSheet="0"/>
  </xdr:oneCellAnchor>
  <xdr:oneCellAnchor>
    <xdr:from>
      <xdr:col>6</xdr:col>
      <xdr:colOff>5543550</xdr:colOff>
      <xdr:row>14</xdr:row>
      <xdr:rowOff>-9525</xdr:rowOff>
    </xdr:from>
    <xdr:ext cx="1495425" cy="285750"/>
    <xdr:grpSp>
      <xdr:nvGrpSpPr>
        <xdr:cNvPr id="2" name="Shape 2"/>
        <xdr:cNvGrpSpPr/>
      </xdr:nvGrpSpPr>
      <xdr:grpSpPr>
        <a:xfrm>
          <a:off x="4598288" y="3637125"/>
          <a:ext cx="1495425" cy="285750"/>
          <a:chOff x="4598288" y="3637125"/>
          <a:chExt cx="1495425" cy="285750"/>
        </a:xfrm>
      </xdr:grpSpPr>
      <xdr:grpSp>
        <xdr:nvGrpSpPr>
          <xdr:cNvPr id="11" name="Shape 11"/>
          <xdr:cNvGrpSpPr/>
        </xdr:nvGrpSpPr>
        <xdr:grpSpPr>
          <a:xfrm>
            <a:off x="4598288" y="3637125"/>
            <a:ext cx="1495425" cy="285750"/>
            <a:chOff x="4617338" y="3656175"/>
            <a:chExt cx="1457325" cy="247650"/>
          </a:xfrm>
        </xdr:grpSpPr>
        <xdr:sp>
          <xdr:nvSpPr>
            <xdr:cNvPr id="6" name="Shape 6"/>
            <xdr:cNvSpPr/>
          </xdr:nvSpPr>
          <xdr:spPr>
            <a:xfrm>
              <a:off x="4617338" y="3656175"/>
              <a:ext cx="1457325" cy="2476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2" name="Shape 12"/>
            <xdr:cNvCxnSpPr/>
          </xdr:nvCxnSpPr>
          <xdr:spPr>
            <a:xfrm flipH="1">
              <a:off x="4617338" y="3656175"/>
              <a:ext cx="1457325" cy="24765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0</xdr:col>
      <xdr:colOff>666750</xdr:colOff>
      <xdr:row>34</xdr:row>
      <xdr:rowOff>0</xdr:rowOff>
    </xdr:from>
    <xdr:ext cx="3267075" cy="571500"/>
    <xdr:sp>
      <xdr:nvSpPr>
        <xdr:cNvPr id="13" name="Shape 13"/>
        <xdr:cNvSpPr txBox="1"/>
      </xdr:nvSpPr>
      <xdr:spPr>
        <a:xfrm>
          <a:off x="3717225" y="3499013"/>
          <a:ext cx="3257550" cy="5619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Note that "Unit" is not necessary for expenses where the unit is inherent in the description</a:t>
          </a:r>
          <a:endParaRPr sz="1400"/>
        </a:p>
        <a:p>
          <a:pPr indent="0" lvl="0" marL="0" rtl="0" algn="l">
            <a:spcBef>
              <a:spcPts val="0"/>
            </a:spcBef>
            <a:spcAft>
              <a:spcPts val="0"/>
            </a:spcAft>
            <a:buSzPts val="1100"/>
            <a:buFont typeface="Arial"/>
            <a:buNone/>
          </a:pPr>
          <a:r>
            <a:t/>
          </a:r>
          <a:endParaRPr sz="1100">
            <a:latin typeface="Calibri"/>
            <a:ea typeface="Calibri"/>
            <a:cs typeface="Calibri"/>
            <a:sym typeface="Calibri"/>
          </a:endParaRPr>
        </a:p>
      </xdr:txBody>
    </xdr:sp>
    <xdr:clientData fLocksWithSheet="0"/>
  </xdr:oneCellAnchor>
  <xdr:oneCellAnchor>
    <xdr:from>
      <xdr:col>8</xdr:col>
      <xdr:colOff>0</xdr:colOff>
      <xdr:row>22</xdr:row>
      <xdr:rowOff>0</xdr:rowOff>
    </xdr:from>
    <xdr:ext cx="4286250" cy="666750"/>
    <xdr:sp>
      <xdr:nvSpPr>
        <xdr:cNvPr id="14" name="Shape 14"/>
        <xdr:cNvSpPr txBox="1"/>
      </xdr:nvSpPr>
      <xdr:spPr>
        <a:xfrm>
          <a:off x="3207638" y="3451388"/>
          <a:ext cx="4276725" cy="6572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Although optional, it may be easiest to populate the cells in this column with a formula for the exchange rate for your local currency. Double click any of the cells in this column to see a sample currency exchange formula.</a:t>
          </a:r>
          <a:endParaRPr sz="1400"/>
        </a:p>
      </xdr:txBody>
    </xdr:sp>
    <xdr:clientData fLocksWithSheet="0"/>
  </xdr:oneCellAnchor>
  <xdr:oneCellAnchor>
    <xdr:from>
      <xdr:col>5</xdr:col>
      <xdr:colOff>1200150</xdr:colOff>
      <xdr:row>23</xdr:row>
      <xdr:rowOff>0</xdr:rowOff>
    </xdr:from>
    <xdr:ext cx="7610475" cy="161925"/>
    <xdr:grpSp>
      <xdr:nvGrpSpPr>
        <xdr:cNvPr id="2" name="Shape 2"/>
        <xdr:cNvGrpSpPr/>
      </xdr:nvGrpSpPr>
      <xdr:grpSpPr>
        <a:xfrm>
          <a:off x="1540763" y="3699038"/>
          <a:ext cx="7610475" cy="161925"/>
          <a:chOff x="1540763" y="3699038"/>
          <a:chExt cx="7610475" cy="161925"/>
        </a:xfrm>
      </xdr:grpSpPr>
      <xdr:grpSp>
        <xdr:nvGrpSpPr>
          <xdr:cNvPr id="15" name="Shape 15"/>
          <xdr:cNvGrpSpPr/>
        </xdr:nvGrpSpPr>
        <xdr:grpSpPr>
          <a:xfrm>
            <a:off x="1540763" y="3699038"/>
            <a:ext cx="7610475" cy="161925"/>
            <a:chOff x="1559813" y="3718088"/>
            <a:chExt cx="7572375" cy="123825"/>
          </a:xfrm>
        </xdr:grpSpPr>
        <xdr:sp>
          <xdr:nvSpPr>
            <xdr:cNvPr id="6" name="Shape 6"/>
            <xdr:cNvSpPr/>
          </xdr:nvSpPr>
          <xdr:spPr>
            <a:xfrm>
              <a:off x="1559813" y="3718088"/>
              <a:ext cx="7572375" cy="1238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6" name="Shape 16"/>
            <xdr:cNvCxnSpPr/>
          </xdr:nvCxnSpPr>
          <xdr:spPr>
            <a:xfrm flipH="1">
              <a:off x="1559813" y="3718088"/>
              <a:ext cx="7572375" cy="123825"/>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8</xdr:col>
      <xdr:colOff>400050</xdr:colOff>
      <xdr:row>37</xdr:row>
      <xdr:rowOff>161925</xdr:rowOff>
    </xdr:from>
    <xdr:ext cx="4381500" cy="371475"/>
    <xdr:sp>
      <xdr:nvSpPr>
        <xdr:cNvPr id="17" name="Shape 17"/>
        <xdr:cNvSpPr txBox="1"/>
      </xdr:nvSpPr>
      <xdr:spPr>
        <a:xfrm>
          <a:off x="3160013" y="3599025"/>
          <a:ext cx="4371975" cy="3619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Notice that bulk categories are not used here, and each specific expense is shown separately.</a:t>
          </a:r>
          <a:endParaRPr sz="1400"/>
        </a:p>
      </xdr:txBody>
    </xdr:sp>
    <xdr:clientData fLocksWithSheet="0"/>
  </xdr:oneCellAnchor>
  <xdr:oneCellAnchor>
    <xdr:from>
      <xdr:col>6</xdr:col>
      <xdr:colOff>5753100</xdr:colOff>
      <xdr:row>38</xdr:row>
      <xdr:rowOff>104775</xdr:rowOff>
    </xdr:from>
    <xdr:ext cx="1924050" cy="171450"/>
    <xdr:grpSp>
      <xdr:nvGrpSpPr>
        <xdr:cNvPr id="2" name="Shape 2"/>
        <xdr:cNvGrpSpPr/>
      </xdr:nvGrpSpPr>
      <xdr:grpSpPr>
        <a:xfrm>
          <a:off x="4383975" y="3694275"/>
          <a:ext cx="1924050" cy="171450"/>
          <a:chOff x="4383975" y="3694275"/>
          <a:chExt cx="1924050" cy="171450"/>
        </a:xfrm>
      </xdr:grpSpPr>
      <xdr:grpSp>
        <xdr:nvGrpSpPr>
          <xdr:cNvPr id="18" name="Shape 18"/>
          <xdr:cNvGrpSpPr/>
        </xdr:nvGrpSpPr>
        <xdr:grpSpPr>
          <a:xfrm>
            <a:off x="4383975" y="3694275"/>
            <a:ext cx="1924050" cy="171450"/>
            <a:chOff x="4403175" y="3713175"/>
            <a:chExt cx="1885800" cy="133500"/>
          </a:xfrm>
        </xdr:grpSpPr>
        <xdr:sp>
          <xdr:nvSpPr>
            <xdr:cNvPr id="6" name="Shape 6"/>
            <xdr:cNvSpPr/>
          </xdr:nvSpPr>
          <xdr:spPr>
            <a:xfrm>
              <a:off x="4403175" y="3713175"/>
              <a:ext cx="1885800" cy="1335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9" name="Shape 19"/>
            <xdr:cNvCxnSpPr>
              <a:stCxn id="17" idx="1"/>
            </xdr:cNvCxnSpPr>
          </xdr:nvCxnSpPr>
          <xdr:spPr>
            <a:xfrm rot="10800000">
              <a:off x="4403175" y="3713175"/>
              <a:ext cx="1885800" cy="13350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0</xdr:col>
      <xdr:colOff>2076450</xdr:colOff>
      <xdr:row>29</xdr:row>
      <xdr:rowOff>342900</xdr:rowOff>
    </xdr:from>
    <xdr:ext cx="933450" cy="695325"/>
    <xdr:grpSp>
      <xdr:nvGrpSpPr>
        <xdr:cNvPr id="2" name="Shape 2"/>
        <xdr:cNvGrpSpPr/>
      </xdr:nvGrpSpPr>
      <xdr:grpSpPr>
        <a:xfrm>
          <a:off x="4879275" y="3432338"/>
          <a:ext cx="933450" cy="695325"/>
          <a:chOff x="4879275" y="3432338"/>
          <a:chExt cx="933450" cy="695325"/>
        </a:xfrm>
      </xdr:grpSpPr>
      <xdr:grpSp>
        <xdr:nvGrpSpPr>
          <xdr:cNvPr id="20" name="Shape 20"/>
          <xdr:cNvGrpSpPr/>
        </xdr:nvGrpSpPr>
        <xdr:grpSpPr>
          <a:xfrm>
            <a:off x="4879275" y="3432338"/>
            <a:ext cx="933450" cy="695325"/>
            <a:chOff x="4898325" y="3451313"/>
            <a:chExt cx="895500" cy="657300"/>
          </a:xfrm>
        </xdr:grpSpPr>
        <xdr:sp>
          <xdr:nvSpPr>
            <xdr:cNvPr id="6" name="Shape 6"/>
            <xdr:cNvSpPr/>
          </xdr:nvSpPr>
          <xdr:spPr>
            <a:xfrm>
              <a:off x="4898325" y="3451313"/>
              <a:ext cx="895500" cy="657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21" name="Shape 21"/>
            <xdr:cNvCxnSpPr>
              <a:stCxn id="13" idx="0"/>
            </xdr:cNvCxnSpPr>
          </xdr:nvCxnSpPr>
          <xdr:spPr>
            <a:xfrm flipH="1" rot="10800000">
              <a:off x="4898325" y="3451313"/>
              <a:ext cx="895500" cy="65730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5</xdr:col>
      <xdr:colOff>314325</xdr:colOff>
      <xdr:row>45</xdr:row>
      <xdr:rowOff>28575</xdr:rowOff>
    </xdr:from>
    <xdr:ext cx="4486275" cy="476250"/>
    <xdr:sp>
      <xdr:nvSpPr>
        <xdr:cNvPr id="22" name="Shape 22"/>
        <xdr:cNvSpPr txBox="1"/>
      </xdr:nvSpPr>
      <xdr:spPr>
        <a:xfrm>
          <a:off x="3107625" y="3546638"/>
          <a:ext cx="4476750" cy="4667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This category is very rarely used in Beyond the Net grants. This is for large grants that involve making smaller grants.</a:t>
          </a:r>
          <a:endParaRPr sz="1400"/>
        </a:p>
        <a:p>
          <a:pPr indent="0" lvl="0" marL="0" rtl="0" algn="l">
            <a:spcBef>
              <a:spcPts val="0"/>
            </a:spcBef>
            <a:spcAft>
              <a:spcPts val="0"/>
            </a:spcAft>
            <a:buSzPts val="1100"/>
            <a:buFont typeface="Arial"/>
            <a:buNone/>
          </a:pPr>
          <a:r>
            <a:t/>
          </a:r>
          <a:endParaRPr sz="1100">
            <a:latin typeface="Calibri"/>
            <a:ea typeface="Calibri"/>
            <a:cs typeface="Calibri"/>
            <a:sym typeface="Calibri"/>
          </a:endParaRPr>
        </a:p>
      </xdr:txBody>
    </xdr:sp>
    <xdr:clientData fLocksWithSheet="0"/>
  </xdr:oneCellAnchor>
  <xdr:oneCellAnchor>
    <xdr:from>
      <xdr:col>5</xdr:col>
      <xdr:colOff>552450</xdr:colOff>
      <xdr:row>8</xdr:row>
      <xdr:rowOff>123825</xdr:rowOff>
    </xdr:from>
    <xdr:ext cx="4972050" cy="409575"/>
    <xdr:sp>
      <xdr:nvSpPr>
        <xdr:cNvPr id="23" name="Shape 23"/>
        <xdr:cNvSpPr txBox="1"/>
      </xdr:nvSpPr>
      <xdr:spPr>
        <a:xfrm>
          <a:off x="2864738" y="3579975"/>
          <a:ext cx="4962525" cy="4000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For "Local Currency Rate Used," please include the most current exchange rate for your local currency (if not using USD during the project).</a:t>
          </a:r>
          <a:endParaRPr sz="1400"/>
        </a:p>
      </xdr:txBody>
    </xdr:sp>
    <xdr:clientData fLocksWithSheet="0"/>
  </xdr:oneCellAnchor>
  <xdr:oneCellAnchor>
    <xdr:from>
      <xdr:col>5</xdr:col>
      <xdr:colOff>-9525</xdr:colOff>
      <xdr:row>6</xdr:row>
      <xdr:rowOff>66675</xdr:rowOff>
    </xdr:from>
    <xdr:ext cx="685800" cy="314325"/>
    <xdr:grpSp>
      <xdr:nvGrpSpPr>
        <xdr:cNvPr id="2" name="Shape 2"/>
        <xdr:cNvGrpSpPr/>
      </xdr:nvGrpSpPr>
      <xdr:grpSpPr>
        <a:xfrm>
          <a:off x="5003100" y="3622838"/>
          <a:ext cx="685800" cy="314325"/>
          <a:chOff x="5003100" y="3622838"/>
          <a:chExt cx="685800" cy="314325"/>
        </a:xfrm>
      </xdr:grpSpPr>
      <xdr:grpSp>
        <xdr:nvGrpSpPr>
          <xdr:cNvPr id="24" name="Shape 24"/>
          <xdr:cNvGrpSpPr/>
        </xdr:nvGrpSpPr>
        <xdr:grpSpPr>
          <a:xfrm>
            <a:off x="5003100" y="3622838"/>
            <a:ext cx="685800" cy="314325"/>
            <a:chOff x="5022150" y="3641888"/>
            <a:chExt cx="647700" cy="276300"/>
          </a:xfrm>
        </xdr:grpSpPr>
        <xdr:sp>
          <xdr:nvSpPr>
            <xdr:cNvPr id="6" name="Shape 6"/>
            <xdr:cNvSpPr/>
          </xdr:nvSpPr>
          <xdr:spPr>
            <a:xfrm>
              <a:off x="5022150" y="3641888"/>
              <a:ext cx="647700" cy="276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25" name="Shape 25"/>
            <xdr:cNvCxnSpPr>
              <a:stCxn id="3" idx="1"/>
            </xdr:cNvCxnSpPr>
          </xdr:nvCxnSpPr>
          <xdr:spPr>
            <a:xfrm flipH="1">
              <a:off x="5022150" y="3641888"/>
              <a:ext cx="647700" cy="27630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4</xdr:col>
      <xdr:colOff>1038225</xdr:colOff>
      <xdr:row>8</xdr:row>
      <xdr:rowOff>95250</xdr:rowOff>
    </xdr:from>
    <xdr:ext cx="1019175" cy="266700"/>
    <xdr:grpSp>
      <xdr:nvGrpSpPr>
        <xdr:cNvPr id="2" name="Shape 2"/>
        <xdr:cNvGrpSpPr/>
      </xdr:nvGrpSpPr>
      <xdr:grpSpPr>
        <a:xfrm>
          <a:off x="4836413" y="3646650"/>
          <a:ext cx="1019175" cy="266700"/>
          <a:chOff x="4836413" y="3646650"/>
          <a:chExt cx="1019175" cy="266700"/>
        </a:xfrm>
      </xdr:grpSpPr>
      <xdr:grpSp>
        <xdr:nvGrpSpPr>
          <xdr:cNvPr id="26" name="Shape 26"/>
          <xdr:cNvGrpSpPr/>
        </xdr:nvGrpSpPr>
        <xdr:grpSpPr>
          <a:xfrm>
            <a:off x="4836413" y="3646650"/>
            <a:ext cx="1019175" cy="266700"/>
            <a:chOff x="4855538" y="3665700"/>
            <a:chExt cx="981000" cy="228600"/>
          </a:xfrm>
        </xdr:grpSpPr>
        <xdr:sp>
          <xdr:nvSpPr>
            <xdr:cNvPr id="6" name="Shape 6"/>
            <xdr:cNvSpPr/>
          </xdr:nvSpPr>
          <xdr:spPr>
            <a:xfrm>
              <a:off x="4855538" y="3665700"/>
              <a:ext cx="9810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27" name="Shape 27"/>
            <xdr:cNvCxnSpPr>
              <a:stCxn id="23" idx="1"/>
            </xdr:cNvCxnSpPr>
          </xdr:nvCxnSpPr>
          <xdr:spPr>
            <a:xfrm rot="10800000">
              <a:off x="4855538" y="3665700"/>
              <a:ext cx="981000" cy="22860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3</xdr:col>
      <xdr:colOff>1123950</xdr:colOff>
      <xdr:row>67</xdr:row>
      <xdr:rowOff>0</xdr:rowOff>
    </xdr:from>
    <xdr:ext cx="5486400" cy="990600"/>
    <xdr:sp>
      <xdr:nvSpPr>
        <xdr:cNvPr id="28" name="Shape 28"/>
        <xdr:cNvSpPr txBox="1"/>
      </xdr:nvSpPr>
      <xdr:spPr>
        <a:xfrm>
          <a:off x="2607563" y="3289463"/>
          <a:ext cx="5476875" cy="9810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As a reminder, </a:t>
          </a:r>
          <a:r>
            <a:rPr b="1" lang="en-US" sz="1100">
              <a:latin typeface="Calibri"/>
              <a:ea typeface="Calibri"/>
              <a:cs typeface="Calibri"/>
              <a:sym typeface="Calibri"/>
            </a:rPr>
            <a:t>always double-check your formulas and final numbers before submitting your application!</a:t>
          </a:r>
          <a:r>
            <a:rPr lang="en-US" sz="1100">
              <a:latin typeface="Calibri"/>
              <a:ea typeface="Calibri"/>
              <a:cs typeface="Calibri"/>
              <a:sym typeface="Calibri"/>
            </a:rPr>
            <a:t> Make sure that all categories show the correct total and that they all add up to these grand totals. Your budget formulas will be reviewed and </a:t>
          </a:r>
          <a:r>
            <a:rPr b="1" lang="en-US" sz="1100">
              <a:latin typeface="Calibri"/>
              <a:ea typeface="Calibri"/>
              <a:cs typeface="Calibri"/>
              <a:sym typeface="Calibri"/>
            </a:rPr>
            <a:t>your project will receive funding based on any corrections identified by Foundation staff.</a:t>
          </a:r>
          <a:endParaRPr sz="1100">
            <a:latin typeface="Calibri"/>
            <a:ea typeface="Calibri"/>
            <a:cs typeface="Calibri"/>
            <a:sym typeface="Calibri"/>
          </a:endParaRPr>
        </a:p>
        <a:p>
          <a:pPr indent="0" lvl="0" marL="0" rtl="0" algn="l">
            <a:spcBef>
              <a:spcPts val="0"/>
            </a:spcBef>
            <a:spcAft>
              <a:spcPts val="0"/>
            </a:spcAft>
            <a:buSzPts val="1100"/>
            <a:buFont typeface="Arial"/>
            <a:buNone/>
          </a:pPr>
          <a:r>
            <a:t/>
          </a:r>
          <a:endParaRPr sz="1100">
            <a:latin typeface="Calibri"/>
            <a:ea typeface="Calibri"/>
            <a:cs typeface="Calibri"/>
            <a:sym typeface="Calibri"/>
          </a:endParaRPr>
        </a:p>
        <a:p>
          <a:pPr indent="0" lvl="0" marL="0" rtl="0" algn="l">
            <a:spcBef>
              <a:spcPts val="0"/>
            </a:spcBef>
            <a:spcAft>
              <a:spcPts val="0"/>
            </a:spcAft>
            <a:buSzPts val="1100"/>
            <a:buFont typeface="Arial"/>
            <a:buNone/>
          </a:pPr>
          <a:r>
            <a:t/>
          </a:r>
          <a:endParaRPr sz="1100">
            <a:latin typeface="Calibri"/>
            <a:ea typeface="Calibri"/>
            <a:cs typeface="Calibri"/>
            <a:sym typeface="Calibri"/>
          </a:endParaRPr>
        </a:p>
      </xdr:txBody>
    </xdr:sp>
    <xdr:clientData fLocksWithSheet="0"/>
  </xdr:oneCellAnchor>
  <xdr:oneCellAnchor>
    <xdr:from>
      <xdr:col>2</xdr:col>
      <xdr:colOff>485775</xdr:colOff>
      <xdr:row>0</xdr:row>
      <xdr:rowOff>133350</xdr:rowOff>
    </xdr:from>
    <xdr:ext cx="4257675" cy="381000"/>
    <xdr:sp>
      <xdr:nvSpPr>
        <xdr:cNvPr id="29" name="Shape 29"/>
        <xdr:cNvSpPr txBox="1"/>
      </xdr:nvSpPr>
      <xdr:spPr>
        <a:xfrm>
          <a:off x="3221925" y="3594263"/>
          <a:ext cx="4248150" cy="3714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Guidance on budget categories can be found at this link.</a:t>
          </a:r>
          <a:endParaRPr sz="1400"/>
        </a:p>
        <a:p>
          <a:pPr indent="0" lvl="0" marL="0" rtl="0" algn="l">
            <a:spcBef>
              <a:spcPts val="0"/>
            </a:spcBef>
            <a:spcAft>
              <a:spcPts val="0"/>
            </a:spcAft>
            <a:buSzPts val="1100"/>
            <a:buFont typeface="Arial"/>
            <a:buNone/>
          </a:pPr>
          <a:r>
            <a:t/>
          </a:r>
          <a:endParaRPr sz="1100">
            <a:latin typeface="Calibri"/>
            <a:ea typeface="Calibri"/>
            <a:cs typeface="Calibri"/>
            <a:sym typeface="Calibri"/>
          </a:endParaRPr>
        </a:p>
      </xdr:txBody>
    </xdr:sp>
    <xdr:clientData fLocksWithSheet="0"/>
  </xdr:oneCellAnchor>
  <xdr:oneCellAnchor>
    <xdr:from>
      <xdr:col>1</xdr:col>
      <xdr:colOff>200025</xdr:colOff>
      <xdr:row>0</xdr:row>
      <xdr:rowOff>485775</xdr:rowOff>
    </xdr:from>
    <xdr:ext cx="1428750" cy="962025"/>
    <xdr:grpSp>
      <xdr:nvGrpSpPr>
        <xdr:cNvPr id="2" name="Shape 2"/>
        <xdr:cNvGrpSpPr/>
      </xdr:nvGrpSpPr>
      <xdr:grpSpPr>
        <a:xfrm>
          <a:off x="4631625" y="3298988"/>
          <a:ext cx="1428750" cy="962025"/>
          <a:chOff x="4631625" y="3298988"/>
          <a:chExt cx="1428750" cy="962025"/>
        </a:xfrm>
      </xdr:grpSpPr>
      <xdr:grpSp>
        <xdr:nvGrpSpPr>
          <xdr:cNvPr id="30" name="Shape 30"/>
          <xdr:cNvGrpSpPr/>
        </xdr:nvGrpSpPr>
        <xdr:grpSpPr>
          <a:xfrm>
            <a:off x="4631625" y="3298988"/>
            <a:ext cx="1428750" cy="962025"/>
            <a:chOff x="4650675" y="3318038"/>
            <a:chExt cx="1390650" cy="923925"/>
          </a:xfrm>
        </xdr:grpSpPr>
        <xdr:sp>
          <xdr:nvSpPr>
            <xdr:cNvPr id="6" name="Shape 6"/>
            <xdr:cNvSpPr/>
          </xdr:nvSpPr>
          <xdr:spPr>
            <a:xfrm>
              <a:off x="4650675" y="3318038"/>
              <a:ext cx="1390650" cy="923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31" name="Shape 31"/>
            <xdr:cNvCxnSpPr/>
          </xdr:nvCxnSpPr>
          <xdr:spPr>
            <a:xfrm flipH="1">
              <a:off x="4650675" y="3318038"/>
              <a:ext cx="1390650" cy="923925"/>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7</xdr:col>
      <xdr:colOff>-19050</xdr:colOff>
      <xdr:row>31</xdr:row>
      <xdr:rowOff>9525</xdr:rowOff>
    </xdr:from>
    <xdr:ext cx="1200150" cy="1666875"/>
    <xdr:grpSp>
      <xdr:nvGrpSpPr>
        <xdr:cNvPr id="2" name="Shape 2"/>
        <xdr:cNvGrpSpPr/>
      </xdr:nvGrpSpPr>
      <xdr:grpSpPr>
        <a:xfrm>
          <a:off x="4745925" y="2946563"/>
          <a:ext cx="1200150" cy="1666875"/>
          <a:chOff x="4745925" y="2946563"/>
          <a:chExt cx="1200150" cy="1666875"/>
        </a:xfrm>
      </xdr:grpSpPr>
      <xdr:grpSp>
        <xdr:nvGrpSpPr>
          <xdr:cNvPr id="32" name="Shape 32"/>
          <xdr:cNvGrpSpPr/>
        </xdr:nvGrpSpPr>
        <xdr:grpSpPr>
          <a:xfrm>
            <a:off x="4745925" y="2946563"/>
            <a:ext cx="1200150" cy="1666875"/>
            <a:chOff x="4764825" y="2965688"/>
            <a:chExt cx="1162200" cy="1628700"/>
          </a:xfrm>
        </xdr:grpSpPr>
        <xdr:sp>
          <xdr:nvSpPr>
            <xdr:cNvPr id="6" name="Shape 6"/>
            <xdr:cNvSpPr/>
          </xdr:nvSpPr>
          <xdr:spPr>
            <a:xfrm>
              <a:off x="4764825" y="2965688"/>
              <a:ext cx="1162200" cy="1628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33" name="Shape 33"/>
            <xdr:cNvCxnSpPr>
              <a:stCxn id="17" idx="1"/>
            </xdr:cNvCxnSpPr>
          </xdr:nvCxnSpPr>
          <xdr:spPr>
            <a:xfrm rot="10800000">
              <a:off x="4764825" y="2965688"/>
              <a:ext cx="1162200" cy="162870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7</xdr:col>
      <xdr:colOff>-9525</xdr:colOff>
      <xdr:row>38</xdr:row>
      <xdr:rowOff>238125</xdr:rowOff>
    </xdr:from>
    <xdr:ext cx="1190625" cy="2819400"/>
    <xdr:grpSp>
      <xdr:nvGrpSpPr>
        <xdr:cNvPr id="2" name="Shape 2"/>
        <xdr:cNvGrpSpPr/>
      </xdr:nvGrpSpPr>
      <xdr:grpSpPr>
        <a:xfrm>
          <a:off x="4750688" y="2370300"/>
          <a:ext cx="1190625" cy="2819400"/>
          <a:chOff x="4750688" y="2370300"/>
          <a:chExt cx="1190625" cy="2819400"/>
        </a:xfrm>
      </xdr:grpSpPr>
      <xdr:grpSp>
        <xdr:nvGrpSpPr>
          <xdr:cNvPr id="34" name="Shape 34"/>
          <xdr:cNvGrpSpPr/>
        </xdr:nvGrpSpPr>
        <xdr:grpSpPr>
          <a:xfrm>
            <a:off x="4750688" y="2370300"/>
            <a:ext cx="1190625" cy="2819400"/>
            <a:chOff x="4769663" y="2389350"/>
            <a:chExt cx="1152600" cy="2781300"/>
          </a:xfrm>
        </xdr:grpSpPr>
        <xdr:sp>
          <xdr:nvSpPr>
            <xdr:cNvPr id="6" name="Shape 6"/>
            <xdr:cNvSpPr/>
          </xdr:nvSpPr>
          <xdr:spPr>
            <a:xfrm>
              <a:off x="4769663" y="2389350"/>
              <a:ext cx="1152600" cy="2781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35" name="Shape 35"/>
            <xdr:cNvCxnSpPr>
              <a:stCxn id="17" idx="1"/>
            </xdr:cNvCxnSpPr>
          </xdr:nvCxnSpPr>
          <xdr:spPr>
            <a:xfrm flipH="1">
              <a:off x="4769663" y="2389350"/>
              <a:ext cx="1152600" cy="278130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0</xdr:col>
      <xdr:colOff>142875</xdr:colOff>
      <xdr:row>0</xdr:row>
      <xdr:rowOff>104775</xdr:rowOff>
    </xdr:from>
    <xdr:ext cx="1990725" cy="571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304800</xdr:colOff>
      <xdr:row>26</xdr:row>
      <xdr:rowOff>123825</xdr:rowOff>
    </xdr:from>
    <xdr:ext cx="5648325" cy="685800"/>
    <xdr:sp>
      <xdr:nvSpPr>
        <xdr:cNvPr id="36" name="Shape 36"/>
        <xdr:cNvSpPr txBox="1"/>
      </xdr:nvSpPr>
      <xdr:spPr>
        <a:xfrm>
          <a:off x="2526600" y="3441863"/>
          <a:ext cx="5638800" cy="6762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To complete this work plan, shade the month that you anticipate completing each activity. This timeline can be based on estimates. You can shade the cells in any color you wish</a:t>
          </a:r>
          <a:r>
            <a:rPr b="0" i="0" lang="en-US" sz="1100" u="none" strike="noStrike">
              <a:solidFill>
                <a:srgbClr val="000000"/>
              </a:solidFill>
              <a:latin typeface="Calibri"/>
              <a:ea typeface="Calibri"/>
              <a:cs typeface="Calibri"/>
              <a:sym typeface="Calibri"/>
            </a:rPr>
            <a:t>!</a:t>
          </a:r>
          <a:endParaRPr b="1" sz="1100">
            <a:latin typeface="Calibri"/>
            <a:ea typeface="Calibri"/>
            <a:cs typeface="Calibri"/>
            <a:sym typeface="Calibri"/>
          </a:endParaRPr>
        </a:p>
        <a:p>
          <a:pPr indent="0" lvl="0" marL="0" rtl="0" algn="l">
            <a:spcBef>
              <a:spcPts val="0"/>
            </a:spcBef>
            <a:spcAft>
              <a:spcPts val="0"/>
            </a:spcAft>
            <a:buSzPts val="1100"/>
            <a:buFont typeface="Arial"/>
            <a:buNone/>
          </a:pPr>
          <a:r>
            <a:t/>
          </a:r>
          <a:endParaRPr b="0" sz="1100">
            <a:latin typeface="Calibri"/>
            <a:ea typeface="Calibri"/>
            <a:cs typeface="Calibri"/>
            <a:sym typeface="Calibri"/>
          </a:endParaRPr>
        </a:p>
        <a:p>
          <a:pPr indent="0" lvl="0" marL="0" rtl="0" algn="l">
            <a:spcBef>
              <a:spcPts val="0"/>
            </a:spcBef>
            <a:spcAft>
              <a:spcPts val="0"/>
            </a:spcAft>
            <a:buSzPts val="1100"/>
            <a:buFont typeface="Arial"/>
            <a:buNone/>
          </a:pPr>
          <a:r>
            <a:t/>
          </a:r>
          <a:endParaRPr b="0" sz="1100">
            <a:latin typeface="Calibri"/>
            <a:ea typeface="Calibri"/>
            <a:cs typeface="Calibri"/>
            <a:sym typeface="Calibri"/>
          </a:endParaRPr>
        </a:p>
      </xdr:txBody>
    </xdr:sp>
    <xdr:clientData fLocksWithSheet="0"/>
  </xdr:oneCellAnchor>
  <xdr:oneCellAnchor>
    <xdr:from>
      <xdr:col>3</xdr:col>
      <xdr:colOff>142875</xdr:colOff>
      <xdr:row>2</xdr:row>
      <xdr:rowOff>400050</xdr:rowOff>
    </xdr:from>
    <xdr:ext cx="7972425" cy="838200"/>
    <xdr:sp>
      <xdr:nvSpPr>
        <xdr:cNvPr id="37" name="Shape 37"/>
        <xdr:cNvSpPr txBox="1"/>
      </xdr:nvSpPr>
      <xdr:spPr>
        <a:xfrm>
          <a:off x="1364550" y="3365663"/>
          <a:ext cx="7962900" cy="8286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 These are </a:t>
          </a:r>
          <a:r>
            <a:rPr b="0" i="0" lang="en-US" sz="1100" u="none" strike="noStrike">
              <a:solidFill>
                <a:srgbClr val="000000"/>
              </a:solidFill>
              <a:latin typeface="Calibri"/>
              <a:ea typeface="Calibri"/>
              <a:cs typeface="Calibri"/>
              <a:sym typeface="Calibri"/>
            </a:rPr>
            <a:t>the</a:t>
          </a:r>
          <a:r>
            <a:rPr lang="en-US" sz="1100">
              <a:latin typeface="Calibri"/>
              <a:ea typeface="Calibri"/>
              <a:cs typeface="Calibri"/>
              <a:sym typeface="Calibri"/>
            </a:rPr>
            <a:t> </a:t>
          </a:r>
          <a:r>
            <a:rPr b="1" lang="en-US" sz="1100">
              <a:latin typeface="Calibri"/>
              <a:ea typeface="Calibri"/>
              <a:cs typeface="Calibri"/>
              <a:sym typeface="Calibri"/>
            </a:rPr>
            <a:t>project objectives</a:t>
          </a:r>
          <a:r>
            <a:rPr lang="en-US" sz="1100">
              <a:latin typeface="Calibri"/>
              <a:ea typeface="Calibri"/>
              <a:cs typeface="Calibri"/>
              <a:sym typeface="Calibri"/>
            </a:rPr>
            <a:t>, or the specific, measurable goals that you hope to achieve</a:t>
          </a:r>
          <a:r>
            <a:rPr b="0" i="0" lang="en-US" sz="1100" u="none" strike="noStrike">
              <a:solidFill>
                <a:srgbClr val="000000"/>
              </a:solidFill>
              <a:latin typeface="Calibri"/>
              <a:ea typeface="Calibri"/>
              <a:cs typeface="Calibri"/>
              <a:sym typeface="Calibri"/>
            </a:rPr>
            <a:t> through your project</a:t>
          </a:r>
          <a:r>
            <a:rPr lang="en-US" sz="1100">
              <a:latin typeface="Calibri"/>
              <a:ea typeface="Calibri"/>
              <a:cs typeface="Calibri"/>
              <a:sym typeface="Calibri"/>
            </a:rPr>
            <a:t>. These are different from the ISOC Foundation's </a:t>
          </a:r>
          <a:r>
            <a:rPr i="1" lang="en-US" sz="1100">
              <a:latin typeface="Calibri"/>
              <a:ea typeface="Calibri"/>
              <a:cs typeface="Calibri"/>
              <a:sym typeface="Calibri"/>
            </a:rPr>
            <a:t>program objectives, </a:t>
          </a:r>
          <a:r>
            <a:rPr i="0" lang="en-US" sz="1100">
              <a:latin typeface="Calibri"/>
              <a:ea typeface="Calibri"/>
              <a:cs typeface="Calibri"/>
              <a:sym typeface="Calibri"/>
            </a:rPr>
            <a:t>which are used to show how your project </a:t>
          </a:r>
          <a:r>
            <a:rPr b="0" i="0" lang="en-US" sz="1100" u="none" strike="noStrike">
              <a:solidFill>
                <a:srgbClr val="000000"/>
              </a:solidFill>
              <a:latin typeface="Calibri"/>
              <a:ea typeface="Calibri"/>
              <a:cs typeface="Calibri"/>
              <a:sym typeface="Calibri"/>
            </a:rPr>
            <a:t>supports</a:t>
          </a:r>
          <a:r>
            <a:rPr i="0" lang="en-US" sz="1100">
              <a:latin typeface="Calibri"/>
              <a:ea typeface="Calibri"/>
              <a:cs typeface="Calibri"/>
              <a:sym typeface="Calibri"/>
            </a:rPr>
            <a:t> the goals of the Beyond the Net program.</a:t>
          </a:r>
          <a:r>
            <a:rPr b="0" i="0" lang="en-US" sz="1100" u="none" strike="noStrike">
              <a:solidFill>
                <a:srgbClr val="000000"/>
              </a:solidFill>
              <a:latin typeface="Calibri"/>
              <a:ea typeface="Calibri"/>
              <a:cs typeface="Calibri"/>
              <a:sym typeface="Calibri"/>
            </a:rPr>
            <a:t> Only one is necessary for a project, but you may have up to three if necessary. </a:t>
          </a:r>
          <a:r>
            <a:rPr b="1" i="0" lang="en-US" sz="1100" u="none" strike="noStrike">
              <a:solidFill>
                <a:srgbClr val="000000"/>
              </a:solidFill>
              <a:latin typeface="Calibri"/>
              <a:ea typeface="Calibri"/>
              <a:cs typeface="Calibri"/>
              <a:sym typeface="Calibri"/>
            </a:rPr>
            <a:t>Objectives should focus on the most significant change you want to see as a result of your project.</a:t>
          </a:r>
          <a:endParaRPr sz="1400"/>
        </a:p>
      </xdr:txBody>
    </xdr:sp>
    <xdr:clientData fLocksWithSheet="0"/>
  </xdr:oneCellAnchor>
  <xdr:oneCellAnchor>
    <xdr:from>
      <xdr:col>0</xdr:col>
      <xdr:colOff>3028950</xdr:colOff>
      <xdr:row>0</xdr:row>
      <xdr:rowOff>190500</xdr:rowOff>
    </xdr:from>
    <xdr:ext cx="5562600" cy="552450"/>
    <xdr:sp>
      <xdr:nvSpPr>
        <xdr:cNvPr id="38" name="Shape 38"/>
        <xdr:cNvSpPr txBox="1"/>
      </xdr:nvSpPr>
      <xdr:spPr>
        <a:xfrm>
          <a:off x="2569463" y="3508538"/>
          <a:ext cx="5553075" cy="5429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 The</a:t>
          </a:r>
          <a:r>
            <a:rPr b="0" i="0" lang="en-US" sz="1100" u="none" strike="noStrike">
              <a:solidFill>
                <a:srgbClr val="000000"/>
              </a:solidFill>
              <a:latin typeface="Calibri"/>
              <a:ea typeface="Calibri"/>
              <a:cs typeface="Calibri"/>
              <a:sym typeface="Calibri"/>
            </a:rPr>
            <a:t>se are links to the ISOC </a:t>
          </a:r>
          <a:r>
            <a:rPr lang="en-US" sz="1100">
              <a:latin typeface="Calibri"/>
              <a:ea typeface="Calibri"/>
              <a:cs typeface="Calibri"/>
              <a:sym typeface="Calibri"/>
            </a:rPr>
            <a:t>Foundation's</a:t>
          </a:r>
          <a:r>
            <a:rPr b="0" i="0" lang="en-US" sz="1100" u="none" strike="noStrike">
              <a:solidFill>
                <a:srgbClr val="000000"/>
              </a:solidFill>
              <a:latin typeface="Calibri"/>
              <a:ea typeface="Calibri"/>
              <a:cs typeface="Calibri"/>
              <a:sym typeface="Calibri"/>
            </a:rPr>
            <a:t> </a:t>
          </a:r>
          <a:r>
            <a:rPr lang="en-US" sz="1100">
              <a:latin typeface="Calibri"/>
              <a:ea typeface="Calibri"/>
              <a:cs typeface="Calibri"/>
              <a:sym typeface="Calibri"/>
            </a:rPr>
            <a:t>project design guidance </a:t>
          </a:r>
          <a:r>
            <a:rPr b="0" i="0" lang="en-US" sz="1100" u="none" strike="noStrike">
              <a:solidFill>
                <a:srgbClr val="000000"/>
              </a:solidFill>
              <a:latin typeface="Calibri"/>
              <a:ea typeface="Calibri"/>
              <a:cs typeface="Calibri"/>
              <a:sym typeface="Calibri"/>
            </a:rPr>
            <a:t>documents as well as a document with guidance on project objectives and indicators.</a:t>
          </a:r>
          <a:endParaRPr sz="1400"/>
        </a:p>
      </xdr:txBody>
    </xdr:sp>
    <xdr:clientData fLocksWithSheet="0"/>
  </xdr:oneCellAnchor>
  <xdr:oneCellAnchor>
    <xdr:from>
      <xdr:col>0</xdr:col>
      <xdr:colOff>3362325</xdr:colOff>
      <xdr:row>1</xdr:row>
      <xdr:rowOff>-19050</xdr:rowOff>
    </xdr:from>
    <xdr:ext cx="781050" cy="1085850"/>
    <xdr:grpSp>
      <xdr:nvGrpSpPr>
        <xdr:cNvPr id="2" name="Shape 2"/>
        <xdr:cNvGrpSpPr/>
      </xdr:nvGrpSpPr>
      <xdr:grpSpPr>
        <a:xfrm>
          <a:off x="4955475" y="3237075"/>
          <a:ext cx="781050" cy="1085850"/>
          <a:chOff x="4955475" y="3237075"/>
          <a:chExt cx="781050" cy="1085850"/>
        </a:xfrm>
      </xdr:grpSpPr>
      <xdr:grpSp>
        <xdr:nvGrpSpPr>
          <xdr:cNvPr id="39" name="Shape 39"/>
          <xdr:cNvGrpSpPr/>
        </xdr:nvGrpSpPr>
        <xdr:grpSpPr>
          <a:xfrm>
            <a:off x="4955475" y="3237075"/>
            <a:ext cx="781050" cy="1085850"/>
            <a:chOff x="4974525" y="3256125"/>
            <a:chExt cx="742950" cy="1047750"/>
          </a:xfrm>
        </xdr:grpSpPr>
        <xdr:sp>
          <xdr:nvSpPr>
            <xdr:cNvPr id="6" name="Shape 6"/>
            <xdr:cNvSpPr/>
          </xdr:nvSpPr>
          <xdr:spPr>
            <a:xfrm>
              <a:off x="4974525" y="3256125"/>
              <a:ext cx="742950" cy="1047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40" name="Shape 40"/>
            <xdr:cNvCxnSpPr/>
          </xdr:nvCxnSpPr>
          <xdr:spPr>
            <a:xfrm flipH="1">
              <a:off x="4974525" y="3256125"/>
              <a:ext cx="742950" cy="104775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0</xdr:col>
      <xdr:colOff>4229100</xdr:colOff>
      <xdr:row>0</xdr:row>
      <xdr:rowOff>733425</xdr:rowOff>
    </xdr:from>
    <xdr:ext cx="1571625" cy="1352550"/>
    <xdr:grpSp>
      <xdr:nvGrpSpPr>
        <xdr:cNvPr id="2" name="Shape 2"/>
        <xdr:cNvGrpSpPr/>
      </xdr:nvGrpSpPr>
      <xdr:grpSpPr>
        <a:xfrm>
          <a:off x="4560188" y="3103725"/>
          <a:ext cx="1571625" cy="1352550"/>
          <a:chOff x="4560188" y="3103725"/>
          <a:chExt cx="1571625" cy="1352550"/>
        </a:xfrm>
      </xdr:grpSpPr>
      <xdr:grpSp>
        <xdr:nvGrpSpPr>
          <xdr:cNvPr id="41" name="Shape 41"/>
          <xdr:cNvGrpSpPr/>
        </xdr:nvGrpSpPr>
        <xdr:grpSpPr>
          <a:xfrm>
            <a:off x="4560188" y="3103725"/>
            <a:ext cx="1571625" cy="1352550"/>
            <a:chOff x="4579163" y="3122775"/>
            <a:chExt cx="1533600" cy="1314600"/>
          </a:xfrm>
        </xdr:grpSpPr>
        <xdr:sp>
          <xdr:nvSpPr>
            <xdr:cNvPr id="6" name="Shape 6"/>
            <xdr:cNvSpPr/>
          </xdr:nvSpPr>
          <xdr:spPr>
            <a:xfrm>
              <a:off x="4579163" y="3122775"/>
              <a:ext cx="1533600" cy="13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42" name="Shape 42"/>
            <xdr:cNvCxnSpPr>
              <a:stCxn id="13" idx="2"/>
            </xdr:cNvCxnSpPr>
          </xdr:nvCxnSpPr>
          <xdr:spPr>
            <a:xfrm flipH="1">
              <a:off x="4579163" y="3122775"/>
              <a:ext cx="1533600" cy="131460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10</xdr:col>
      <xdr:colOff>371475</xdr:colOff>
      <xdr:row>30</xdr:row>
      <xdr:rowOff>180975</xdr:rowOff>
    </xdr:from>
    <xdr:ext cx="6000750" cy="971550"/>
    <xdr:sp>
      <xdr:nvSpPr>
        <xdr:cNvPr id="43" name="Shape 43"/>
        <xdr:cNvSpPr txBox="1"/>
      </xdr:nvSpPr>
      <xdr:spPr>
        <a:xfrm>
          <a:off x="2350388" y="3298988"/>
          <a:ext cx="5991225" cy="9620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Calibri"/>
            <a:buNone/>
          </a:pPr>
          <a:r>
            <a:rPr lang="en-US" sz="1100">
              <a:latin typeface="Calibri"/>
              <a:ea typeface="Calibri"/>
              <a:cs typeface="Calibri"/>
              <a:sym typeface="Calibri"/>
            </a:rPr>
            <a:t>For </a:t>
          </a:r>
          <a:r>
            <a:rPr b="1" i="0" lang="en-US" sz="1100" u="none" strike="noStrike">
              <a:solidFill>
                <a:srgbClr val="000000"/>
              </a:solidFill>
              <a:latin typeface="Calibri"/>
              <a:ea typeface="Calibri"/>
              <a:cs typeface="Calibri"/>
              <a:sym typeface="Calibri"/>
            </a:rPr>
            <a:t>LARGE</a:t>
          </a:r>
          <a:r>
            <a:rPr b="1" lang="en-US" sz="1100">
              <a:latin typeface="Calibri"/>
              <a:ea typeface="Calibri"/>
              <a:cs typeface="Calibri"/>
              <a:sym typeface="Calibri"/>
            </a:rPr>
            <a:t> grants </a:t>
          </a:r>
          <a:r>
            <a:rPr b="0" lang="en-US" sz="1100">
              <a:latin typeface="Calibri"/>
              <a:ea typeface="Calibri"/>
              <a:cs typeface="Calibri"/>
              <a:sym typeface="Calibri"/>
            </a:rPr>
            <a:t>with multiple reports, you will need to submit updated copies of this workplan. In updated versions, you can write directly in each shaded cell to label them as: "</a:t>
          </a:r>
          <a:r>
            <a:rPr b="1" lang="en-US" sz="1100">
              <a:latin typeface="Calibri"/>
              <a:ea typeface="Calibri"/>
              <a:cs typeface="Calibri"/>
              <a:sym typeface="Calibri"/>
            </a:rPr>
            <a:t>Not Started</a:t>
          </a:r>
          <a:r>
            <a:rPr b="0" lang="en-US" sz="1100">
              <a:latin typeface="Calibri"/>
              <a:ea typeface="Calibri"/>
              <a:cs typeface="Calibri"/>
              <a:sym typeface="Calibri"/>
            </a:rPr>
            <a:t>," "</a:t>
          </a:r>
          <a:r>
            <a:rPr b="1" lang="en-US" sz="1100">
              <a:latin typeface="Calibri"/>
              <a:ea typeface="Calibri"/>
              <a:cs typeface="Calibri"/>
              <a:sym typeface="Calibri"/>
            </a:rPr>
            <a:t>In Progress</a:t>
          </a:r>
          <a:r>
            <a:rPr b="0" lang="en-US" sz="1100">
              <a:latin typeface="Calibri"/>
              <a:ea typeface="Calibri"/>
              <a:cs typeface="Calibri"/>
              <a:sym typeface="Calibri"/>
            </a:rPr>
            <a:t>," or "</a:t>
          </a:r>
          <a:r>
            <a:rPr b="1" lang="en-US" sz="1100">
              <a:latin typeface="Calibri"/>
              <a:ea typeface="Calibri"/>
              <a:cs typeface="Calibri"/>
              <a:sym typeface="Calibri"/>
            </a:rPr>
            <a:t>Completed.</a:t>
          </a:r>
          <a:r>
            <a:rPr b="0" lang="en-US" sz="1100">
              <a:latin typeface="Calibri"/>
              <a:ea typeface="Calibri"/>
              <a:cs typeface="Calibri"/>
              <a:sym typeface="Calibri"/>
            </a:rPr>
            <a:t>"</a:t>
          </a:r>
          <a:r>
            <a:rPr b="0" i="0" lang="en-US" sz="1100" u="none" strike="noStrike">
              <a:solidFill>
                <a:srgbClr val="000000"/>
              </a:solidFill>
              <a:latin typeface="Calibri"/>
              <a:ea typeface="Calibri"/>
              <a:cs typeface="Calibri"/>
              <a:sym typeface="Calibri"/>
            </a:rPr>
            <a:t> Small grants with a single payment and reporting period do not need to update this form, but should summarize the accomplishment of the activities in the narrative report.</a:t>
          </a:r>
          <a:endParaRPr sz="1400"/>
        </a:p>
      </xdr:txBody>
    </xdr:sp>
    <xdr:clientData fLocksWithSheet="0"/>
  </xdr:oneCellAnchor>
  <xdr:oneCellAnchor>
    <xdr:from>
      <xdr:col>8</xdr:col>
      <xdr:colOff>704850</xdr:colOff>
      <xdr:row>32</xdr:row>
      <xdr:rowOff>-19050</xdr:rowOff>
    </xdr:from>
    <xdr:ext cx="1390650" cy="142875"/>
    <xdr:grpSp>
      <xdr:nvGrpSpPr>
        <xdr:cNvPr id="2" name="Shape 2"/>
        <xdr:cNvGrpSpPr/>
      </xdr:nvGrpSpPr>
      <xdr:grpSpPr>
        <a:xfrm>
          <a:off x="4650675" y="3708563"/>
          <a:ext cx="1390650" cy="142875"/>
          <a:chOff x="4650675" y="3708563"/>
          <a:chExt cx="1390650" cy="142875"/>
        </a:xfrm>
      </xdr:grpSpPr>
      <xdr:grpSp>
        <xdr:nvGrpSpPr>
          <xdr:cNvPr id="44" name="Shape 44"/>
          <xdr:cNvGrpSpPr/>
        </xdr:nvGrpSpPr>
        <xdr:grpSpPr>
          <a:xfrm>
            <a:off x="4650675" y="3708563"/>
            <a:ext cx="1390650" cy="142875"/>
            <a:chOff x="4669725" y="3727613"/>
            <a:chExt cx="1352550" cy="104775"/>
          </a:xfrm>
        </xdr:grpSpPr>
        <xdr:sp>
          <xdr:nvSpPr>
            <xdr:cNvPr id="6" name="Shape 6"/>
            <xdr:cNvSpPr/>
          </xdr:nvSpPr>
          <xdr:spPr>
            <a:xfrm>
              <a:off x="4669725" y="3727613"/>
              <a:ext cx="1352550" cy="104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45" name="Shape 45"/>
            <xdr:cNvCxnSpPr/>
          </xdr:nvCxnSpPr>
          <xdr:spPr>
            <a:xfrm flipH="1">
              <a:off x="4669725" y="3727613"/>
              <a:ext cx="1352550" cy="104775"/>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0</xdr:col>
      <xdr:colOff>4267200</xdr:colOff>
      <xdr:row>5</xdr:row>
      <xdr:rowOff>142875</xdr:rowOff>
    </xdr:from>
    <xdr:ext cx="4486275" cy="1323975"/>
    <xdr:grpSp>
      <xdr:nvGrpSpPr>
        <xdr:cNvPr id="2" name="Shape 2"/>
        <xdr:cNvGrpSpPr/>
      </xdr:nvGrpSpPr>
      <xdr:grpSpPr>
        <a:xfrm>
          <a:off x="3102863" y="3118013"/>
          <a:ext cx="4486275" cy="1323975"/>
          <a:chOff x="3102863" y="3118013"/>
          <a:chExt cx="4486275" cy="1323975"/>
        </a:xfrm>
      </xdr:grpSpPr>
      <xdr:grpSp>
        <xdr:nvGrpSpPr>
          <xdr:cNvPr id="46" name="Shape 46"/>
          <xdr:cNvGrpSpPr/>
        </xdr:nvGrpSpPr>
        <xdr:grpSpPr>
          <a:xfrm>
            <a:off x="3102863" y="3118013"/>
            <a:ext cx="4486275" cy="1323975"/>
            <a:chOff x="3121913" y="3137063"/>
            <a:chExt cx="4448175" cy="1285875"/>
          </a:xfrm>
        </xdr:grpSpPr>
        <xdr:sp>
          <xdr:nvSpPr>
            <xdr:cNvPr id="6" name="Shape 6"/>
            <xdr:cNvSpPr/>
          </xdr:nvSpPr>
          <xdr:spPr>
            <a:xfrm>
              <a:off x="3121913" y="3137063"/>
              <a:ext cx="4448175" cy="1285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47" name="Shape 47"/>
            <xdr:cNvCxnSpPr/>
          </xdr:nvCxnSpPr>
          <xdr:spPr>
            <a:xfrm flipH="1">
              <a:off x="3121913" y="3137063"/>
              <a:ext cx="4448175" cy="1285875"/>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5</xdr:col>
      <xdr:colOff>295275</xdr:colOff>
      <xdr:row>6</xdr:row>
      <xdr:rowOff>114300</xdr:rowOff>
    </xdr:from>
    <xdr:ext cx="6886575" cy="790575"/>
    <xdr:sp>
      <xdr:nvSpPr>
        <xdr:cNvPr id="48" name="Shape 48"/>
        <xdr:cNvSpPr txBox="1"/>
      </xdr:nvSpPr>
      <xdr:spPr>
        <a:xfrm>
          <a:off x="1907475" y="3389475"/>
          <a:ext cx="6877050" cy="7810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100"/>
            <a:buFont typeface="Calibri"/>
            <a:buNone/>
          </a:pPr>
          <a:r>
            <a:rPr b="1" i="0" lang="en-US" sz="1100" u="none" strike="noStrike">
              <a:solidFill>
                <a:srgbClr val="000000"/>
              </a:solidFill>
              <a:latin typeface="Calibri"/>
              <a:ea typeface="Calibri"/>
              <a:cs typeface="Calibri"/>
              <a:sym typeface="Calibri"/>
            </a:rPr>
            <a:t>Indicators</a:t>
          </a:r>
          <a:r>
            <a:rPr b="0" i="0" lang="en-US" sz="1100" u="none" strike="noStrike">
              <a:solidFill>
                <a:srgbClr val="000000"/>
              </a:solidFill>
              <a:latin typeface="Calibri"/>
              <a:ea typeface="Calibri"/>
              <a:cs typeface="Calibri"/>
              <a:sym typeface="Calibri"/>
            </a:rPr>
            <a:t> are the data you will use to track progress made towards achieving your objective. Ideally these will match the indicators selected in your Fluxx application. </a:t>
          </a:r>
          <a:r>
            <a:rPr b="1" i="0" lang="en-US" sz="1100" u="none" strike="noStrike">
              <a:solidFill>
                <a:srgbClr val="000000"/>
              </a:solidFill>
              <a:latin typeface="Calibri"/>
              <a:ea typeface="Calibri"/>
              <a:cs typeface="Calibri"/>
              <a:sym typeface="Calibri"/>
            </a:rPr>
            <a:t>You need at least one for each objective,</a:t>
          </a:r>
          <a:r>
            <a:rPr b="0" i="0" lang="en-US" sz="1100" u="none" strike="noStrike">
              <a:solidFill>
                <a:srgbClr val="000000"/>
              </a:solidFill>
              <a:latin typeface="Calibri"/>
              <a:ea typeface="Calibri"/>
              <a:cs typeface="Calibri"/>
              <a:sym typeface="Calibri"/>
            </a:rPr>
            <a:t> but you can add as many indicators as you would like.</a:t>
          </a:r>
          <a:endParaRPr sz="1400"/>
        </a:p>
      </xdr:txBody>
    </xdr:sp>
    <xdr:clientData fLocksWithSheet="0"/>
  </xdr:oneCellAnchor>
  <xdr:oneCellAnchor>
    <xdr:from>
      <xdr:col>2</xdr:col>
      <xdr:colOff>361950</xdr:colOff>
      <xdr:row>8</xdr:row>
      <xdr:rowOff>0</xdr:rowOff>
    </xdr:from>
    <xdr:ext cx="2505075" cy="1457325"/>
    <xdr:grpSp>
      <xdr:nvGrpSpPr>
        <xdr:cNvPr id="2" name="Shape 2"/>
        <xdr:cNvGrpSpPr/>
      </xdr:nvGrpSpPr>
      <xdr:grpSpPr>
        <a:xfrm>
          <a:off x="4093463" y="3051338"/>
          <a:ext cx="2505075" cy="1457325"/>
          <a:chOff x="4093463" y="3051338"/>
          <a:chExt cx="2505075" cy="1457325"/>
        </a:xfrm>
      </xdr:grpSpPr>
      <xdr:grpSp>
        <xdr:nvGrpSpPr>
          <xdr:cNvPr id="49" name="Shape 49"/>
          <xdr:cNvGrpSpPr/>
        </xdr:nvGrpSpPr>
        <xdr:grpSpPr>
          <a:xfrm>
            <a:off x="4093463" y="3051338"/>
            <a:ext cx="2505075" cy="1457325"/>
            <a:chOff x="4112588" y="3070388"/>
            <a:chExt cx="2466900" cy="1419300"/>
          </a:xfrm>
        </xdr:grpSpPr>
        <xdr:sp>
          <xdr:nvSpPr>
            <xdr:cNvPr id="6" name="Shape 6"/>
            <xdr:cNvSpPr/>
          </xdr:nvSpPr>
          <xdr:spPr>
            <a:xfrm>
              <a:off x="4112588" y="3070388"/>
              <a:ext cx="2466900" cy="1419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0" name="Shape 50"/>
            <xdr:cNvCxnSpPr>
              <a:stCxn id="35" idx="1"/>
            </xdr:cNvCxnSpPr>
          </xdr:nvCxnSpPr>
          <xdr:spPr>
            <a:xfrm flipH="1">
              <a:off x="4112588" y="3070388"/>
              <a:ext cx="2466900" cy="141930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13</xdr:col>
      <xdr:colOff>438150</xdr:colOff>
      <xdr:row>15</xdr:row>
      <xdr:rowOff>190500</xdr:rowOff>
    </xdr:from>
    <xdr:ext cx="5248275" cy="742950"/>
    <xdr:sp>
      <xdr:nvSpPr>
        <xdr:cNvPr id="51" name="Shape 51"/>
        <xdr:cNvSpPr txBox="1"/>
      </xdr:nvSpPr>
      <xdr:spPr>
        <a:xfrm>
          <a:off x="2726625" y="3413288"/>
          <a:ext cx="5238750" cy="7334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Clr>
              <a:srgbClr val="000000"/>
            </a:buClr>
            <a:buSzPts val="1100"/>
            <a:buFont typeface="Calibri"/>
            <a:buNone/>
          </a:pPr>
          <a:r>
            <a:rPr b="1" i="0" lang="en-US" sz="1100" u="none" strike="noStrike">
              <a:solidFill>
                <a:srgbClr val="000000"/>
              </a:solidFill>
              <a:latin typeface="Calibri"/>
              <a:ea typeface="Calibri"/>
              <a:cs typeface="Calibri"/>
              <a:sym typeface="Calibri"/>
            </a:rPr>
            <a:t>Baseline </a:t>
          </a:r>
          <a:r>
            <a:rPr b="0" i="0" lang="en-US" sz="1100" u="none" strike="noStrike">
              <a:solidFill>
                <a:srgbClr val="000000"/>
              </a:solidFill>
              <a:latin typeface="Calibri"/>
              <a:ea typeface="Calibri"/>
              <a:cs typeface="Calibri"/>
              <a:sym typeface="Calibri"/>
            </a:rPr>
            <a:t>data tells us the status of the indicator before the project begins. The </a:t>
          </a:r>
          <a:r>
            <a:rPr b="1" i="0" lang="en-US" sz="1100" u="none" strike="noStrike">
              <a:solidFill>
                <a:srgbClr val="000000"/>
              </a:solidFill>
              <a:latin typeface="Calibri"/>
              <a:ea typeface="Calibri"/>
              <a:cs typeface="Calibri"/>
              <a:sym typeface="Calibri"/>
            </a:rPr>
            <a:t>Target</a:t>
          </a:r>
          <a:r>
            <a:rPr b="0" i="0" lang="en-US" sz="1100" u="none" strike="noStrike">
              <a:solidFill>
                <a:srgbClr val="000000"/>
              </a:solidFill>
              <a:latin typeface="Calibri"/>
              <a:ea typeface="Calibri"/>
              <a:cs typeface="Calibri"/>
              <a:sym typeface="Calibri"/>
            </a:rPr>
            <a:t> is what you hope to reach at the end of the project. In this example, nobody in the community has taken the proposed training course, so the baseline is 0. The target is 200 people completing the course, with</a:t>
          </a:r>
          <a:endParaRPr sz="1400"/>
        </a:p>
      </xdr:txBody>
    </xdr:sp>
    <xdr:clientData fLocksWithSheet="0"/>
  </xdr:oneCellAnchor>
  <xdr:oneCellAnchor>
    <xdr:from>
      <xdr:col>6</xdr:col>
      <xdr:colOff>390525</xdr:colOff>
      <xdr:row>13</xdr:row>
      <xdr:rowOff>133350</xdr:rowOff>
    </xdr:from>
    <xdr:ext cx="7191375" cy="1019175"/>
    <xdr:grpSp>
      <xdr:nvGrpSpPr>
        <xdr:cNvPr id="2" name="Shape 2"/>
        <xdr:cNvGrpSpPr/>
      </xdr:nvGrpSpPr>
      <xdr:grpSpPr>
        <a:xfrm>
          <a:off x="1750313" y="3270413"/>
          <a:ext cx="7191375" cy="1019175"/>
          <a:chOff x="1750313" y="3270413"/>
          <a:chExt cx="7191375" cy="1019175"/>
        </a:xfrm>
      </xdr:grpSpPr>
      <xdr:grpSp>
        <xdr:nvGrpSpPr>
          <xdr:cNvPr id="52" name="Shape 52"/>
          <xdr:cNvGrpSpPr/>
        </xdr:nvGrpSpPr>
        <xdr:grpSpPr>
          <a:xfrm>
            <a:off x="1750313" y="3270413"/>
            <a:ext cx="7191375" cy="1019175"/>
            <a:chOff x="1769363" y="3289463"/>
            <a:chExt cx="7153275" cy="981075"/>
          </a:xfrm>
        </xdr:grpSpPr>
        <xdr:sp>
          <xdr:nvSpPr>
            <xdr:cNvPr id="6" name="Shape 6"/>
            <xdr:cNvSpPr/>
          </xdr:nvSpPr>
          <xdr:spPr>
            <a:xfrm>
              <a:off x="1769363" y="3289463"/>
              <a:ext cx="7153275" cy="9810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3" name="Shape 53"/>
            <xdr:cNvCxnSpPr/>
          </xdr:nvCxnSpPr>
          <xdr:spPr>
            <a:xfrm rot="10800000">
              <a:off x="1769363" y="3289463"/>
              <a:ext cx="7153275" cy="981075"/>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4</xdr:col>
      <xdr:colOff>304800</xdr:colOff>
      <xdr:row>13</xdr:row>
      <xdr:rowOff>152400</xdr:rowOff>
    </xdr:from>
    <xdr:ext cx="2505075" cy="171450"/>
    <xdr:grpSp>
      <xdr:nvGrpSpPr>
        <xdr:cNvPr id="2" name="Shape 2"/>
        <xdr:cNvGrpSpPr/>
      </xdr:nvGrpSpPr>
      <xdr:grpSpPr>
        <a:xfrm>
          <a:off x="4093463" y="3694275"/>
          <a:ext cx="2505075" cy="171450"/>
          <a:chOff x="4093463" y="3694275"/>
          <a:chExt cx="2505075" cy="171450"/>
        </a:xfrm>
      </xdr:grpSpPr>
      <xdr:grpSp>
        <xdr:nvGrpSpPr>
          <xdr:cNvPr id="54" name="Shape 54"/>
          <xdr:cNvGrpSpPr/>
        </xdr:nvGrpSpPr>
        <xdr:grpSpPr>
          <a:xfrm>
            <a:off x="4093463" y="3694275"/>
            <a:ext cx="2505075" cy="171450"/>
            <a:chOff x="4112513" y="3713325"/>
            <a:chExt cx="2466975" cy="133350"/>
          </a:xfrm>
        </xdr:grpSpPr>
        <xdr:sp>
          <xdr:nvSpPr>
            <xdr:cNvPr id="6" name="Shape 6"/>
            <xdr:cNvSpPr/>
          </xdr:nvSpPr>
          <xdr:spPr>
            <a:xfrm>
              <a:off x="4112513" y="3713325"/>
              <a:ext cx="2466975" cy="1333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5" name="Shape 55"/>
            <xdr:cNvCxnSpPr/>
          </xdr:nvCxnSpPr>
          <xdr:spPr>
            <a:xfrm rot="10800000">
              <a:off x="4112513" y="3713325"/>
              <a:ext cx="2466975" cy="133350"/>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16</xdr:col>
      <xdr:colOff>628650</xdr:colOff>
      <xdr:row>11</xdr:row>
      <xdr:rowOff>9525</xdr:rowOff>
    </xdr:from>
    <xdr:ext cx="6972300" cy="1295400"/>
    <xdr:sp>
      <xdr:nvSpPr>
        <xdr:cNvPr id="56" name="Shape 56"/>
        <xdr:cNvSpPr txBox="1"/>
      </xdr:nvSpPr>
      <xdr:spPr>
        <a:xfrm>
          <a:off x="1864613" y="3137063"/>
          <a:ext cx="6962775" cy="12858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Clr>
              <a:srgbClr val="000000"/>
            </a:buClr>
            <a:buSzPts val="1100"/>
            <a:buFont typeface="Calibri"/>
            <a:buNone/>
          </a:pPr>
          <a:r>
            <a:rPr b="0" i="0" lang="en-US" sz="1100" u="none" strike="noStrike">
              <a:solidFill>
                <a:srgbClr val="000000"/>
              </a:solidFill>
              <a:latin typeface="Calibri"/>
              <a:ea typeface="Calibri"/>
              <a:cs typeface="Calibri"/>
              <a:sym typeface="Calibri"/>
            </a:rPr>
            <a:t>The "Update" cells will only be used for large grants with multiple payments and reporting periods. Recipients of large grants will submit an updated copy of this document showing progress on project activities and status updates on indicators. </a:t>
          </a:r>
          <a:r>
            <a:rPr b="1" i="0" lang="en-US" sz="1100" u="none" strike="noStrike">
              <a:solidFill>
                <a:srgbClr val="000000"/>
              </a:solidFill>
              <a:latin typeface="Calibri"/>
              <a:ea typeface="Calibri"/>
              <a:cs typeface="Calibri"/>
              <a:sym typeface="Calibri"/>
            </a:rPr>
            <a:t>These should remain blank during the application stage.</a:t>
          </a:r>
          <a:endParaRPr b="0" i="0" sz="1100" u="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SzPts val="1100"/>
            <a:buFont typeface="Arial"/>
            <a:buNone/>
          </a:pPr>
          <a:r>
            <a:t/>
          </a:r>
          <a:endParaRPr b="0" i="0" sz="1100" u="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0" i="0" lang="en-US" sz="1100" u="none" strike="noStrike">
              <a:solidFill>
                <a:srgbClr val="000000"/>
              </a:solidFill>
              <a:latin typeface="Calibri"/>
              <a:ea typeface="Calibri"/>
              <a:cs typeface="Calibri"/>
              <a:sym typeface="Calibri"/>
            </a:rPr>
            <a:t>Recipients of small grants with a single report should provide updates on their indicators in their narrative report in Fluxx. </a:t>
          </a:r>
          <a:endParaRPr sz="1400"/>
        </a:p>
      </xdr:txBody>
    </xdr:sp>
    <xdr:clientData fLocksWithSheet="0"/>
  </xdr:oneCellAnchor>
  <xdr:oneCellAnchor>
    <xdr:from>
      <xdr:col>14</xdr:col>
      <xdr:colOff>438150</xdr:colOff>
      <xdr:row>12</xdr:row>
      <xdr:rowOff>161925</xdr:rowOff>
    </xdr:from>
    <xdr:ext cx="1866900" cy="523875"/>
    <xdr:grpSp>
      <xdr:nvGrpSpPr>
        <xdr:cNvPr id="2" name="Shape 2"/>
        <xdr:cNvGrpSpPr/>
      </xdr:nvGrpSpPr>
      <xdr:grpSpPr>
        <a:xfrm>
          <a:off x="4412550" y="3518063"/>
          <a:ext cx="1866900" cy="523875"/>
          <a:chOff x="4412550" y="3518063"/>
          <a:chExt cx="1866900" cy="523875"/>
        </a:xfrm>
      </xdr:grpSpPr>
      <xdr:grpSp>
        <xdr:nvGrpSpPr>
          <xdr:cNvPr id="57" name="Shape 57"/>
          <xdr:cNvGrpSpPr/>
        </xdr:nvGrpSpPr>
        <xdr:grpSpPr>
          <a:xfrm>
            <a:off x="4412550" y="3518063"/>
            <a:ext cx="1866900" cy="523875"/>
            <a:chOff x="4431600" y="3537113"/>
            <a:chExt cx="1828800" cy="485775"/>
          </a:xfrm>
        </xdr:grpSpPr>
        <xdr:sp>
          <xdr:nvSpPr>
            <xdr:cNvPr id="6" name="Shape 6"/>
            <xdr:cNvSpPr/>
          </xdr:nvSpPr>
          <xdr:spPr>
            <a:xfrm>
              <a:off x="4431600" y="3537113"/>
              <a:ext cx="1828800" cy="485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8" name="Shape 58"/>
            <xdr:cNvCxnSpPr/>
          </xdr:nvCxnSpPr>
          <xdr:spPr>
            <a:xfrm flipH="1">
              <a:off x="4431600" y="3537113"/>
              <a:ext cx="1828800" cy="485775"/>
            </a:xfrm>
            <a:prstGeom prst="straightConnector1">
              <a:avLst/>
            </a:prstGeom>
            <a:noFill/>
            <a:ln cap="flat" cmpd="sng" w="38100">
              <a:solidFill>
                <a:srgbClr val="EB7B31"/>
              </a:solidFill>
              <a:prstDash val="solid"/>
              <a:miter lim="800000"/>
              <a:headEnd len="sm" w="sm" type="none"/>
              <a:tailEnd len="med" w="med" type="triangle"/>
            </a:ln>
          </xdr:spPr>
        </xdr:cxnSp>
      </xdr:grpSp>
    </xdr:grpSp>
    <xdr:clientData fLocksWithSheet="0"/>
  </xdr:oneCellAnchor>
  <xdr:oneCellAnchor>
    <xdr:from>
      <xdr:col>0</xdr:col>
      <xdr:colOff>200025</xdr:colOff>
      <xdr:row>0</xdr:row>
      <xdr:rowOff>123825</xdr:rowOff>
    </xdr:from>
    <xdr:ext cx="2047875" cy="5334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xdr:colOff>
      <xdr:row>19</xdr:row>
      <xdr:rowOff>47625</xdr:rowOff>
    </xdr:from>
    <xdr:ext cx="6057900" cy="590550"/>
    <xdr:sp>
      <xdr:nvSpPr>
        <xdr:cNvPr id="59" name="Shape 59"/>
        <xdr:cNvSpPr txBox="1"/>
      </xdr:nvSpPr>
      <xdr:spPr>
        <a:xfrm>
          <a:off x="2321813" y="3489488"/>
          <a:ext cx="6048375" cy="5810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100"/>
            <a:buFont typeface="Calibri"/>
            <a:buNone/>
          </a:pPr>
          <a:r>
            <a:rPr b="0" i="0" lang="en-US" sz="1100" u="none" strike="noStrike">
              <a:solidFill>
                <a:srgbClr val="000000"/>
              </a:solidFill>
              <a:latin typeface="Calibri"/>
              <a:ea typeface="Calibri"/>
              <a:cs typeface="Calibri"/>
              <a:sym typeface="Calibri"/>
            </a:rPr>
            <a:t>The </a:t>
          </a:r>
          <a:r>
            <a:rPr b="1" i="0" lang="en-US" sz="1100" u="none" strike="noStrike">
              <a:solidFill>
                <a:srgbClr val="000000"/>
              </a:solidFill>
              <a:latin typeface="Calibri"/>
              <a:ea typeface="Calibri"/>
              <a:cs typeface="Calibri"/>
              <a:sym typeface="Calibri"/>
            </a:rPr>
            <a:t>Recipient Title </a:t>
          </a:r>
          <a:r>
            <a:rPr b="0" i="0" lang="en-US" sz="1100" u="none" strike="noStrike">
              <a:solidFill>
                <a:srgbClr val="000000"/>
              </a:solidFill>
              <a:latin typeface="Calibri"/>
              <a:ea typeface="Calibri"/>
              <a:cs typeface="Calibri"/>
              <a:sym typeface="Calibri"/>
            </a:rPr>
            <a:t>and contact information can be that of the project lead/project manager.</a:t>
          </a:r>
          <a:endParaRPr sz="1400"/>
        </a:p>
        <a:p>
          <a:pPr indent="0" lvl="0" marL="0" rtl="0" algn="l">
            <a:spcBef>
              <a:spcPts val="0"/>
            </a:spcBef>
            <a:spcAft>
              <a:spcPts val="0"/>
            </a:spcAft>
            <a:buSzPts val="1100"/>
            <a:buFont typeface="Arial"/>
            <a:buNone/>
          </a:pPr>
          <a:r>
            <a:t/>
          </a:r>
          <a:endParaRPr b="0" i="0" sz="1100" u="none" strike="noStrike">
            <a:solidFill>
              <a:srgbClr val="000000"/>
            </a:solidFill>
            <a:latin typeface="Calibri"/>
            <a:ea typeface="Calibri"/>
            <a:cs typeface="Calibri"/>
            <a:sym typeface="Calibri"/>
          </a:endParaRPr>
        </a:p>
      </xdr:txBody>
    </xdr:sp>
    <xdr:clientData fLocksWithSheet="0"/>
  </xdr:oneCellAnchor>
  <xdr:oneCellAnchor>
    <xdr:from>
      <xdr:col>2</xdr:col>
      <xdr:colOff>66675</xdr:colOff>
      <xdr:row>26</xdr:row>
      <xdr:rowOff>9525</xdr:rowOff>
    </xdr:from>
    <xdr:ext cx="6057900" cy="590550"/>
    <xdr:sp>
      <xdr:nvSpPr>
        <xdr:cNvPr id="60" name="Shape 60"/>
        <xdr:cNvSpPr txBox="1"/>
      </xdr:nvSpPr>
      <xdr:spPr>
        <a:xfrm>
          <a:off x="2321813" y="3489488"/>
          <a:ext cx="6048375" cy="5810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100"/>
            <a:buFont typeface="Calibri"/>
            <a:buNone/>
          </a:pPr>
          <a:r>
            <a:rPr b="0" i="0" lang="en-US" sz="1100" u="none" strike="noStrike">
              <a:solidFill>
                <a:srgbClr val="000000"/>
              </a:solidFill>
              <a:latin typeface="Calibri"/>
              <a:ea typeface="Calibri"/>
              <a:cs typeface="Calibri"/>
              <a:sym typeface="Calibri"/>
            </a:rPr>
            <a:t>If another party will be managing and/or configuring the equipment, please put their information here.</a:t>
          </a:r>
          <a:endParaRPr sz="1400"/>
        </a:p>
        <a:p>
          <a:pPr indent="0" lvl="0" marL="0" rtl="0" algn="l">
            <a:spcBef>
              <a:spcPts val="0"/>
            </a:spcBef>
            <a:spcAft>
              <a:spcPts val="0"/>
            </a:spcAft>
            <a:buSzPts val="1100"/>
            <a:buFont typeface="Arial"/>
            <a:buNone/>
          </a:pPr>
          <a:r>
            <a:t/>
          </a:r>
          <a:endParaRPr b="0" i="0" sz="1100" u="none" strike="noStrike">
            <a:solidFill>
              <a:srgbClr val="000000"/>
            </a:solidFill>
            <a:latin typeface="Calibri"/>
            <a:ea typeface="Calibri"/>
            <a:cs typeface="Calibri"/>
            <a:sym typeface="Calibri"/>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9454C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socfoundation.org/wp-content/uploads/2020/03/ISOC-Foundation_Grant-Application-Guidance_Annex_7_Developing-a-detailed-project-budget.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cfoundation.org/resources/grant-application-guidance/module-1-design-your-project/" TargetMode="External"/><Relationship Id="rId2" Type="http://schemas.openxmlformats.org/officeDocument/2006/relationships/hyperlink" Target="https://isoc.box.com/s/opm9uvqz7iqp2y07hmgxmjbbgor1g9f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cfoundation.org/wp-content/uploads/2020/03/ISOC-Foundation_Grant-Application-Guidance_Annex_7_Developing-a-detailed-project-budget.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isocfoundation.org/resources/grant-application-guidance/module-1-design-your-project/" TargetMode="External"/><Relationship Id="rId2" Type="http://schemas.openxmlformats.org/officeDocument/2006/relationships/hyperlink" Target="https://isoc.box.com/s/opm9uvqz7iqp2y07hmgxmjbbgor1g9fe"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8.11"/>
    <col customWidth="1" min="2" max="2" width="12.44"/>
    <col customWidth="1" min="3" max="3" width="10.0"/>
    <col customWidth="1" min="4" max="4" width="15.78"/>
    <col customWidth="1" min="5" max="5" width="17.11"/>
    <col customWidth="1" min="6" max="6" width="20.11"/>
    <col customWidth="1" min="7" max="7" width="41.11"/>
    <col customWidth="1" min="8" max="26" width="8.67"/>
  </cols>
  <sheetData>
    <row r="1" ht="64.5" customHeight="1">
      <c r="A1" s="1"/>
      <c r="H1" s="2"/>
      <c r="I1" s="2"/>
      <c r="J1" s="2"/>
      <c r="K1" s="2"/>
      <c r="L1" s="2"/>
      <c r="M1" s="2"/>
      <c r="N1" s="2"/>
      <c r="O1" s="2"/>
      <c r="P1" s="2"/>
      <c r="Q1" s="2"/>
      <c r="R1" s="2"/>
      <c r="S1" s="2"/>
      <c r="T1" s="2"/>
      <c r="U1" s="2"/>
      <c r="V1" s="2"/>
      <c r="W1" s="2"/>
      <c r="X1" s="2"/>
      <c r="Y1" s="2"/>
      <c r="Z1" s="2"/>
    </row>
    <row r="2" ht="15.75" customHeight="1">
      <c r="A2" s="3" t="s">
        <v>0</v>
      </c>
      <c r="B2" s="4"/>
      <c r="C2" s="4"/>
      <c r="D2" s="4"/>
      <c r="E2" s="4"/>
      <c r="F2" s="4"/>
      <c r="G2" s="4"/>
      <c r="H2" s="5"/>
      <c r="I2" s="5"/>
      <c r="J2" s="5"/>
      <c r="K2" s="5"/>
      <c r="L2" s="5"/>
      <c r="M2" s="2"/>
      <c r="N2" s="2"/>
      <c r="O2" s="2"/>
      <c r="P2" s="2"/>
      <c r="Q2" s="2"/>
      <c r="R2" s="2"/>
      <c r="S2" s="2"/>
      <c r="T2" s="2"/>
      <c r="U2" s="2"/>
      <c r="V2" s="2"/>
      <c r="W2" s="2"/>
      <c r="X2" s="2"/>
      <c r="Y2" s="2"/>
      <c r="Z2" s="2"/>
    </row>
    <row r="3" ht="90.0" customHeight="1">
      <c r="A3" s="6" t="s">
        <v>1</v>
      </c>
      <c r="B3" s="4"/>
      <c r="C3" s="4"/>
      <c r="D3" s="4"/>
      <c r="E3" s="4"/>
      <c r="F3" s="4"/>
      <c r="G3" s="4"/>
      <c r="H3" s="7"/>
      <c r="I3" s="7"/>
      <c r="J3" s="7"/>
      <c r="K3" s="7"/>
      <c r="L3" s="7"/>
      <c r="M3" s="2"/>
      <c r="N3" s="2"/>
      <c r="O3" s="2"/>
      <c r="P3" s="2"/>
      <c r="Q3" s="2"/>
      <c r="R3" s="2"/>
      <c r="S3" s="2"/>
      <c r="T3" s="2"/>
      <c r="U3" s="2"/>
      <c r="V3" s="2"/>
      <c r="W3" s="2"/>
      <c r="X3" s="2"/>
      <c r="Y3" s="2"/>
      <c r="Z3" s="2"/>
    </row>
    <row r="4" ht="15.75" customHeight="1">
      <c r="A4" s="8" t="s">
        <v>2</v>
      </c>
      <c r="B4" s="2"/>
      <c r="C4" s="2"/>
      <c r="D4" s="2"/>
      <c r="E4" s="2"/>
      <c r="F4" s="9"/>
      <c r="G4" s="2"/>
      <c r="H4" s="2"/>
      <c r="I4" s="2"/>
      <c r="J4" s="2"/>
      <c r="K4" s="2"/>
      <c r="L4" s="2"/>
      <c r="M4" s="2"/>
      <c r="N4" s="2"/>
      <c r="O4" s="2"/>
      <c r="P4" s="2"/>
      <c r="Q4" s="2"/>
      <c r="R4" s="2"/>
      <c r="S4" s="2"/>
      <c r="T4" s="2"/>
      <c r="U4" s="2"/>
      <c r="V4" s="2"/>
      <c r="W4" s="2"/>
      <c r="X4" s="2"/>
      <c r="Y4" s="2"/>
      <c r="Z4" s="2"/>
    </row>
    <row r="5" ht="15.75" customHeight="1">
      <c r="A5" s="8"/>
      <c r="B5" s="2"/>
      <c r="C5" s="2"/>
      <c r="D5" s="2"/>
      <c r="E5" s="2"/>
      <c r="F5" s="9"/>
      <c r="G5" s="2"/>
      <c r="H5" s="2"/>
      <c r="I5" s="2"/>
      <c r="J5" s="2"/>
      <c r="K5" s="2"/>
      <c r="L5" s="2"/>
      <c r="M5" s="2"/>
      <c r="N5" s="2"/>
      <c r="O5" s="2"/>
      <c r="P5" s="2"/>
      <c r="Q5" s="2"/>
      <c r="R5" s="2"/>
      <c r="S5" s="2"/>
      <c r="T5" s="2"/>
      <c r="U5" s="2"/>
      <c r="V5" s="2"/>
      <c r="W5" s="2"/>
      <c r="X5" s="2"/>
      <c r="Y5" s="2"/>
      <c r="Z5" s="2"/>
    </row>
    <row r="6" ht="15.75" customHeight="1">
      <c r="A6" s="2" t="s">
        <v>3</v>
      </c>
      <c r="B6" s="10" t="s">
        <v>4</v>
      </c>
      <c r="C6" s="11"/>
      <c r="D6" s="11"/>
      <c r="E6" s="12"/>
      <c r="F6" s="13"/>
      <c r="G6" s="2"/>
      <c r="H6" s="2"/>
      <c r="I6" s="2"/>
      <c r="J6" s="2"/>
      <c r="K6" s="2"/>
      <c r="L6" s="2"/>
      <c r="M6" s="2"/>
      <c r="N6" s="2"/>
      <c r="O6" s="2"/>
      <c r="P6" s="2"/>
      <c r="Q6" s="2"/>
      <c r="R6" s="2"/>
      <c r="S6" s="2"/>
      <c r="T6" s="2"/>
      <c r="U6" s="2"/>
      <c r="V6" s="2"/>
      <c r="W6" s="2"/>
      <c r="X6" s="2"/>
      <c r="Y6" s="2"/>
      <c r="Z6" s="2"/>
    </row>
    <row r="7" ht="15.75" customHeight="1">
      <c r="A7" s="2" t="s">
        <v>5</v>
      </c>
      <c r="B7" s="14" t="s">
        <v>6</v>
      </c>
      <c r="C7" s="11"/>
      <c r="D7" s="11"/>
      <c r="E7" s="11"/>
      <c r="F7" s="12"/>
      <c r="G7" s="2"/>
      <c r="H7" s="2"/>
      <c r="I7" s="2"/>
      <c r="J7" s="2"/>
      <c r="K7" s="2"/>
      <c r="L7" s="2"/>
      <c r="M7" s="2"/>
      <c r="N7" s="2"/>
      <c r="O7" s="2"/>
      <c r="P7" s="2"/>
      <c r="Q7" s="2"/>
      <c r="R7" s="2"/>
      <c r="S7" s="2"/>
      <c r="T7" s="2"/>
      <c r="U7" s="2"/>
      <c r="V7" s="2"/>
      <c r="W7" s="2"/>
      <c r="X7" s="2"/>
      <c r="Y7" s="2"/>
      <c r="Z7" s="2"/>
    </row>
    <row r="8" ht="15.75" customHeight="1">
      <c r="A8" s="2" t="s">
        <v>7</v>
      </c>
      <c r="B8" s="15">
        <f>E68</f>
        <v>199738</v>
      </c>
      <c r="C8" s="11"/>
      <c r="D8" s="11"/>
      <c r="E8" s="12"/>
      <c r="F8" s="13"/>
      <c r="G8" s="2"/>
      <c r="H8" s="2"/>
      <c r="I8" s="2"/>
      <c r="J8" s="2"/>
      <c r="K8" s="2"/>
      <c r="L8" s="2"/>
      <c r="M8" s="2"/>
      <c r="N8" s="2"/>
      <c r="O8" s="2"/>
      <c r="P8" s="2"/>
      <c r="Q8" s="2"/>
      <c r="R8" s="2"/>
      <c r="S8" s="2"/>
      <c r="T8" s="2"/>
      <c r="U8" s="2"/>
      <c r="V8" s="2"/>
      <c r="W8" s="2"/>
      <c r="X8" s="2"/>
      <c r="Y8" s="2"/>
      <c r="Z8" s="2"/>
    </row>
    <row r="9" ht="15.75" customHeight="1">
      <c r="A9" s="2" t="s">
        <v>8</v>
      </c>
      <c r="B9" s="16">
        <v>82.93</v>
      </c>
      <c r="C9" s="11"/>
      <c r="D9" s="11"/>
      <c r="E9" s="12"/>
      <c r="F9" s="13"/>
      <c r="G9" s="2"/>
      <c r="H9" s="2"/>
      <c r="I9" s="2"/>
      <c r="J9" s="2"/>
      <c r="K9" s="2"/>
      <c r="L9" s="2"/>
      <c r="M9" s="2"/>
      <c r="N9" s="2"/>
      <c r="O9" s="2"/>
      <c r="P9" s="2"/>
      <c r="Q9" s="2"/>
      <c r="R9" s="2"/>
      <c r="S9" s="2"/>
      <c r="T9" s="2"/>
      <c r="U9" s="2"/>
      <c r="V9" s="2"/>
      <c r="W9" s="2"/>
      <c r="X9" s="2"/>
      <c r="Y9" s="2"/>
      <c r="Z9" s="2"/>
    </row>
    <row r="10" ht="15.75" customHeight="1">
      <c r="A10" s="2"/>
      <c r="B10" s="2"/>
      <c r="C10" s="2"/>
      <c r="D10" s="2"/>
      <c r="E10" s="2"/>
      <c r="F10" s="9"/>
      <c r="G10" s="2"/>
      <c r="H10" s="2"/>
      <c r="I10" s="2"/>
      <c r="J10" s="2"/>
      <c r="K10" s="2"/>
      <c r="L10" s="2"/>
      <c r="M10" s="2"/>
      <c r="N10" s="2"/>
      <c r="O10" s="2"/>
      <c r="P10" s="2"/>
      <c r="Q10" s="2"/>
      <c r="R10" s="2"/>
      <c r="S10" s="2"/>
      <c r="T10" s="2"/>
      <c r="U10" s="2"/>
      <c r="V10" s="2"/>
      <c r="W10" s="2"/>
      <c r="X10" s="2"/>
      <c r="Y10" s="2"/>
      <c r="Z10" s="2"/>
    </row>
    <row r="11" ht="15.0" customHeight="1">
      <c r="A11" s="2"/>
      <c r="B11" s="2"/>
      <c r="C11" s="2"/>
      <c r="D11" s="2"/>
      <c r="E11" s="2"/>
      <c r="F11" s="9"/>
      <c r="G11" s="2"/>
      <c r="H11" s="17"/>
      <c r="I11" s="17"/>
      <c r="J11" s="17"/>
      <c r="K11" s="17"/>
      <c r="L11" s="17"/>
      <c r="M11" s="17"/>
      <c r="N11" s="17"/>
      <c r="O11" s="17"/>
      <c r="P11" s="17"/>
      <c r="Q11" s="17"/>
      <c r="R11" s="17"/>
      <c r="S11" s="2"/>
      <c r="T11" s="2"/>
      <c r="U11" s="2"/>
      <c r="V11" s="2"/>
      <c r="W11" s="2"/>
      <c r="X11" s="2"/>
      <c r="Y11" s="2"/>
      <c r="Z11" s="2"/>
    </row>
    <row r="12" ht="15.75" customHeight="1">
      <c r="A12" s="18" t="s">
        <v>9</v>
      </c>
      <c r="B12" s="19"/>
      <c r="C12" s="19"/>
      <c r="D12" s="19"/>
      <c r="E12" s="19"/>
      <c r="F12" s="19"/>
      <c r="G12" s="20"/>
      <c r="H12" s="17"/>
      <c r="I12" s="17"/>
      <c r="J12" s="17"/>
      <c r="K12" s="17"/>
      <c r="L12" s="17"/>
      <c r="M12" s="17"/>
      <c r="N12" s="17"/>
      <c r="O12" s="17"/>
      <c r="P12" s="17"/>
      <c r="Q12" s="17"/>
      <c r="R12" s="17"/>
      <c r="S12" s="2"/>
      <c r="T12" s="2"/>
      <c r="U12" s="2"/>
      <c r="V12" s="2"/>
      <c r="W12" s="2"/>
      <c r="X12" s="2"/>
      <c r="Y12" s="2"/>
      <c r="Z12" s="2"/>
    </row>
    <row r="13" ht="15.75" customHeight="1">
      <c r="A13" s="21" t="s">
        <v>10</v>
      </c>
      <c r="B13" s="4"/>
      <c r="C13" s="4"/>
      <c r="D13" s="4"/>
      <c r="E13" s="4"/>
      <c r="F13" s="4"/>
      <c r="G13" s="22"/>
      <c r="H13" s="17"/>
      <c r="I13" s="17"/>
      <c r="J13" s="17"/>
      <c r="K13" s="17"/>
      <c r="L13" s="17"/>
      <c r="M13" s="17"/>
      <c r="N13" s="17"/>
      <c r="O13" s="17"/>
      <c r="P13" s="17"/>
      <c r="Q13" s="17"/>
      <c r="R13" s="17"/>
      <c r="S13" s="2"/>
      <c r="T13" s="2"/>
      <c r="U13" s="2"/>
      <c r="V13" s="2"/>
      <c r="W13" s="2"/>
      <c r="X13" s="2"/>
      <c r="Y13" s="2"/>
      <c r="Z13" s="2"/>
    </row>
    <row r="14" ht="15.75" customHeight="1">
      <c r="A14" s="23" t="s">
        <v>11</v>
      </c>
      <c r="B14" s="2" t="s">
        <v>12</v>
      </c>
      <c r="C14" s="2" t="s">
        <v>13</v>
      </c>
      <c r="D14" s="2" t="s">
        <v>14</v>
      </c>
      <c r="E14" s="2" t="s">
        <v>15</v>
      </c>
      <c r="F14" s="9" t="s">
        <v>16</v>
      </c>
      <c r="G14" s="24" t="s">
        <v>17</v>
      </c>
      <c r="H14" s="17"/>
      <c r="I14" s="17"/>
      <c r="J14" s="17"/>
      <c r="K14" s="17"/>
      <c r="L14" s="17"/>
      <c r="M14" s="17"/>
      <c r="N14" s="17"/>
      <c r="O14" s="17"/>
      <c r="P14" s="17"/>
      <c r="Q14" s="17"/>
      <c r="R14" s="17"/>
      <c r="S14" s="2"/>
      <c r="T14" s="2"/>
      <c r="U14" s="2"/>
      <c r="V14" s="2"/>
      <c r="W14" s="2"/>
      <c r="X14" s="2"/>
      <c r="Y14" s="2"/>
      <c r="Z14" s="2"/>
    </row>
    <row r="15" ht="45.75" customHeight="1">
      <c r="A15" s="25" t="s">
        <v>18</v>
      </c>
      <c r="B15" s="26" t="s">
        <v>19</v>
      </c>
      <c r="C15" s="2">
        <v>12.0</v>
      </c>
      <c r="D15" s="27">
        <v>1900.0</v>
      </c>
      <c r="E15" s="28">
        <f t="shared" ref="E15:E16" si="1">C15*D15</f>
        <v>22800</v>
      </c>
      <c r="F15" s="9">
        <f>E15*B9</f>
        <v>1890804</v>
      </c>
      <c r="G15" s="29" t="s">
        <v>20</v>
      </c>
      <c r="H15" s="17"/>
      <c r="I15" s="17"/>
      <c r="J15" s="17"/>
      <c r="K15" s="17"/>
      <c r="L15" s="17"/>
      <c r="M15" s="17"/>
      <c r="N15" s="17"/>
      <c r="O15" s="17"/>
      <c r="P15" s="17"/>
      <c r="Q15" s="17"/>
      <c r="R15" s="17"/>
      <c r="S15" s="2"/>
      <c r="T15" s="2"/>
      <c r="U15" s="2"/>
      <c r="V15" s="2"/>
      <c r="W15" s="2"/>
      <c r="X15" s="2"/>
      <c r="Y15" s="2"/>
      <c r="Z15" s="2"/>
    </row>
    <row r="16" ht="15.75" customHeight="1">
      <c r="A16" s="25" t="s">
        <v>21</v>
      </c>
      <c r="B16" s="26" t="s">
        <v>19</v>
      </c>
      <c r="C16" s="2">
        <v>12.0</v>
      </c>
      <c r="D16" s="27">
        <v>750.0</v>
      </c>
      <c r="E16" s="28">
        <f t="shared" si="1"/>
        <v>9000</v>
      </c>
      <c r="F16" s="9">
        <f>E16*B9</f>
        <v>746370</v>
      </c>
      <c r="G16" s="30" t="s">
        <v>22</v>
      </c>
      <c r="H16" s="17"/>
      <c r="I16" s="17"/>
      <c r="J16" s="17"/>
      <c r="K16" s="17"/>
      <c r="L16" s="17"/>
      <c r="M16" s="17"/>
      <c r="N16" s="17"/>
      <c r="O16" s="17"/>
      <c r="P16" s="17"/>
      <c r="Q16" s="17"/>
      <c r="R16" s="17"/>
      <c r="S16" s="2"/>
      <c r="T16" s="2"/>
      <c r="U16" s="2"/>
      <c r="V16" s="2"/>
      <c r="W16" s="2"/>
      <c r="X16" s="2"/>
      <c r="Y16" s="2"/>
      <c r="Z16" s="2"/>
    </row>
    <row r="17" ht="15.75" customHeight="1">
      <c r="A17" s="31" t="s">
        <v>15</v>
      </c>
      <c r="B17" s="32"/>
      <c r="C17" s="32"/>
      <c r="D17" s="32"/>
      <c r="E17" s="33">
        <f>SUM(E15:E16)</f>
        <v>31800</v>
      </c>
      <c r="F17" s="34">
        <f>F15+F16+F26</f>
        <v>5622654</v>
      </c>
      <c r="G17" s="35"/>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9"/>
      <c r="G18" s="2"/>
      <c r="H18" s="2"/>
      <c r="I18" s="2"/>
      <c r="J18" s="2"/>
      <c r="K18" s="2"/>
      <c r="L18" s="2"/>
      <c r="M18" s="2"/>
      <c r="N18" s="2"/>
      <c r="O18" s="2"/>
      <c r="P18" s="2"/>
      <c r="Q18" s="2"/>
      <c r="R18" s="2"/>
      <c r="S18" s="2"/>
      <c r="T18" s="2"/>
      <c r="U18" s="2"/>
      <c r="V18" s="2"/>
      <c r="W18" s="2"/>
      <c r="X18" s="2"/>
      <c r="Y18" s="2"/>
      <c r="Z18" s="2"/>
    </row>
    <row r="19" ht="15.75" customHeight="1">
      <c r="A19" s="36" t="s">
        <v>23</v>
      </c>
      <c r="B19" s="19"/>
      <c r="C19" s="19"/>
      <c r="D19" s="19"/>
      <c r="E19" s="19"/>
      <c r="F19" s="19"/>
      <c r="G19" s="20"/>
      <c r="H19" s="2"/>
      <c r="I19" s="2"/>
      <c r="J19" s="2"/>
      <c r="K19" s="2"/>
      <c r="L19" s="2"/>
      <c r="M19" s="2"/>
      <c r="N19" s="2"/>
      <c r="O19" s="2"/>
      <c r="P19" s="2"/>
      <c r="Q19" s="2"/>
      <c r="R19" s="2"/>
      <c r="S19" s="2"/>
      <c r="T19" s="2"/>
      <c r="U19" s="2"/>
      <c r="V19" s="2"/>
      <c r="W19" s="2"/>
      <c r="X19" s="2"/>
      <c r="Y19" s="2"/>
      <c r="Z19" s="2"/>
    </row>
    <row r="20" ht="18.75" customHeight="1">
      <c r="A20" s="37" t="s">
        <v>24</v>
      </c>
      <c r="B20" s="4"/>
      <c r="C20" s="4"/>
      <c r="D20" s="4"/>
      <c r="E20" s="4"/>
      <c r="F20" s="4"/>
      <c r="G20" s="22"/>
      <c r="H20" s="2"/>
      <c r="I20" s="2"/>
      <c r="J20" s="2"/>
      <c r="K20" s="2"/>
      <c r="L20" s="2"/>
      <c r="M20" s="2"/>
      <c r="N20" s="2"/>
      <c r="O20" s="2"/>
      <c r="P20" s="2"/>
      <c r="Q20" s="2"/>
      <c r="R20" s="2"/>
      <c r="S20" s="2"/>
      <c r="T20" s="2"/>
      <c r="U20" s="2"/>
      <c r="V20" s="2"/>
      <c r="W20" s="2"/>
      <c r="X20" s="2"/>
      <c r="Y20" s="2"/>
      <c r="Z20" s="2"/>
    </row>
    <row r="21" ht="15.75" customHeight="1">
      <c r="A21" s="23" t="s">
        <v>11</v>
      </c>
      <c r="B21" s="2" t="s">
        <v>12</v>
      </c>
      <c r="C21" s="2" t="s">
        <v>13</v>
      </c>
      <c r="D21" s="2" t="s">
        <v>25</v>
      </c>
      <c r="E21" s="2" t="s">
        <v>15</v>
      </c>
      <c r="F21" s="9"/>
      <c r="G21" s="24" t="s">
        <v>17</v>
      </c>
      <c r="H21" s="38"/>
      <c r="I21" s="2"/>
      <c r="J21" s="2"/>
      <c r="K21" s="2"/>
      <c r="L21" s="2"/>
      <c r="M21" s="2"/>
      <c r="N21" s="2"/>
      <c r="O21" s="2"/>
      <c r="P21" s="2"/>
      <c r="Q21" s="2"/>
      <c r="R21" s="2"/>
      <c r="S21" s="2"/>
      <c r="T21" s="2"/>
      <c r="U21" s="2"/>
      <c r="V21" s="2"/>
      <c r="W21" s="2"/>
      <c r="X21" s="2"/>
      <c r="Y21" s="2"/>
      <c r="Z21" s="2"/>
    </row>
    <row r="22" ht="15.75" customHeight="1">
      <c r="A22" s="25" t="s">
        <v>26</v>
      </c>
      <c r="B22" s="39" t="s">
        <v>27</v>
      </c>
      <c r="C22" s="39">
        <v>10.0</v>
      </c>
      <c r="D22" s="40">
        <v>1000.0</v>
      </c>
      <c r="E22" s="41">
        <f t="shared" ref="E22:E27" si="2">C22*D22</f>
        <v>10000</v>
      </c>
      <c r="F22" s="9">
        <f>E22*B9</f>
        <v>829300</v>
      </c>
      <c r="G22" s="42" t="s">
        <v>28</v>
      </c>
      <c r="H22" s="2"/>
      <c r="I22" s="2"/>
      <c r="J22" s="2"/>
      <c r="K22" s="2"/>
      <c r="L22" s="2"/>
      <c r="M22" s="2"/>
      <c r="N22" s="2"/>
      <c r="O22" s="2"/>
      <c r="P22" s="2"/>
      <c r="Q22" s="2"/>
      <c r="R22" s="2"/>
      <c r="S22" s="2"/>
      <c r="T22" s="2"/>
      <c r="U22" s="2"/>
      <c r="V22" s="2"/>
      <c r="W22" s="2"/>
      <c r="X22" s="2"/>
      <c r="Y22" s="2"/>
      <c r="Z22" s="2"/>
    </row>
    <row r="23" ht="15.75" customHeight="1">
      <c r="A23" s="25" t="s">
        <v>29</v>
      </c>
      <c r="B23" s="26" t="s">
        <v>19</v>
      </c>
      <c r="C23" s="43">
        <v>18.0</v>
      </c>
      <c r="D23" s="27">
        <v>600.0</v>
      </c>
      <c r="E23" s="28">
        <f t="shared" si="2"/>
        <v>10800</v>
      </c>
      <c r="F23" s="44">
        <f>D23*E23</f>
        <v>6480000</v>
      </c>
      <c r="G23" s="45" t="s">
        <v>30</v>
      </c>
      <c r="H23" s="2"/>
      <c r="I23" s="2"/>
      <c r="J23" s="2"/>
      <c r="K23" s="2"/>
      <c r="L23" s="2"/>
      <c r="M23" s="2"/>
      <c r="N23" s="2"/>
      <c r="O23" s="2"/>
      <c r="P23" s="2"/>
      <c r="Q23" s="2"/>
      <c r="R23" s="2"/>
      <c r="S23" s="2"/>
      <c r="T23" s="2"/>
      <c r="U23" s="2"/>
      <c r="V23" s="2"/>
      <c r="W23" s="2"/>
      <c r="X23" s="2"/>
      <c r="Y23" s="2"/>
      <c r="Z23" s="2"/>
    </row>
    <row r="24" ht="15.75" customHeight="1">
      <c r="A24" s="46" t="s">
        <v>31</v>
      </c>
      <c r="B24" s="26" t="s">
        <v>27</v>
      </c>
      <c r="C24" s="39">
        <v>6.0</v>
      </c>
      <c r="D24" s="40">
        <v>400.0</v>
      </c>
      <c r="E24" s="41">
        <f t="shared" si="2"/>
        <v>2400</v>
      </c>
      <c r="F24" s="9">
        <f>E24*B9</f>
        <v>199032</v>
      </c>
      <c r="G24" s="47" t="s">
        <v>32</v>
      </c>
      <c r="H24" s="2"/>
      <c r="I24" s="2"/>
      <c r="J24" s="2"/>
      <c r="K24" s="2"/>
      <c r="L24" s="2"/>
      <c r="M24" s="2"/>
      <c r="N24" s="2"/>
      <c r="O24" s="2"/>
      <c r="P24" s="2"/>
      <c r="Q24" s="2"/>
      <c r="R24" s="2"/>
      <c r="S24" s="2"/>
      <c r="T24" s="2"/>
      <c r="U24" s="2"/>
      <c r="V24" s="2"/>
      <c r="W24" s="2"/>
      <c r="X24" s="2"/>
      <c r="Y24" s="2"/>
      <c r="Z24" s="2"/>
    </row>
    <row r="25" ht="15.75" customHeight="1">
      <c r="A25" s="46" t="s">
        <v>33</v>
      </c>
      <c r="B25" s="26" t="s">
        <v>27</v>
      </c>
      <c r="C25" s="39">
        <v>6.0</v>
      </c>
      <c r="D25" s="41">
        <v>500.0</v>
      </c>
      <c r="E25" s="41">
        <f t="shared" si="2"/>
        <v>3000</v>
      </c>
      <c r="F25" s="9">
        <f>E25*B9</f>
        <v>248790</v>
      </c>
      <c r="G25" s="47" t="s">
        <v>34</v>
      </c>
      <c r="H25" s="2"/>
      <c r="I25" s="2"/>
      <c r="J25" s="2"/>
      <c r="K25" s="2"/>
      <c r="L25" s="2"/>
      <c r="M25" s="2"/>
      <c r="N25" s="2"/>
      <c r="O25" s="2"/>
      <c r="P25" s="2"/>
      <c r="Q25" s="2"/>
      <c r="R25" s="2"/>
      <c r="S25" s="2"/>
      <c r="T25" s="2"/>
      <c r="U25" s="2"/>
      <c r="V25" s="2"/>
      <c r="W25" s="2"/>
      <c r="X25" s="2"/>
      <c r="Y25" s="2"/>
      <c r="Z25" s="2"/>
    </row>
    <row r="26" ht="33.75" customHeight="1">
      <c r="A26" s="25" t="s">
        <v>35</v>
      </c>
      <c r="B26" s="39" t="s">
        <v>36</v>
      </c>
      <c r="C26" s="43">
        <f>36*40</f>
        <v>1440</v>
      </c>
      <c r="D26" s="27">
        <v>25.0</v>
      </c>
      <c r="E26" s="28">
        <f t="shared" si="2"/>
        <v>36000</v>
      </c>
      <c r="F26" s="9">
        <f>E26*B9</f>
        <v>2985480</v>
      </c>
      <c r="G26" s="29" t="s">
        <v>37</v>
      </c>
      <c r="H26" s="48"/>
      <c r="I26" s="17"/>
      <c r="J26" s="17"/>
      <c r="K26" s="17"/>
      <c r="L26" s="17"/>
      <c r="M26" s="17"/>
      <c r="N26" s="17"/>
      <c r="O26" s="17"/>
      <c r="P26" s="17"/>
      <c r="Q26" s="17"/>
      <c r="R26" s="17"/>
      <c r="S26" s="2"/>
      <c r="T26" s="2"/>
      <c r="U26" s="2"/>
      <c r="V26" s="2"/>
      <c r="W26" s="2"/>
      <c r="X26" s="2"/>
      <c r="Y26" s="2"/>
      <c r="Z26" s="2"/>
    </row>
    <row r="27" ht="30.0" customHeight="1">
      <c r="A27" s="25" t="s">
        <v>38</v>
      </c>
      <c r="B27" s="39" t="s">
        <v>19</v>
      </c>
      <c r="C27" s="43">
        <v>36.0</v>
      </c>
      <c r="D27" s="27">
        <v>200.0</v>
      </c>
      <c r="E27" s="28">
        <f t="shared" si="2"/>
        <v>7200</v>
      </c>
      <c r="F27" s="9">
        <f>E27*B9</f>
        <v>597096</v>
      </c>
      <c r="G27" s="29" t="s">
        <v>39</v>
      </c>
      <c r="H27" s="48"/>
      <c r="I27" s="17"/>
      <c r="J27" s="17"/>
      <c r="K27" s="17"/>
      <c r="L27" s="17"/>
      <c r="M27" s="17"/>
      <c r="N27" s="17"/>
      <c r="O27" s="17"/>
      <c r="P27" s="17"/>
      <c r="Q27" s="17"/>
      <c r="R27" s="17"/>
      <c r="S27" s="2"/>
      <c r="T27" s="2"/>
      <c r="U27" s="2"/>
      <c r="V27" s="2"/>
      <c r="W27" s="2"/>
      <c r="X27" s="2"/>
      <c r="Y27" s="2"/>
      <c r="Z27" s="2"/>
    </row>
    <row r="28" ht="15.75" customHeight="1">
      <c r="A28" s="31" t="s">
        <v>15</v>
      </c>
      <c r="B28" s="49"/>
      <c r="C28" s="49"/>
      <c r="D28" s="50"/>
      <c r="E28" s="50">
        <f>SUM(E22:E27)</f>
        <v>69400</v>
      </c>
      <c r="F28" s="51">
        <f>SUM(F24:F26)</f>
        <v>3433302</v>
      </c>
      <c r="G28" s="35"/>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9"/>
      <c r="G29" s="2"/>
      <c r="H29" s="2"/>
      <c r="I29" s="2"/>
      <c r="J29" s="2"/>
      <c r="K29" s="2"/>
      <c r="L29" s="2"/>
      <c r="M29" s="2"/>
      <c r="N29" s="2"/>
      <c r="O29" s="2"/>
      <c r="P29" s="2"/>
      <c r="Q29" s="2"/>
      <c r="R29" s="2"/>
      <c r="S29" s="2"/>
      <c r="T29" s="2"/>
      <c r="U29" s="2"/>
      <c r="V29" s="2"/>
      <c r="W29" s="2"/>
      <c r="X29" s="2"/>
      <c r="Y29" s="2"/>
      <c r="Z29" s="2"/>
    </row>
    <row r="30" ht="15.75" customHeight="1">
      <c r="A30" s="52" t="s">
        <v>40</v>
      </c>
      <c r="B30" s="19"/>
      <c r="C30" s="19"/>
      <c r="D30" s="19"/>
      <c r="E30" s="19"/>
      <c r="F30" s="19"/>
      <c r="G30" s="20"/>
      <c r="H30" s="2"/>
      <c r="I30" s="2"/>
      <c r="J30" s="2"/>
      <c r="K30" s="2"/>
      <c r="L30" s="2"/>
      <c r="M30" s="2"/>
      <c r="N30" s="2"/>
      <c r="O30" s="2"/>
      <c r="P30" s="2"/>
      <c r="Q30" s="2"/>
      <c r="R30" s="2"/>
      <c r="S30" s="2"/>
      <c r="T30" s="2"/>
      <c r="U30" s="2"/>
      <c r="V30" s="2"/>
      <c r="W30" s="2"/>
      <c r="X30" s="2"/>
      <c r="Y30" s="2"/>
      <c r="Z30" s="2"/>
    </row>
    <row r="31" ht="15.75" customHeight="1">
      <c r="A31" s="23" t="s">
        <v>11</v>
      </c>
      <c r="B31" s="2" t="s">
        <v>12</v>
      </c>
      <c r="C31" s="2" t="s">
        <v>13</v>
      </c>
      <c r="D31" s="2" t="s">
        <v>41</v>
      </c>
      <c r="E31" s="2" t="s">
        <v>15</v>
      </c>
      <c r="F31" s="9"/>
      <c r="G31" s="24" t="s">
        <v>17</v>
      </c>
      <c r="H31" s="2"/>
      <c r="I31" s="2"/>
      <c r="J31" s="2"/>
      <c r="K31" s="2"/>
      <c r="L31" s="2"/>
      <c r="M31" s="2"/>
      <c r="N31" s="2"/>
      <c r="O31" s="2"/>
      <c r="P31" s="2"/>
      <c r="Q31" s="2"/>
      <c r="R31" s="2"/>
      <c r="S31" s="2"/>
      <c r="T31" s="2"/>
      <c r="U31" s="2"/>
      <c r="V31" s="2"/>
      <c r="W31" s="2"/>
      <c r="X31" s="2"/>
      <c r="Y31" s="2"/>
      <c r="Z31" s="2"/>
    </row>
    <row r="32" ht="15.75" customHeight="1">
      <c r="A32" s="25" t="s">
        <v>42</v>
      </c>
      <c r="B32" s="26"/>
      <c r="C32" s="39">
        <v>8.0</v>
      </c>
      <c r="D32" s="40">
        <v>1200.0</v>
      </c>
      <c r="E32" s="41">
        <f t="shared" ref="E32:E36" si="3">C32*D32</f>
        <v>9600</v>
      </c>
      <c r="F32" s="9">
        <f>E32*B9</f>
        <v>796128</v>
      </c>
      <c r="G32" s="24"/>
      <c r="H32" s="2"/>
      <c r="I32" s="2"/>
      <c r="J32" s="2"/>
      <c r="K32" s="2"/>
      <c r="L32" s="2"/>
      <c r="M32" s="2"/>
      <c r="N32" s="2"/>
      <c r="O32" s="2"/>
      <c r="P32" s="2"/>
      <c r="Q32" s="2"/>
      <c r="R32" s="2"/>
      <c r="S32" s="2"/>
      <c r="T32" s="2"/>
      <c r="U32" s="2"/>
      <c r="V32" s="2"/>
      <c r="W32" s="2"/>
      <c r="X32" s="2"/>
      <c r="Y32" s="2"/>
      <c r="Z32" s="2"/>
    </row>
    <row r="33" ht="15.75" customHeight="1">
      <c r="A33" s="25" t="s">
        <v>43</v>
      </c>
      <c r="B33" s="26"/>
      <c r="C33" s="39">
        <v>8.0</v>
      </c>
      <c r="D33" s="40">
        <v>2400.0</v>
      </c>
      <c r="E33" s="41">
        <f t="shared" si="3"/>
        <v>19200</v>
      </c>
      <c r="F33" s="9">
        <f>D33*E33</f>
        <v>46080000</v>
      </c>
      <c r="G33" s="30" t="s">
        <v>44</v>
      </c>
      <c r="H33" s="2"/>
      <c r="I33" s="2"/>
      <c r="J33" s="2"/>
      <c r="K33" s="2"/>
      <c r="L33" s="2"/>
      <c r="M33" s="2"/>
      <c r="N33" s="2"/>
      <c r="O33" s="2"/>
      <c r="P33" s="2"/>
      <c r="Q33" s="2"/>
      <c r="R33" s="2"/>
      <c r="S33" s="2"/>
      <c r="T33" s="2"/>
      <c r="U33" s="2"/>
      <c r="V33" s="2"/>
      <c r="W33" s="2"/>
      <c r="X33" s="2"/>
      <c r="Y33" s="2"/>
      <c r="Z33" s="2"/>
    </row>
    <row r="34" ht="15.75" customHeight="1">
      <c r="A34" s="25" t="s">
        <v>45</v>
      </c>
      <c r="B34" s="26"/>
      <c r="C34" s="39">
        <v>8.0</v>
      </c>
      <c r="D34" s="40">
        <v>400.0</v>
      </c>
      <c r="E34" s="41">
        <f t="shared" si="3"/>
        <v>3200</v>
      </c>
      <c r="F34" s="9">
        <f>E34*B9</f>
        <v>265376</v>
      </c>
      <c r="G34" s="30" t="s">
        <v>46</v>
      </c>
      <c r="H34" s="2"/>
      <c r="I34" s="2"/>
      <c r="J34" s="2"/>
      <c r="K34" s="2"/>
      <c r="L34" s="2"/>
      <c r="M34" s="2"/>
      <c r="N34" s="2"/>
      <c r="O34" s="2"/>
      <c r="P34" s="2"/>
      <c r="Q34" s="2"/>
      <c r="R34" s="2"/>
      <c r="S34" s="2"/>
      <c r="T34" s="2"/>
      <c r="U34" s="2"/>
      <c r="V34" s="2"/>
      <c r="W34" s="2"/>
      <c r="X34" s="2"/>
      <c r="Y34" s="2"/>
      <c r="Z34" s="2"/>
    </row>
    <row r="35" ht="15.75" customHeight="1">
      <c r="A35" s="25" t="s">
        <v>47</v>
      </c>
      <c r="B35" s="26"/>
      <c r="C35" s="39">
        <v>8.0</v>
      </c>
      <c r="D35" s="40">
        <v>250.0</v>
      </c>
      <c r="E35" s="41">
        <f t="shared" si="3"/>
        <v>2000</v>
      </c>
      <c r="F35" s="9">
        <f>E35*B9</f>
        <v>165860</v>
      </c>
      <c r="G35" s="24"/>
      <c r="H35" s="2"/>
      <c r="I35" s="2"/>
      <c r="J35" s="2"/>
      <c r="K35" s="2"/>
      <c r="L35" s="2"/>
      <c r="M35" s="2"/>
      <c r="N35" s="2"/>
      <c r="O35" s="2"/>
      <c r="P35" s="2"/>
      <c r="Q35" s="2"/>
      <c r="R35" s="2"/>
      <c r="S35" s="2"/>
      <c r="T35" s="2"/>
      <c r="U35" s="2"/>
      <c r="V35" s="2"/>
      <c r="W35" s="2"/>
      <c r="X35" s="2"/>
      <c r="Y35" s="2"/>
      <c r="Z35" s="2"/>
    </row>
    <row r="36" ht="15.75" customHeight="1">
      <c r="A36" s="46" t="s">
        <v>48</v>
      </c>
      <c r="B36" s="26"/>
      <c r="C36" s="39">
        <v>6.0</v>
      </c>
      <c r="D36" s="40">
        <v>380.0</v>
      </c>
      <c r="E36" s="41">
        <f t="shared" si="3"/>
        <v>2280</v>
      </c>
      <c r="F36" s="9">
        <f>E36*B9</f>
        <v>189080.4</v>
      </c>
      <c r="G36" s="30" t="s">
        <v>49</v>
      </c>
      <c r="H36" s="2"/>
      <c r="I36" s="2"/>
      <c r="J36" s="2"/>
      <c r="K36" s="2"/>
      <c r="L36" s="2"/>
      <c r="M36" s="2"/>
      <c r="N36" s="2"/>
      <c r="O36" s="2"/>
      <c r="P36" s="2"/>
      <c r="Q36" s="2"/>
      <c r="R36" s="2"/>
      <c r="S36" s="2"/>
      <c r="T36" s="2"/>
      <c r="U36" s="2"/>
      <c r="V36" s="2"/>
      <c r="W36" s="2"/>
      <c r="X36" s="2"/>
      <c r="Y36" s="2"/>
      <c r="Z36" s="2"/>
    </row>
    <row r="37" ht="15.75" customHeight="1">
      <c r="A37" s="31" t="s">
        <v>15</v>
      </c>
      <c r="B37" s="49"/>
      <c r="C37" s="49"/>
      <c r="D37" s="50"/>
      <c r="E37" s="50">
        <f t="shared" ref="E37:F37" si="4">SUM(E32:E36)</f>
        <v>36280</v>
      </c>
      <c r="F37" s="51">
        <f t="shared" si="4"/>
        <v>47496444.4</v>
      </c>
      <c r="G37" s="35"/>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9"/>
      <c r="G38" s="2"/>
      <c r="H38" s="2"/>
      <c r="I38" s="2"/>
      <c r="J38" s="2"/>
      <c r="K38" s="2"/>
      <c r="L38" s="2"/>
      <c r="M38" s="2"/>
      <c r="N38" s="2"/>
      <c r="O38" s="2"/>
      <c r="P38" s="2"/>
      <c r="Q38" s="2"/>
      <c r="R38" s="2"/>
      <c r="S38" s="2"/>
      <c r="T38" s="2"/>
      <c r="U38" s="2"/>
      <c r="V38" s="2"/>
      <c r="W38" s="2"/>
      <c r="X38" s="2"/>
      <c r="Y38" s="2"/>
      <c r="Z38" s="2"/>
    </row>
    <row r="39" ht="15.75" customHeight="1">
      <c r="A39" s="53" t="s">
        <v>50</v>
      </c>
      <c r="B39" s="19"/>
      <c r="C39" s="19"/>
      <c r="D39" s="19"/>
      <c r="E39" s="19"/>
      <c r="F39" s="19"/>
      <c r="G39" s="20"/>
      <c r="H39" s="2"/>
      <c r="I39" s="2"/>
      <c r="J39" s="2"/>
      <c r="K39" s="2"/>
      <c r="L39" s="2"/>
      <c r="M39" s="2"/>
      <c r="N39" s="2"/>
      <c r="O39" s="2"/>
      <c r="P39" s="2"/>
      <c r="Q39" s="2"/>
      <c r="R39" s="2"/>
      <c r="S39" s="2"/>
      <c r="T39" s="2"/>
      <c r="U39" s="2"/>
      <c r="V39" s="2"/>
      <c r="W39" s="2"/>
      <c r="X39" s="2"/>
      <c r="Y39" s="2"/>
      <c r="Z39" s="2"/>
    </row>
    <row r="40" ht="15.75" customHeight="1">
      <c r="A40" s="23" t="s">
        <v>11</v>
      </c>
      <c r="B40" s="2" t="s">
        <v>12</v>
      </c>
      <c r="C40" s="2" t="s">
        <v>51</v>
      </c>
      <c r="D40" s="2" t="s">
        <v>41</v>
      </c>
      <c r="E40" s="2" t="s">
        <v>15</v>
      </c>
      <c r="F40" s="9"/>
      <c r="G40" s="24" t="s">
        <v>17</v>
      </c>
      <c r="H40" s="2"/>
      <c r="I40" s="2"/>
      <c r="J40" s="2"/>
      <c r="K40" s="2"/>
      <c r="L40" s="2"/>
      <c r="M40" s="2"/>
      <c r="N40" s="2"/>
      <c r="O40" s="2"/>
      <c r="P40" s="2"/>
      <c r="Q40" s="2"/>
      <c r="R40" s="2"/>
      <c r="S40" s="2"/>
      <c r="T40" s="2"/>
      <c r="U40" s="2"/>
      <c r="V40" s="2"/>
      <c r="W40" s="2"/>
      <c r="X40" s="2"/>
      <c r="Y40" s="2"/>
      <c r="Z40" s="2"/>
    </row>
    <row r="41" ht="15.75" customHeight="1">
      <c r="A41" s="25" t="s">
        <v>52</v>
      </c>
      <c r="B41" s="26"/>
      <c r="C41" s="39">
        <v>18.0</v>
      </c>
      <c r="D41" s="54">
        <v>150.0</v>
      </c>
      <c r="E41" s="54">
        <f t="shared" ref="E41:E44" si="5">C41*D41</f>
        <v>2700</v>
      </c>
      <c r="F41" s="9">
        <f>E41*B9</f>
        <v>223911</v>
      </c>
      <c r="G41" s="55" t="s">
        <v>53</v>
      </c>
      <c r="H41" s="2"/>
      <c r="I41" s="2"/>
      <c r="J41" s="2"/>
      <c r="K41" s="2"/>
      <c r="L41" s="2"/>
      <c r="M41" s="2"/>
      <c r="N41" s="2"/>
      <c r="O41" s="2"/>
      <c r="P41" s="2"/>
      <c r="Q41" s="2"/>
      <c r="R41" s="2"/>
      <c r="S41" s="2"/>
      <c r="T41" s="2"/>
      <c r="U41" s="2"/>
      <c r="V41" s="2"/>
      <c r="W41" s="2"/>
      <c r="X41" s="2"/>
      <c r="Y41" s="2"/>
      <c r="Z41" s="2"/>
    </row>
    <row r="42" ht="15.75" customHeight="1">
      <c r="A42" s="25" t="s">
        <v>54</v>
      </c>
      <c r="B42" s="39" t="s">
        <v>55</v>
      </c>
      <c r="C42" s="39">
        <v>150.0</v>
      </c>
      <c r="D42" s="56">
        <v>100.0</v>
      </c>
      <c r="E42" s="54">
        <f t="shared" si="5"/>
        <v>15000</v>
      </c>
      <c r="F42" s="9">
        <f>E42*B9</f>
        <v>1243950</v>
      </c>
      <c r="G42" s="29" t="s">
        <v>56</v>
      </c>
      <c r="H42" s="2"/>
      <c r="I42" s="2"/>
      <c r="J42" s="2"/>
      <c r="K42" s="2"/>
      <c r="L42" s="2"/>
      <c r="M42" s="2"/>
      <c r="N42" s="2"/>
      <c r="O42" s="2"/>
      <c r="P42" s="2"/>
      <c r="Q42" s="2"/>
      <c r="R42" s="2"/>
      <c r="S42" s="2"/>
      <c r="T42" s="2"/>
      <c r="U42" s="2"/>
      <c r="V42" s="2"/>
      <c r="W42" s="2"/>
      <c r="X42" s="2"/>
      <c r="Y42" s="2"/>
      <c r="Z42" s="2"/>
    </row>
    <row r="43" ht="15.75" customHeight="1">
      <c r="A43" s="46" t="s">
        <v>57</v>
      </c>
      <c r="B43" s="26" t="s">
        <v>55</v>
      </c>
      <c r="C43" s="39">
        <v>150.0</v>
      </c>
      <c r="D43" s="56">
        <v>60.0</v>
      </c>
      <c r="E43" s="54">
        <f t="shared" si="5"/>
        <v>9000</v>
      </c>
      <c r="F43" s="9">
        <f>E43*B9</f>
        <v>746370</v>
      </c>
      <c r="G43" s="29" t="s">
        <v>58</v>
      </c>
      <c r="H43" s="2"/>
      <c r="I43" s="2"/>
      <c r="J43" s="2"/>
      <c r="K43" s="2"/>
      <c r="L43" s="2"/>
      <c r="M43" s="2"/>
      <c r="N43" s="2"/>
      <c r="O43" s="2"/>
      <c r="P43" s="2"/>
      <c r="Q43" s="2"/>
      <c r="R43" s="2"/>
      <c r="S43" s="2"/>
      <c r="T43" s="2"/>
      <c r="U43" s="2"/>
      <c r="V43" s="2"/>
      <c r="W43" s="2"/>
      <c r="X43" s="2"/>
      <c r="Y43" s="2"/>
      <c r="Z43" s="2"/>
    </row>
    <row r="44" ht="15.75" customHeight="1">
      <c r="A44" s="25" t="s">
        <v>59</v>
      </c>
      <c r="B44" s="39"/>
      <c r="C44" s="39">
        <v>6.0</v>
      </c>
      <c r="D44" s="56">
        <v>900.0</v>
      </c>
      <c r="E44" s="54">
        <f t="shared" si="5"/>
        <v>5400</v>
      </c>
      <c r="F44" s="9">
        <f>E44*B9</f>
        <v>447822</v>
      </c>
      <c r="G44" s="30" t="s">
        <v>60</v>
      </c>
      <c r="H44" s="2"/>
      <c r="I44" s="2"/>
      <c r="J44" s="2"/>
      <c r="K44" s="2"/>
      <c r="L44" s="2"/>
      <c r="M44" s="2"/>
      <c r="N44" s="2"/>
      <c r="O44" s="2"/>
      <c r="P44" s="2"/>
      <c r="Q44" s="2"/>
      <c r="R44" s="2"/>
      <c r="S44" s="2"/>
      <c r="T44" s="2"/>
      <c r="U44" s="2"/>
      <c r="V44" s="2"/>
      <c r="W44" s="2"/>
      <c r="X44" s="2"/>
      <c r="Y44" s="2"/>
      <c r="Z44" s="2"/>
    </row>
    <row r="45" ht="15.75" customHeight="1">
      <c r="A45" s="31" t="s">
        <v>15</v>
      </c>
      <c r="B45" s="49"/>
      <c r="C45" s="49"/>
      <c r="D45" s="57"/>
      <c r="E45" s="57">
        <f t="shared" ref="E45:F45" si="6">SUM(E41:E44)</f>
        <v>32100</v>
      </c>
      <c r="F45" s="51">
        <f t="shared" si="6"/>
        <v>2662053</v>
      </c>
      <c r="G45" s="35"/>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9"/>
      <c r="G46" s="2"/>
      <c r="H46" s="2"/>
      <c r="I46" s="2"/>
      <c r="J46" s="2"/>
      <c r="K46" s="2"/>
      <c r="L46" s="2"/>
      <c r="M46" s="2"/>
      <c r="N46" s="2"/>
      <c r="O46" s="2"/>
      <c r="P46" s="2"/>
      <c r="Q46" s="2"/>
      <c r="R46" s="2"/>
      <c r="S46" s="2"/>
      <c r="T46" s="2"/>
      <c r="U46" s="2"/>
      <c r="V46" s="2"/>
      <c r="W46" s="2"/>
      <c r="X46" s="2"/>
      <c r="Y46" s="2"/>
      <c r="Z46" s="2"/>
    </row>
    <row r="47" ht="15.75" customHeight="1">
      <c r="A47" s="58" t="s">
        <v>61</v>
      </c>
      <c r="B47" s="19"/>
      <c r="C47" s="19"/>
      <c r="D47" s="19"/>
      <c r="E47" s="19"/>
      <c r="F47" s="19"/>
      <c r="G47" s="20"/>
      <c r="H47" s="2"/>
      <c r="I47" s="2"/>
      <c r="J47" s="2"/>
      <c r="K47" s="2"/>
      <c r="L47" s="2"/>
      <c r="M47" s="2"/>
      <c r="N47" s="2"/>
      <c r="O47" s="2"/>
      <c r="P47" s="2"/>
      <c r="Q47" s="2"/>
      <c r="R47" s="2"/>
      <c r="S47" s="2"/>
      <c r="T47" s="2"/>
      <c r="U47" s="2"/>
      <c r="V47" s="2"/>
      <c r="W47" s="2"/>
      <c r="X47" s="2"/>
      <c r="Y47" s="2"/>
      <c r="Z47" s="2"/>
    </row>
    <row r="48" ht="15.75" customHeight="1">
      <c r="A48" s="46" t="s">
        <v>11</v>
      </c>
      <c r="B48" s="59" t="s">
        <v>12</v>
      </c>
      <c r="C48" s="59" t="s">
        <v>13</v>
      </c>
      <c r="D48" s="59" t="s">
        <v>41</v>
      </c>
      <c r="E48" s="59" t="s">
        <v>15</v>
      </c>
      <c r="F48" s="60"/>
      <c r="G48" s="55" t="s">
        <v>17</v>
      </c>
      <c r="H48" s="2"/>
      <c r="I48" s="2"/>
      <c r="J48" s="2"/>
      <c r="K48" s="2"/>
      <c r="L48" s="2"/>
      <c r="M48" s="2"/>
      <c r="N48" s="2"/>
      <c r="O48" s="2"/>
      <c r="P48" s="2"/>
      <c r="Q48" s="2"/>
      <c r="R48" s="2"/>
      <c r="S48" s="2"/>
      <c r="T48" s="2"/>
      <c r="U48" s="2"/>
      <c r="V48" s="2"/>
      <c r="W48" s="2"/>
      <c r="X48" s="2"/>
      <c r="Y48" s="2"/>
      <c r="Z48" s="2"/>
    </row>
    <row r="49" ht="33.0" customHeight="1">
      <c r="A49" s="25" t="s">
        <v>62</v>
      </c>
      <c r="B49" s="61"/>
      <c r="C49" s="61">
        <v>1.0</v>
      </c>
      <c r="D49" s="62">
        <v>12000.0</v>
      </c>
      <c r="E49" s="63">
        <f t="shared" ref="E49:E50" si="7">C49*D49</f>
        <v>12000</v>
      </c>
      <c r="F49" s="60">
        <f>E49*B9</f>
        <v>995160</v>
      </c>
      <c r="G49" s="64" t="s">
        <v>63</v>
      </c>
      <c r="H49" s="65"/>
      <c r="I49" s="65"/>
      <c r="J49" s="65"/>
      <c r="K49" s="65"/>
      <c r="L49" s="65"/>
      <c r="M49" s="65"/>
      <c r="N49" s="65"/>
      <c r="O49" s="65"/>
      <c r="P49" s="65"/>
      <c r="Q49" s="65"/>
      <c r="R49" s="65"/>
      <c r="S49" s="2"/>
      <c r="T49" s="2"/>
      <c r="U49" s="2"/>
      <c r="V49" s="2"/>
      <c r="W49" s="2"/>
      <c r="X49" s="2"/>
      <c r="Y49" s="2"/>
      <c r="Z49" s="2"/>
    </row>
    <row r="50" ht="15.75" customHeight="1">
      <c r="A50" s="46"/>
      <c r="B50" s="61"/>
      <c r="C50" s="61"/>
      <c r="D50" s="63"/>
      <c r="E50" s="63">
        <f t="shared" si="7"/>
        <v>0</v>
      </c>
      <c r="F50" s="60"/>
      <c r="G50" s="55"/>
      <c r="H50" s="2"/>
      <c r="I50" s="2"/>
      <c r="J50" s="2"/>
      <c r="K50" s="2"/>
      <c r="L50" s="2"/>
      <c r="M50" s="2"/>
      <c r="N50" s="2"/>
      <c r="O50" s="2"/>
      <c r="P50" s="2"/>
      <c r="Q50" s="2"/>
      <c r="R50" s="2"/>
      <c r="S50" s="2"/>
      <c r="T50" s="2"/>
      <c r="U50" s="2"/>
      <c r="V50" s="2"/>
      <c r="W50" s="2"/>
      <c r="X50" s="2"/>
      <c r="Y50" s="2"/>
      <c r="Z50" s="2"/>
    </row>
    <row r="51" ht="15.75" customHeight="1">
      <c r="A51" s="66" t="s">
        <v>15</v>
      </c>
      <c r="B51" s="67"/>
      <c r="C51" s="67"/>
      <c r="D51" s="68"/>
      <c r="E51" s="68">
        <f t="shared" ref="E51:F51" si="8">SUM(E49:E50)</f>
        <v>12000</v>
      </c>
      <c r="F51" s="69">
        <f t="shared" si="8"/>
        <v>995160</v>
      </c>
      <c r="G51" s="70"/>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9"/>
      <c r="G52" s="2"/>
      <c r="H52" s="2"/>
      <c r="I52" s="2"/>
      <c r="J52" s="2"/>
      <c r="K52" s="2"/>
      <c r="L52" s="2"/>
      <c r="M52" s="2"/>
      <c r="N52" s="2"/>
      <c r="O52" s="2"/>
      <c r="P52" s="2"/>
      <c r="Q52" s="2"/>
      <c r="R52" s="2"/>
      <c r="S52" s="2"/>
      <c r="T52" s="2"/>
      <c r="U52" s="2"/>
      <c r="V52" s="2"/>
      <c r="W52" s="2"/>
      <c r="X52" s="2"/>
      <c r="Y52" s="2"/>
      <c r="Z52" s="2"/>
    </row>
    <row r="53" ht="15.75" customHeight="1">
      <c r="A53" s="71" t="s">
        <v>64</v>
      </c>
      <c r="B53" s="19"/>
      <c r="C53" s="19"/>
      <c r="D53" s="19"/>
      <c r="E53" s="19"/>
      <c r="F53" s="19"/>
      <c r="G53" s="20"/>
      <c r="H53" s="2"/>
      <c r="I53" s="2"/>
      <c r="J53" s="2"/>
      <c r="K53" s="2"/>
      <c r="L53" s="2"/>
      <c r="M53" s="2"/>
      <c r="N53" s="2"/>
      <c r="O53" s="2"/>
      <c r="P53" s="2"/>
      <c r="Q53" s="2"/>
      <c r="R53" s="2"/>
      <c r="S53" s="2"/>
      <c r="T53" s="2"/>
      <c r="U53" s="2"/>
      <c r="V53" s="2"/>
      <c r="W53" s="2"/>
      <c r="X53" s="2"/>
      <c r="Y53" s="2"/>
      <c r="Z53" s="2"/>
    </row>
    <row r="54" ht="15.75" customHeight="1">
      <c r="A54" s="23" t="s">
        <v>11</v>
      </c>
      <c r="B54" s="2" t="s">
        <v>12</v>
      </c>
      <c r="C54" s="2" t="s">
        <v>13</v>
      </c>
      <c r="D54" s="2" t="s">
        <v>41</v>
      </c>
      <c r="E54" s="2" t="s">
        <v>15</v>
      </c>
      <c r="F54" s="9"/>
      <c r="G54" s="24" t="s">
        <v>17</v>
      </c>
      <c r="H54" s="2"/>
      <c r="I54" s="2"/>
      <c r="J54" s="2"/>
      <c r="K54" s="2"/>
      <c r="L54" s="2"/>
      <c r="M54" s="2"/>
      <c r="N54" s="2"/>
      <c r="O54" s="2"/>
      <c r="P54" s="2"/>
      <c r="Q54" s="2"/>
      <c r="R54" s="2"/>
      <c r="S54" s="2"/>
      <c r="T54" s="2"/>
      <c r="U54" s="2"/>
      <c r="V54" s="2"/>
      <c r="W54" s="2"/>
      <c r="X54" s="2"/>
      <c r="Y54" s="2"/>
      <c r="Z54" s="2"/>
    </row>
    <row r="55" ht="15.75" customHeight="1">
      <c r="A55" s="46"/>
      <c r="B55" s="26"/>
      <c r="C55" s="26"/>
      <c r="D55" s="54"/>
      <c r="E55" s="54">
        <f t="shared" ref="E55:E57" si="9">C55*D55</f>
        <v>0</v>
      </c>
      <c r="F55" s="9"/>
      <c r="G55" s="24"/>
      <c r="H55" s="2"/>
      <c r="I55" s="2"/>
      <c r="J55" s="2"/>
      <c r="K55" s="2"/>
      <c r="L55" s="2"/>
      <c r="M55" s="2"/>
      <c r="N55" s="2"/>
      <c r="O55" s="2"/>
      <c r="P55" s="2"/>
      <c r="Q55" s="2"/>
      <c r="R55" s="2"/>
      <c r="S55" s="2"/>
      <c r="T55" s="2"/>
      <c r="U55" s="2"/>
      <c r="V55" s="2"/>
      <c r="W55" s="2"/>
      <c r="X55" s="2"/>
      <c r="Y55" s="2"/>
      <c r="Z55" s="2"/>
    </row>
    <row r="56" ht="15.75" customHeight="1">
      <c r="A56" s="46"/>
      <c r="B56" s="26"/>
      <c r="C56" s="26"/>
      <c r="D56" s="54"/>
      <c r="E56" s="54">
        <f t="shared" si="9"/>
        <v>0</v>
      </c>
      <c r="F56" s="9"/>
      <c r="G56" s="24"/>
      <c r="H56" s="2"/>
      <c r="I56" s="2"/>
      <c r="J56" s="2"/>
      <c r="K56" s="2"/>
      <c r="L56" s="2"/>
      <c r="M56" s="2"/>
      <c r="N56" s="2"/>
      <c r="O56" s="2"/>
      <c r="P56" s="2"/>
      <c r="Q56" s="2"/>
      <c r="R56" s="2"/>
      <c r="S56" s="2"/>
      <c r="T56" s="2"/>
      <c r="U56" s="2"/>
      <c r="V56" s="2"/>
      <c r="W56" s="2"/>
      <c r="X56" s="2"/>
      <c r="Y56" s="2"/>
      <c r="Z56" s="2"/>
    </row>
    <row r="57" ht="15.75" customHeight="1">
      <c r="A57" s="46"/>
      <c r="B57" s="26"/>
      <c r="C57" s="26"/>
      <c r="D57" s="54"/>
      <c r="E57" s="54">
        <f t="shared" si="9"/>
        <v>0</v>
      </c>
      <c r="F57" s="9"/>
      <c r="G57" s="24"/>
      <c r="H57" s="2"/>
      <c r="I57" s="2"/>
      <c r="J57" s="2"/>
      <c r="K57" s="2"/>
      <c r="L57" s="2"/>
      <c r="M57" s="2"/>
      <c r="N57" s="2"/>
      <c r="O57" s="2"/>
      <c r="P57" s="2"/>
      <c r="Q57" s="2"/>
      <c r="R57" s="2"/>
      <c r="S57" s="2"/>
      <c r="T57" s="2"/>
      <c r="U57" s="2"/>
      <c r="V57" s="2"/>
      <c r="W57" s="2"/>
      <c r="X57" s="2"/>
      <c r="Y57" s="2"/>
      <c r="Z57" s="2"/>
    </row>
    <row r="58" ht="15.75" customHeight="1">
      <c r="A58" s="31" t="s">
        <v>15</v>
      </c>
      <c r="B58" s="49"/>
      <c r="C58" s="49"/>
      <c r="D58" s="57"/>
      <c r="E58" s="57">
        <f>SUM(E55:E57)</f>
        <v>0</v>
      </c>
      <c r="F58" s="51"/>
      <c r="G58" s="35"/>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9"/>
      <c r="G59" s="2"/>
      <c r="H59" s="2"/>
      <c r="I59" s="2"/>
      <c r="J59" s="2"/>
      <c r="K59" s="2"/>
      <c r="L59" s="2"/>
      <c r="M59" s="2"/>
      <c r="N59" s="2"/>
      <c r="O59" s="2"/>
      <c r="P59" s="2"/>
      <c r="Q59" s="2"/>
      <c r="R59" s="2"/>
      <c r="S59" s="2"/>
      <c r="T59" s="2"/>
      <c r="U59" s="2"/>
      <c r="V59" s="2"/>
      <c r="W59" s="2"/>
      <c r="X59" s="2"/>
      <c r="Y59" s="2"/>
      <c r="Z59" s="2"/>
    </row>
    <row r="60" ht="15.75" customHeight="1">
      <c r="A60" s="72" t="s">
        <v>65</v>
      </c>
      <c r="B60" s="19"/>
      <c r="C60" s="19"/>
      <c r="D60" s="19"/>
      <c r="E60" s="19"/>
      <c r="F60" s="19"/>
      <c r="G60" s="20"/>
      <c r="H60" s="2"/>
      <c r="I60" s="2"/>
      <c r="J60" s="2"/>
      <c r="K60" s="2"/>
      <c r="L60" s="2"/>
      <c r="M60" s="2"/>
      <c r="N60" s="2"/>
      <c r="O60" s="2"/>
      <c r="P60" s="2"/>
      <c r="Q60" s="2"/>
      <c r="R60" s="2"/>
      <c r="S60" s="2"/>
      <c r="T60" s="2"/>
      <c r="U60" s="2"/>
      <c r="V60" s="2"/>
      <c r="W60" s="2"/>
      <c r="X60" s="2"/>
      <c r="Y60" s="2"/>
      <c r="Z60" s="2"/>
    </row>
    <row r="61" ht="15.75" customHeight="1">
      <c r="A61" s="73" t="s">
        <v>66</v>
      </c>
      <c r="B61" s="4"/>
      <c r="C61" s="4"/>
      <c r="D61" s="4"/>
      <c r="E61" s="4"/>
      <c r="F61" s="4"/>
      <c r="G61" s="22"/>
      <c r="H61" s="2"/>
      <c r="I61" s="2"/>
      <c r="J61" s="2"/>
      <c r="K61" s="2"/>
      <c r="L61" s="2"/>
      <c r="M61" s="2"/>
      <c r="N61" s="2"/>
      <c r="O61" s="2"/>
      <c r="P61" s="2"/>
      <c r="Q61" s="2"/>
      <c r="R61" s="2"/>
      <c r="S61" s="2"/>
      <c r="T61" s="2"/>
      <c r="U61" s="2"/>
      <c r="V61" s="2"/>
      <c r="W61" s="2"/>
      <c r="X61" s="2"/>
      <c r="Y61" s="2"/>
      <c r="Z61" s="2"/>
    </row>
    <row r="62" ht="15.75" customHeight="1">
      <c r="A62" s="23" t="s">
        <v>11</v>
      </c>
      <c r="B62" s="2" t="s">
        <v>12</v>
      </c>
      <c r="C62" s="2" t="s">
        <v>13</v>
      </c>
      <c r="D62" s="2" t="s">
        <v>41</v>
      </c>
      <c r="E62" s="2" t="s">
        <v>15</v>
      </c>
      <c r="F62" s="9"/>
      <c r="G62" s="24" t="s">
        <v>17</v>
      </c>
      <c r="H62" s="2"/>
      <c r="I62" s="2"/>
      <c r="J62" s="2"/>
      <c r="K62" s="2"/>
      <c r="L62" s="2"/>
      <c r="M62" s="2"/>
      <c r="N62" s="2"/>
      <c r="O62" s="2"/>
      <c r="P62" s="2"/>
      <c r="Q62" s="2"/>
      <c r="R62" s="2"/>
      <c r="S62" s="2"/>
      <c r="T62" s="2"/>
      <c r="U62" s="2"/>
      <c r="V62" s="2"/>
      <c r="W62" s="2"/>
      <c r="X62" s="2"/>
      <c r="Y62" s="2"/>
      <c r="Z62" s="2"/>
    </row>
    <row r="63" ht="15.75" customHeight="1">
      <c r="A63" s="25" t="s">
        <v>67</v>
      </c>
      <c r="B63" s="26"/>
      <c r="C63" s="26">
        <v>1.0</v>
      </c>
      <c r="D63" s="56">
        <f>0.1*(E58+E51+E45+E37+E28+E17)</f>
        <v>18158</v>
      </c>
      <c r="E63" s="54">
        <f t="shared" ref="E63:E65" si="10">C63*D63</f>
        <v>18158</v>
      </c>
      <c r="F63" s="9">
        <f>E63*B9</f>
        <v>1505842.94</v>
      </c>
      <c r="G63" s="29" t="s">
        <v>68</v>
      </c>
      <c r="H63" s="2"/>
      <c r="I63" s="2"/>
      <c r="J63" s="2"/>
      <c r="K63" s="2"/>
      <c r="L63" s="2"/>
      <c r="M63" s="2"/>
      <c r="N63" s="2"/>
      <c r="O63" s="2"/>
      <c r="P63" s="2"/>
      <c r="Q63" s="2"/>
      <c r="R63" s="2"/>
      <c r="S63" s="2"/>
      <c r="T63" s="2"/>
      <c r="U63" s="2"/>
      <c r="V63" s="2"/>
      <c r="W63" s="2"/>
      <c r="X63" s="2"/>
      <c r="Y63" s="2"/>
      <c r="Z63" s="2"/>
    </row>
    <row r="64" ht="15.75" customHeight="1">
      <c r="A64" s="46"/>
      <c r="B64" s="26"/>
      <c r="C64" s="26"/>
      <c r="D64" s="54"/>
      <c r="E64" s="54">
        <f t="shared" si="10"/>
        <v>0</v>
      </c>
      <c r="F64" s="9"/>
      <c r="G64" s="24"/>
      <c r="H64" s="2"/>
      <c r="I64" s="2"/>
      <c r="J64" s="2"/>
      <c r="K64" s="2"/>
      <c r="L64" s="2"/>
      <c r="M64" s="2"/>
      <c r="N64" s="2"/>
      <c r="O64" s="2"/>
      <c r="P64" s="2"/>
      <c r="Q64" s="2"/>
      <c r="R64" s="2"/>
      <c r="S64" s="2"/>
      <c r="T64" s="2"/>
      <c r="U64" s="2"/>
      <c r="V64" s="2"/>
      <c r="W64" s="2"/>
      <c r="X64" s="2"/>
      <c r="Y64" s="2"/>
      <c r="Z64" s="2"/>
    </row>
    <row r="65" ht="15.75" customHeight="1">
      <c r="A65" s="46"/>
      <c r="B65" s="26"/>
      <c r="C65" s="26"/>
      <c r="D65" s="54"/>
      <c r="E65" s="54">
        <f t="shared" si="10"/>
        <v>0</v>
      </c>
      <c r="F65" s="9"/>
      <c r="G65" s="24"/>
      <c r="H65" s="2"/>
      <c r="I65" s="2"/>
      <c r="J65" s="2"/>
      <c r="K65" s="2"/>
      <c r="L65" s="2"/>
      <c r="M65" s="2"/>
      <c r="N65" s="2"/>
      <c r="O65" s="2"/>
      <c r="P65" s="2"/>
      <c r="Q65" s="2"/>
      <c r="R65" s="2"/>
      <c r="S65" s="2"/>
      <c r="T65" s="2"/>
      <c r="U65" s="2"/>
      <c r="V65" s="2"/>
      <c r="W65" s="2"/>
      <c r="X65" s="2"/>
      <c r="Y65" s="2"/>
      <c r="Z65" s="2"/>
    </row>
    <row r="66" ht="15.75" customHeight="1">
      <c r="A66" s="31" t="s">
        <v>15</v>
      </c>
      <c r="B66" s="49"/>
      <c r="C66" s="49"/>
      <c r="D66" s="57"/>
      <c r="E66" s="57">
        <f t="shared" ref="E66:F66" si="11">SUM(E63:E65)</f>
        <v>18158</v>
      </c>
      <c r="F66" s="51">
        <f t="shared" si="11"/>
        <v>1505842.94</v>
      </c>
      <c r="G66" s="35"/>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9"/>
      <c r="G67" s="2"/>
      <c r="H67" s="2"/>
      <c r="I67" s="2"/>
      <c r="J67" s="2"/>
      <c r="K67" s="2"/>
      <c r="L67" s="2"/>
      <c r="M67" s="2"/>
      <c r="N67" s="2"/>
      <c r="O67" s="2"/>
      <c r="P67" s="2"/>
      <c r="Q67" s="2"/>
      <c r="R67" s="2"/>
      <c r="S67" s="2"/>
      <c r="T67" s="2"/>
      <c r="U67" s="2"/>
      <c r="V67" s="2"/>
      <c r="W67" s="2"/>
      <c r="X67" s="2"/>
      <c r="Y67" s="2"/>
      <c r="Z67" s="2"/>
    </row>
    <row r="68" ht="15.75" customHeight="1">
      <c r="A68" s="74" t="s">
        <v>69</v>
      </c>
      <c r="B68" s="4"/>
      <c r="C68" s="4"/>
      <c r="D68" s="4"/>
      <c r="E68" s="75">
        <f>E17+E28+E37+E45+E51+E58+E66</f>
        <v>199738</v>
      </c>
      <c r="F68" s="76">
        <f>SUM(F66+F51+F45+F37+F28+F17)</f>
        <v>61715456.34</v>
      </c>
      <c r="G68" s="77"/>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9"/>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9"/>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9"/>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9"/>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9"/>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9"/>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9"/>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9"/>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9"/>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9"/>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9"/>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9"/>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9"/>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9"/>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9"/>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9"/>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9"/>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9"/>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9"/>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9"/>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9"/>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9"/>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9"/>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9"/>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9"/>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9"/>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9"/>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9"/>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9"/>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9"/>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9"/>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9"/>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9"/>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9"/>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9"/>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9"/>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9"/>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9"/>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9"/>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9"/>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9"/>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9"/>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9"/>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9"/>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9"/>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9"/>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9"/>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9"/>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9"/>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9"/>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9"/>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9"/>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9"/>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9"/>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9"/>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9"/>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9"/>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9"/>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9"/>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9"/>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9"/>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9"/>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9"/>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9"/>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9"/>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9"/>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9"/>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9"/>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9"/>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9"/>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9"/>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9"/>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9"/>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9"/>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9"/>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9"/>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9"/>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9"/>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9"/>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9"/>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9"/>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9"/>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9"/>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9"/>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9"/>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9"/>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9"/>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9"/>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9"/>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9"/>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9"/>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9"/>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9"/>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9"/>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9"/>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9"/>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9"/>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9"/>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9"/>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9"/>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9"/>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9"/>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9"/>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9"/>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9"/>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9"/>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9"/>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9"/>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9"/>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9"/>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9"/>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9"/>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9"/>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9"/>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9"/>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9"/>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9"/>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9"/>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9"/>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9"/>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9"/>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9"/>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9"/>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9"/>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9"/>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9"/>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9"/>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9"/>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9"/>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9"/>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9"/>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9"/>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9"/>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9"/>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9"/>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9"/>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9"/>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9"/>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9"/>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9"/>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9"/>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9"/>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9"/>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9"/>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9"/>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9"/>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9"/>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9"/>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9"/>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9"/>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9"/>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9"/>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9"/>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9"/>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9"/>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9"/>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9"/>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9"/>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9"/>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9"/>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9"/>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9"/>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9"/>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9"/>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9"/>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9"/>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9"/>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9"/>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9"/>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9"/>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9"/>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9"/>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9"/>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9"/>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9"/>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9"/>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9"/>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9"/>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9"/>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9"/>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9"/>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9"/>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9"/>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9"/>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9"/>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9"/>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9"/>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9"/>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9"/>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9"/>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9"/>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9"/>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9"/>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9"/>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9"/>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9"/>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9"/>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9"/>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9"/>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9"/>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9"/>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9"/>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9"/>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9"/>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9"/>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9"/>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9"/>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9"/>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9"/>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9"/>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9"/>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9"/>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9"/>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9"/>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9"/>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9"/>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9"/>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9"/>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9"/>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9"/>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9"/>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9"/>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9"/>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9"/>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9"/>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9"/>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9"/>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9"/>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9"/>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9"/>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9"/>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9"/>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9"/>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9"/>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9"/>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9"/>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9"/>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9"/>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9"/>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9"/>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9"/>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9"/>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9"/>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9"/>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9"/>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9"/>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9"/>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9"/>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9"/>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9"/>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9"/>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9"/>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9"/>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9"/>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9"/>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9"/>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9"/>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9"/>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9"/>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9"/>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9"/>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9"/>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9"/>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9"/>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9"/>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9"/>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9"/>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9"/>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9"/>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9"/>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9"/>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9"/>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9"/>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9"/>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9"/>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9"/>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9"/>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9"/>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9"/>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9"/>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9"/>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9"/>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9"/>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9"/>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9"/>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9"/>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9"/>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9"/>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9"/>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9"/>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9"/>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9"/>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9"/>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9"/>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9"/>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9"/>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9"/>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9"/>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9"/>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9"/>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9"/>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9"/>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9"/>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9"/>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9"/>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9"/>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9"/>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9"/>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9"/>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9"/>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9"/>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9"/>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9"/>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9"/>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9"/>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9"/>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9"/>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9"/>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9"/>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9"/>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9"/>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9"/>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9"/>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9"/>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9"/>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9"/>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9"/>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9"/>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9"/>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9"/>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9"/>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9"/>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9"/>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9"/>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9"/>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9"/>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9"/>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9"/>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9"/>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9"/>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9"/>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9"/>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9"/>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9"/>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9"/>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9"/>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9"/>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9"/>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9"/>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9"/>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9"/>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9"/>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9"/>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9"/>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9"/>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9"/>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9"/>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9"/>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9"/>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9"/>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9"/>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9"/>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9"/>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9"/>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9"/>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9"/>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9"/>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9"/>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9"/>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9"/>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9"/>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9"/>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9"/>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9"/>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9"/>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9"/>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9"/>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9"/>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9"/>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9"/>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9"/>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9"/>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9"/>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9"/>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9"/>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9"/>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9"/>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9"/>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9"/>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9"/>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9"/>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9"/>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9"/>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9"/>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9"/>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9"/>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9"/>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9"/>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9"/>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9"/>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9"/>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9"/>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9"/>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9"/>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9"/>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9"/>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9"/>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9"/>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9"/>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9"/>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9"/>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9"/>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9"/>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9"/>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9"/>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9"/>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9"/>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9"/>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9"/>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9"/>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9"/>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9"/>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9"/>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9"/>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9"/>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9"/>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9"/>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9"/>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9"/>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9"/>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9"/>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9"/>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9"/>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9"/>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9"/>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9"/>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9"/>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9"/>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9"/>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9"/>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9"/>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9"/>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9"/>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9"/>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9"/>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9"/>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9"/>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9"/>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9"/>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9"/>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9"/>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9"/>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9"/>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9"/>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9"/>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9"/>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9"/>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9"/>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9"/>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9"/>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9"/>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9"/>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9"/>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9"/>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9"/>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9"/>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9"/>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9"/>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9"/>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9"/>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9"/>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9"/>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9"/>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9"/>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9"/>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9"/>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9"/>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9"/>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9"/>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9"/>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9"/>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9"/>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9"/>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9"/>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9"/>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9"/>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9"/>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9"/>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9"/>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9"/>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9"/>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9"/>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9"/>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9"/>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9"/>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9"/>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9"/>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9"/>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9"/>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9"/>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9"/>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9"/>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9"/>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9"/>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9"/>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9"/>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9"/>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9"/>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9"/>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9"/>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9"/>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9"/>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9"/>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9"/>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9"/>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9"/>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9"/>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9"/>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9"/>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9"/>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9"/>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9"/>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9"/>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9"/>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9"/>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9"/>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9"/>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9"/>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9"/>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9"/>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9"/>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9"/>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9"/>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9"/>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9"/>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9"/>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9"/>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9"/>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9"/>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9"/>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9"/>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9"/>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9"/>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9"/>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9"/>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9"/>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9"/>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9"/>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9"/>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9"/>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9"/>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9"/>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9"/>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9"/>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9"/>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9"/>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9"/>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9"/>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9"/>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9"/>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9"/>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9"/>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9"/>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9"/>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9"/>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9"/>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9"/>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9"/>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9"/>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9"/>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9"/>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9"/>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9"/>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9"/>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9"/>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9"/>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9"/>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9"/>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9"/>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9"/>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9"/>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9"/>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9"/>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9"/>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9"/>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9"/>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9"/>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9"/>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9"/>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9"/>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9"/>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9"/>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9"/>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9"/>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9"/>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9"/>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9"/>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9"/>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9"/>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9"/>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9"/>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9"/>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9"/>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9"/>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9"/>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9"/>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9"/>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9"/>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9"/>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9"/>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9"/>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9"/>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9"/>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9"/>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9"/>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9"/>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9"/>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9"/>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9"/>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9"/>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9"/>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9"/>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9"/>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9"/>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9"/>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9"/>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9"/>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9"/>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9"/>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9"/>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9"/>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9"/>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9"/>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9"/>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9"/>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9"/>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9"/>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9"/>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9"/>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9"/>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9"/>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9"/>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9"/>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9"/>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9"/>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9"/>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9"/>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9"/>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9"/>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9"/>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9"/>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9"/>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9"/>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9"/>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9"/>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9"/>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9"/>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9"/>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9"/>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9"/>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9"/>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9"/>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9"/>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9"/>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9"/>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9"/>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9"/>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9"/>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9"/>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9"/>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9"/>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9"/>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9"/>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9"/>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9"/>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9"/>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9"/>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9"/>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9"/>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9"/>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9"/>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9"/>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9"/>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9"/>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9"/>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9"/>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9"/>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9"/>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9"/>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9"/>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9"/>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9"/>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9"/>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9"/>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9"/>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9"/>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9"/>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9"/>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9"/>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9"/>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9"/>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9"/>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9"/>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9"/>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9"/>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9"/>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9"/>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9"/>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9"/>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9"/>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9"/>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9"/>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9"/>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9"/>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9"/>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9"/>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9"/>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9"/>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9"/>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9"/>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9"/>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9"/>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9"/>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9"/>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9"/>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9"/>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9"/>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9"/>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9"/>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9"/>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9"/>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9"/>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9"/>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9"/>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9"/>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9"/>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9"/>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9"/>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9"/>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9"/>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9"/>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9"/>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9"/>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9"/>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9"/>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9"/>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9"/>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9"/>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9"/>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9"/>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9"/>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9"/>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9"/>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9"/>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9"/>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9"/>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9"/>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9"/>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9"/>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9"/>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9"/>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9"/>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9"/>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9"/>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9"/>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9"/>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9"/>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9"/>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9"/>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9"/>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9"/>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9"/>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9"/>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9"/>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9"/>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9"/>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9"/>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9"/>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9"/>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9"/>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9"/>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9"/>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9"/>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9"/>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9"/>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9"/>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9"/>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9"/>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9"/>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9"/>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9"/>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9"/>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9"/>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9"/>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9"/>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9"/>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9"/>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9"/>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9"/>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9"/>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9"/>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9"/>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9"/>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9"/>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9"/>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9"/>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9"/>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9"/>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9"/>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9"/>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9"/>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9"/>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9"/>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9"/>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9"/>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9"/>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9"/>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9"/>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9"/>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9"/>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9"/>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9"/>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9"/>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9"/>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9"/>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9"/>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9"/>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9"/>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9"/>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9"/>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9"/>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9"/>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9"/>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9"/>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9"/>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9"/>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9"/>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9"/>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9"/>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9"/>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9"/>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9"/>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9"/>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9"/>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9"/>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9"/>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9"/>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9"/>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9"/>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9"/>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9"/>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9"/>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9"/>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9"/>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9"/>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9"/>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9"/>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9"/>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9"/>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9"/>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9"/>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9"/>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9"/>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9"/>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9"/>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9"/>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9"/>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9"/>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9"/>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9"/>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9"/>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9"/>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9"/>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9"/>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9"/>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9"/>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9"/>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9"/>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9"/>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9"/>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9"/>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9"/>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9"/>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9"/>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9"/>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9"/>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9"/>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9"/>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9"/>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9"/>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9"/>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9"/>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9"/>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9"/>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9"/>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9"/>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9"/>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9"/>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9"/>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9"/>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9"/>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9"/>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9"/>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9"/>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9"/>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9"/>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9"/>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9"/>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9"/>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9"/>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9"/>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9"/>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9"/>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9"/>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9"/>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9"/>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9"/>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9"/>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9"/>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9"/>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9"/>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9"/>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9"/>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9"/>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9"/>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9"/>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9"/>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9"/>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9"/>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9"/>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9"/>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9"/>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9"/>
      <c r="G1001" s="2"/>
      <c r="H1001" s="2"/>
      <c r="I1001" s="2"/>
      <c r="J1001" s="2"/>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9"/>
      <c r="G1002" s="2"/>
      <c r="H1002" s="2"/>
      <c r="I1002" s="2"/>
      <c r="J1002" s="2"/>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9"/>
      <c r="G1003" s="2"/>
      <c r="H1003" s="2"/>
      <c r="I1003" s="2"/>
      <c r="J1003" s="2"/>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9"/>
      <c r="G1004" s="2"/>
      <c r="H1004" s="2"/>
      <c r="I1004" s="2"/>
      <c r="J1004" s="2"/>
      <c r="K1004" s="2"/>
      <c r="L1004" s="2"/>
      <c r="M1004" s="2"/>
      <c r="N1004" s="2"/>
      <c r="O1004" s="2"/>
      <c r="P1004" s="2"/>
      <c r="Q1004" s="2"/>
      <c r="R1004" s="2"/>
      <c r="S1004" s="2"/>
      <c r="T1004" s="2"/>
      <c r="U1004" s="2"/>
      <c r="V1004" s="2"/>
      <c r="W1004" s="2"/>
      <c r="X1004" s="2"/>
      <c r="Y1004" s="2"/>
      <c r="Z1004" s="2"/>
    </row>
  </sheetData>
  <mergeCells count="18">
    <mergeCell ref="A1:G1"/>
    <mergeCell ref="A2:G2"/>
    <mergeCell ref="A3:G3"/>
    <mergeCell ref="B6:E6"/>
    <mergeCell ref="B8:E8"/>
    <mergeCell ref="B9:E9"/>
    <mergeCell ref="B7:F7"/>
    <mergeCell ref="A53:G53"/>
    <mergeCell ref="A60:G60"/>
    <mergeCell ref="A61:G61"/>
    <mergeCell ref="A68:D68"/>
    <mergeCell ref="A12:G12"/>
    <mergeCell ref="A13:G13"/>
    <mergeCell ref="A19:G19"/>
    <mergeCell ref="A20:G20"/>
    <mergeCell ref="A30:G30"/>
    <mergeCell ref="A39:G39"/>
    <mergeCell ref="A47:G47"/>
  </mergeCells>
  <hyperlinks>
    <hyperlink r:id="rId1" ref="A4"/>
  </hyperlinks>
  <printOptions/>
  <pageMargins bottom="0.75" footer="0.0" header="0.0" left="0.7" right="0.7" top="0.75"/>
  <pageSetup paperSize="3"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4.33"/>
    <col customWidth="1" min="2" max="2" width="12.67"/>
    <col customWidth="1" min="3" max="3" width="11.11"/>
    <col customWidth="1" min="4" max="4" width="9.0"/>
    <col customWidth="1" min="5" max="5" width="7.44"/>
    <col customWidth="1" min="6" max="13" width="9.0"/>
    <col customWidth="1" min="14" max="14" width="11.78"/>
    <col customWidth="1" min="15" max="15" width="9.0"/>
    <col customWidth="1" min="16" max="16" width="9.67"/>
    <col customWidth="1" min="17" max="17" width="31.78"/>
    <col customWidth="1" min="18" max="25" width="9.0"/>
    <col customWidth="1" min="26" max="26" width="34.44"/>
  </cols>
  <sheetData>
    <row r="1" ht="64.5" customHeight="1">
      <c r="A1" s="78"/>
    </row>
    <row r="2" ht="21.75" customHeight="1">
      <c r="A2" s="79" t="s">
        <v>0</v>
      </c>
      <c r="B2" s="4"/>
      <c r="C2" s="4"/>
      <c r="D2" s="4"/>
      <c r="E2" s="4"/>
      <c r="F2" s="4"/>
      <c r="G2" s="4"/>
      <c r="H2" s="4"/>
      <c r="I2" s="4"/>
      <c r="J2" s="4"/>
      <c r="K2" s="4"/>
      <c r="L2" s="4"/>
      <c r="M2" s="4"/>
      <c r="N2" s="80"/>
      <c r="O2" s="80"/>
      <c r="P2" s="80"/>
      <c r="Q2" s="80"/>
      <c r="R2" s="80"/>
      <c r="S2" s="80"/>
      <c r="T2" s="80"/>
      <c r="U2" s="80"/>
      <c r="V2" s="80"/>
      <c r="W2" s="80"/>
      <c r="X2" s="80"/>
      <c r="Y2" s="80"/>
      <c r="Z2" s="80"/>
    </row>
    <row r="3" ht="48.0" customHeight="1">
      <c r="A3" s="81" t="s">
        <v>70</v>
      </c>
      <c r="B3" s="4"/>
      <c r="C3" s="4"/>
      <c r="D3" s="4"/>
      <c r="E3" s="4"/>
      <c r="F3" s="4"/>
      <c r="G3" s="4"/>
      <c r="H3" s="4"/>
      <c r="I3" s="4"/>
      <c r="J3" s="4"/>
      <c r="K3" s="4"/>
      <c r="L3" s="4"/>
      <c r="M3" s="4"/>
      <c r="N3" s="17"/>
      <c r="O3" s="17"/>
      <c r="P3" s="17"/>
      <c r="Q3" s="17"/>
      <c r="R3" s="17"/>
      <c r="S3" s="17"/>
      <c r="T3" s="17"/>
      <c r="U3" s="17"/>
      <c r="V3" s="17"/>
      <c r="W3" s="17"/>
      <c r="X3" s="17"/>
      <c r="Y3" s="17"/>
      <c r="Z3" s="17"/>
    </row>
    <row r="4" ht="15.75" customHeight="1">
      <c r="A4" s="8" t="s">
        <v>71</v>
      </c>
      <c r="B4" s="2"/>
      <c r="C4" s="2"/>
      <c r="D4" s="2"/>
      <c r="E4" s="2"/>
      <c r="F4" s="2"/>
      <c r="G4" s="2"/>
      <c r="H4" s="2"/>
      <c r="I4" s="2"/>
      <c r="J4" s="2"/>
      <c r="K4" s="2"/>
      <c r="L4" s="2"/>
      <c r="M4" s="2"/>
      <c r="N4" s="2"/>
      <c r="O4" s="2"/>
      <c r="P4" s="2"/>
      <c r="Q4" s="2"/>
      <c r="R4" s="2"/>
      <c r="S4" s="2"/>
      <c r="T4" s="2"/>
      <c r="U4" s="2"/>
      <c r="V4" s="2"/>
      <c r="W4" s="2"/>
      <c r="X4" s="2"/>
      <c r="Y4" s="2"/>
      <c r="Z4" s="2"/>
    </row>
    <row r="5" ht="15.75" customHeight="1">
      <c r="A5" s="82" t="s">
        <v>72</v>
      </c>
      <c r="B5" s="2"/>
      <c r="C5" s="2"/>
      <c r="D5" s="2"/>
      <c r="E5" s="2"/>
      <c r="F5" s="2"/>
      <c r="G5" s="2"/>
      <c r="H5" s="2"/>
      <c r="I5" s="2"/>
      <c r="J5" s="2"/>
      <c r="K5" s="2"/>
      <c r="L5" s="2"/>
      <c r="M5" s="2"/>
      <c r="N5" s="2"/>
      <c r="O5" s="2"/>
      <c r="P5" s="2"/>
      <c r="Q5" s="2"/>
      <c r="R5" s="2"/>
      <c r="S5" s="2"/>
      <c r="T5" s="2"/>
      <c r="U5" s="2"/>
      <c r="V5" s="2"/>
      <c r="W5" s="2"/>
      <c r="X5" s="2"/>
      <c r="Y5" s="2"/>
      <c r="Z5" s="2"/>
    </row>
    <row r="6" ht="15.75" customHeight="1">
      <c r="A6" s="82"/>
      <c r="B6" s="2"/>
      <c r="C6" s="2"/>
      <c r="D6" s="2"/>
      <c r="E6" s="2"/>
      <c r="F6" s="2"/>
      <c r="G6" s="2"/>
      <c r="H6" s="2"/>
      <c r="I6" s="2"/>
      <c r="J6" s="2"/>
      <c r="K6" s="2"/>
      <c r="L6" s="2"/>
      <c r="M6" s="2"/>
      <c r="N6" s="2"/>
      <c r="O6" s="2"/>
      <c r="P6" s="2"/>
      <c r="Q6" s="2"/>
      <c r="R6" s="2"/>
      <c r="S6" s="2"/>
      <c r="T6" s="2"/>
      <c r="U6" s="2"/>
      <c r="V6" s="2"/>
      <c r="W6" s="2"/>
      <c r="X6" s="2"/>
      <c r="Y6" s="2"/>
      <c r="Z6" s="2"/>
    </row>
    <row r="7" ht="15.75" customHeight="1">
      <c r="A7" s="83" t="s">
        <v>73</v>
      </c>
      <c r="B7" s="14" t="s">
        <v>6</v>
      </c>
      <c r="C7" s="11"/>
      <c r="D7" s="11"/>
      <c r="E7" s="11"/>
      <c r="F7" s="11"/>
      <c r="G7" s="11"/>
      <c r="H7" s="11"/>
      <c r="I7" s="12"/>
      <c r="J7" s="2"/>
      <c r="K7" s="2"/>
      <c r="L7" s="2"/>
      <c r="M7" s="2"/>
      <c r="N7" s="2"/>
      <c r="O7" s="2"/>
      <c r="P7" s="2"/>
      <c r="Q7" s="2"/>
      <c r="R7" s="2"/>
      <c r="S7" s="2"/>
      <c r="T7" s="2"/>
      <c r="U7" s="2"/>
      <c r="V7" s="2"/>
      <c r="W7" s="2"/>
      <c r="X7" s="2"/>
      <c r="Y7" s="2"/>
      <c r="Z7" s="2"/>
    </row>
    <row r="8" ht="15.75" customHeight="1">
      <c r="A8" s="83" t="s">
        <v>74</v>
      </c>
      <c r="B8" s="84">
        <v>15.0</v>
      </c>
      <c r="C8" s="85"/>
      <c r="D8" s="86"/>
      <c r="E8" s="2"/>
      <c r="F8" s="2"/>
      <c r="G8" s="2"/>
      <c r="H8" s="2"/>
      <c r="I8" s="2"/>
      <c r="J8" s="2"/>
      <c r="K8" s="2"/>
      <c r="L8" s="2"/>
      <c r="M8" s="2"/>
      <c r="N8" s="2"/>
      <c r="O8" s="2"/>
      <c r="P8" s="2"/>
      <c r="Q8" s="2"/>
      <c r="R8" s="2"/>
      <c r="S8" s="2"/>
      <c r="T8" s="2"/>
      <c r="U8" s="2"/>
      <c r="V8" s="2"/>
      <c r="W8" s="2"/>
      <c r="X8" s="2"/>
      <c r="Y8" s="2"/>
      <c r="Z8" s="2"/>
    </row>
    <row r="9" ht="15.75" customHeight="1">
      <c r="A9" s="83" t="s">
        <v>75</v>
      </c>
      <c r="B9" s="87">
        <v>45536.0</v>
      </c>
      <c r="C9" s="85"/>
      <c r="D9" s="86"/>
      <c r="E9" s="2"/>
      <c r="F9" s="2"/>
      <c r="G9" s="2"/>
      <c r="H9" s="2"/>
      <c r="I9" s="2"/>
      <c r="J9" s="2"/>
      <c r="K9" s="2"/>
      <c r="L9" s="2"/>
      <c r="M9" s="2"/>
      <c r="N9" s="2"/>
      <c r="O9" s="2"/>
      <c r="P9" s="2"/>
      <c r="Q9" s="2"/>
      <c r="R9" s="2"/>
      <c r="S9" s="2"/>
      <c r="T9" s="2"/>
      <c r="U9" s="2"/>
      <c r="V9" s="2"/>
      <c r="W9" s="2"/>
      <c r="X9" s="2"/>
      <c r="Y9" s="2"/>
      <c r="Z9" s="2"/>
    </row>
    <row r="10" ht="15.75" customHeight="1">
      <c r="A10" s="2"/>
      <c r="B10" s="78"/>
      <c r="C10" s="78"/>
      <c r="D10" s="86"/>
      <c r="E10" s="2"/>
      <c r="F10" s="2"/>
      <c r="G10" s="2"/>
      <c r="H10" s="2"/>
      <c r="I10" s="2"/>
      <c r="J10" s="2"/>
      <c r="K10" s="2"/>
      <c r="L10" s="2"/>
      <c r="M10" s="2"/>
      <c r="N10" s="2"/>
      <c r="O10" s="2"/>
      <c r="P10" s="2"/>
      <c r="Q10" s="2"/>
      <c r="R10" s="2"/>
      <c r="S10" s="2"/>
      <c r="T10" s="2"/>
      <c r="U10" s="2"/>
      <c r="V10" s="2"/>
      <c r="W10" s="2"/>
      <c r="X10" s="2"/>
      <c r="Y10" s="2"/>
      <c r="Z10" s="2"/>
    </row>
    <row r="11" ht="32.25" customHeight="1">
      <c r="A11" s="88" t="s">
        <v>76</v>
      </c>
      <c r="B11" s="89" t="s">
        <v>77</v>
      </c>
      <c r="C11" s="90"/>
      <c r="D11" s="90"/>
      <c r="E11" s="90"/>
      <c r="F11" s="90"/>
      <c r="G11" s="90"/>
      <c r="H11" s="90"/>
      <c r="I11" s="90"/>
      <c r="J11" s="90"/>
      <c r="K11" s="90"/>
      <c r="L11" s="90"/>
      <c r="M11" s="90"/>
      <c r="N11" s="90"/>
      <c r="O11" s="90"/>
      <c r="P11" s="91"/>
      <c r="Q11" s="92"/>
      <c r="R11" s="93"/>
      <c r="S11" s="93"/>
      <c r="T11" s="93"/>
      <c r="U11" s="93"/>
      <c r="V11" s="94"/>
      <c r="W11" s="95"/>
      <c r="X11" s="96"/>
      <c r="Y11" s="97"/>
      <c r="Z11" s="98"/>
    </row>
    <row r="12" ht="20.25" customHeight="1">
      <c r="A12" s="99" t="s">
        <v>78</v>
      </c>
      <c r="B12" s="100"/>
      <c r="C12" s="101"/>
      <c r="D12" s="102" t="s">
        <v>79</v>
      </c>
      <c r="E12" s="4"/>
      <c r="F12" s="102" t="s">
        <v>80</v>
      </c>
      <c r="G12" s="103"/>
      <c r="H12" s="102" t="s">
        <v>81</v>
      </c>
      <c r="I12" s="103"/>
      <c r="J12" s="102" t="s">
        <v>82</v>
      </c>
      <c r="K12" s="103"/>
      <c r="L12" s="102" t="s">
        <v>83</v>
      </c>
      <c r="M12" s="4"/>
      <c r="N12" s="104" t="s">
        <v>84</v>
      </c>
      <c r="O12" s="105"/>
      <c r="P12" s="106"/>
      <c r="Q12" s="106"/>
      <c r="R12" s="96"/>
      <c r="S12" s="97"/>
      <c r="T12" s="95"/>
      <c r="U12" s="98"/>
      <c r="V12" s="107"/>
      <c r="W12" s="98"/>
      <c r="X12" s="108"/>
      <c r="Y12" s="95"/>
      <c r="Z12" s="96"/>
    </row>
    <row r="13" ht="15.75" customHeight="1">
      <c r="A13" s="109" t="s">
        <v>85</v>
      </c>
      <c r="B13" s="110"/>
      <c r="C13" s="110"/>
      <c r="D13" s="111">
        <v>0.0</v>
      </c>
      <c r="E13" s="91"/>
      <c r="F13" s="112">
        <v>500.0</v>
      </c>
      <c r="G13" s="113"/>
      <c r="H13" s="114"/>
      <c r="I13" s="113"/>
      <c r="J13" s="114"/>
      <c r="K13" s="115"/>
      <c r="L13" s="116"/>
      <c r="M13" s="117"/>
      <c r="N13" s="118"/>
      <c r="O13" s="119"/>
      <c r="P13" s="120"/>
      <c r="Q13" s="120"/>
      <c r="R13" s="121"/>
      <c r="S13" s="122"/>
      <c r="T13" s="122"/>
      <c r="U13" s="122"/>
      <c r="V13" s="2"/>
      <c r="W13" s="123"/>
      <c r="X13" s="123"/>
      <c r="Y13" s="124"/>
      <c r="Z13" s="121"/>
    </row>
    <row r="14" ht="24.0" customHeight="1">
      <c r="A14" s="125"/>
      <c r="B14" s="126"/>
      <c r="C14" s="126"/>
      <c r="D14" s="104"/>
      <c r="E14" s="127"/>
      <c r="F14" s="128"/>
      <c r="G14" s="91"/>
      <c r="H14" s="129"/>
      <c r="I14" s="91"/>
      <c r="J14" s="129"/>
      <c r="K14" s="90"/>
      <c r="L14" s="128"/>
      <c r="M14" s="90"/>
      <c r="N14" s="128"/>
      <c r="O14" s="91"/>
      <c r="P14" s="130"/>
      <c r="Q14" s="131"/>
      <c r="R14" s="2"/>
      <c r="S14" s="2"/>
      <c r="T14" s="2"/>
      <c r="U14" s="2"/>
      <c r="V14" s="124"/>
      <c r="W14" s="2"/>
      <c r="X14" s="132"/>
      <c r="Y14" s="2"/>
      <c r="Z14" s="2"/>
    </row>
    <row r="15" ht="15.75" customHeight="1">
      <c r="A15" s="2"/>
      <c r="B15" s="133"/>
      <c r="C15" s="107"/>
      <c r="D15" s="134"/>
      <c r="E15" s="107"/>
      <c r="F15" s="107"/>
      <c r="G15" s="107"/>
      <c r="H15" s="107"/>
      <c r="I15" s="107"/>
      <c r="J15" s="107"/>
      <c r="K15" s="107"/>
      <c r="L15" s="135"/>
      <c r="M15" s="135"/>
      <c r="N15" s="135"/>
      <c r="O15" s="135"/>
      <c r="P15" s="135"/>
      <c r="Q15" s="136"/>
      <c r="R15" s="122"/>
      <c r="S15" s="2"/>
      <c r="T15" s="2"/>
      <c r="U15" s="2"/>
      <c r="V15" s="2"/>
      <c r="W15" s="2"/>
      <c r="X15" s="2"/>
      <c r="Y15" s="2"/>
      <c r="Z15" s="2"/>
    </row>
    <row r="16" ht="27.0" customHeight="1">
      <c r="A16" s="137" t="s">
        <v>86</v>
      </c>
      <c r="B16" s="89" t="s">
        <v>87</v>
      </c>
      <c r="C16" s="90"/>
      <c r="D16" s="90"/>
      <c r="E16" s="90"/>
      <c r="F16" s="90"/>
      <c r="G16" s="90"/>
      <c r="H16" s="90"/>
      <c r="I16" s="90"/>
      <c r="J16" s="90"/>
      <c r="K16" s="90"/>
      <c r="L16" s="90"/>
      <c r="M16" s="90"/>
      <c r="N16" s="90"/>
      <c r="O16" s="90"/>
      <c r="P16" s="91"/>
      <c r="Q16" s="92"/>
      <c r="R16" s="93"/>
      <c r="S16" s="93"/>
      <c r="T16" s="93"/>
      <c r="U16" s="93"/>
      <c r="V16" s="94"/>
      <c r="W16" s="95"/>
      <c r="X16" s="96"/>
      <c r="Y16" s="97"/>
      <c r="Z16" s="98"/>
    </row>
    <row r="17" ht="20.25" customHeight="1">
      <c r="A17" s="138" t="s">
        <v>88</v>
      </c>
      <c r="B17" s="139"/>
      <c r="C17" s="140"/>
      <c r="D17" s="102" t="s">
        <v>79</v>
      </c>
      <c r="E17" s="4"/>
      <c r="F17" s="102" t="s">
        <v>80</v>
      </c>
      <c r="G17" s="103"/>
      <c r="H17" s="102" t="s">
        <v>81</v>
      </c>
      <c r="I17" s="103"/>
      <c r="J17" s="102" t="s">
        <v>82</v>
      </c>
      <c r="K17" s="103"/>
      <c r="L17" s="102" t="s">
        <v>83</v>
      </c>
      <c r="M17" s="4"/>
      <c r="N17" s="104" t="s">
        <v>84</v>
      </c>
      <c r="O17" s="105"/>
      <c r="P17" s="106"/>
      <c r="Q17" s="106"/>
      <c r="R17" s="96"/>
      <c r="S17" s="97"/>
      <c r="T17" s="95"/>
      <c r="U17" s="98"/>
      <c r="V17" s="107"/>
      <c r="W17" s="98"/>
      <c r="X17" s="108"/>
      <c r="Y17" s="95"/>
      <c r="Z17" s="96"/>
    </row>
    <row r="18" ht="15.75" customHeight="1">
      <c r="A18" s="141" t="s">
        <v>89</v>
      </c>
      <c r="D18" s="111">
        <v>0.0</v>
      </c>
      <c r="E18" s="91"/>
      <c r="F18" s="112">
        <v>4.0</v>
      </c>
      <c r="G18" s="113"/>
      <c r="H18" s="114"/>
      <c r="I18" s="113"/>
      <c r="J18" s="114"/>
      <c r="K18" s="115"/>
      <c r="L18" s="116"/>
      <c r="M18" s="117"/>
      <c r="N18" s="118"/>
      <c r="O18" s="119"/>
      <c r="P18" s="120"/>
      <c r="Q18" s="120"/>
      <c r="R18" s="121"/>
      <c r="S18" s="122"/>
      <c r="T18" s="122"/>
      <c r="U18" s="122"/>
      <c r="V18" s="2"/>
      <c r="W18" s="123"/>
      <c r="X18" s="123"/>
      <c r="Y18" s="124"/>
      <c r="Z18" s="121"/>
    </row>
    <row r="19" ht="15.75" customHeight="1">
      <c r="D19" s="104"/>
      <c r="E19" s="127"/>
      <c r="F19" s="128"/>
      <c r="G19" s="91"/>
      <c r="H19" s="129"/>
      <c r="I19" s="91"/>
      <c r="J19" s="129"/>
      <c r="K19" s="90"/>
      <c r="L19" s="128"/>
      <c r="M19" s="90"/>
      <c r="N19" s="128"/>
      <c r="O19" s="91"/>
      <c r="P19" s="130"/>
      <c r="Q19" s="131"/>
      <c r="R19" s="2"/>
      <c r="S19" s="2"/>
      <c r="T19" s="2"/>
      <c r="U19" s="2"/>
      <c r="V19" s="124"/>
      <c r="W19" s="2"/>
      <c r="X19" s="132"/>
      <c r="Y19" s="2"/>
      <c r="Z19" s="2"/>
    </row>
    <row r="20" ht="27.0" customHeight="1">
      <c r="B20" s="78"/>
      <c r="C20" s="78"/>
      <c r="D20" s="86"/>
      <c r="E20" s="2"/>
      <c r="F20" s="2"/>
      <c r="G20" s="2"/>
      <c r="H20" s="2"/>
      <c r="I20" s="2"/>
      <c r="J20" s="2"/>
      <c r="K20" s="2"/>
      <c r="L20" s="2"/>
      <c r="M20" s="2"/>
      <c r="N20" s="2"/>
      <c r="O20" s="2"/>
      <c r="P20" s="2"/>
      <c r="Q20" s="78"/>
      <c r="R20" s="78"/>
      <c r="S20" s="86"/>
      <c r="T20" s="2"/>
      <c r="U20" s="2"/>
      <c r="V20" s="2"/>
      <c r="W20" s="2"/>
      <c r="X20" s="2"/>
      <c r="Y20" s="2"/>
      <c r="Z20" s="2"/>
    </row>
    <row r="21" ht="27.0" customHeight="1">
      <c r="A21" s="142"/>
      <c r="B21" s="78"/>
      <c r="C21" s="78"/>
      <c r="D21" s="86"/>
      <c r="E21" s="2"/>
      <c r="F21" s="2"/>
      <c r="G21" s="2"/>
      <c r="H21" s="2"/>
      <c r="I21" s="2"/>
      <c r="J21" s="2"/>
      <c r="K21" s="2"/>
      <c r="L21" s="2"/>
      <c r="M21" s="2"/>
      <c r="N21" s="2"/>
      <c r="O21" s="2"/>
      <c r="P21" s="2"/>
      <c r="Q21" s="78"/>
      <c r="R21" s="78"/>
      <c r="S21" s="86"/>
      <c r="T21" s="2"/>
      <c r="U21" s="2"/>
      <c r="V21" s="2"/>
      <c r="W21" s="2"/>
      <c r="X21" s="2"/>
      <c r="Y21" s="2"/>
      <c r="Z21" s="2"/>
    </row>
    <row r="22" ht="27.0" customHeight="1">
      <c r="A22" s="137" t="s">
        <v>90</v>
      </c>
      <c r="B22" s="143" t="s">
        <v>91</v>
      </c>
      <c r="Q22" s="78"/>
      <c r="R22" s="78"/>
      <c r="S22" s="86"/>
      <c r="T22" s="2"/>
      <c r="U22" s="2"/>
      <c r="V22" s="2"/>
      <c r="W22" s="2"/>
      <c r="X22" s="2"/>
      <c r="Y22" s="2"/>
      <c r="Z22" s="2"/>
    </row>
    <row r="23" ht="27.0" customHeight="1">
      <c r="A23" s="138" t="s">
        <v>88</v>
      </c>
      <c r="B23" s="139"/>
      <c r="C23" s="140"/>
      <c r="D23" s="102" t="s">
        <v>79</v>
      </c>
      <c r="E23" s="4"/>
      <c r="F23" s="102" t="s">
        <v>80</v>
      </c>
      <c r="G23" s="103"/>
      <c r="H23" s="102" t="s">
        <v>81</v>
      </c>
      <c r="I23" s="103"/>
      <c r="J23" s="102" t="s">
        <v>82</v>
      </c>
      <c r="K23" s="103"/>
      <c r="L23" s="102" t="s">
        <v>83</v>
      </c>
      <c r="M23" s="4"/>
      <c r="N23" s="104" t="s">
        <v>84</v>
      </c>
      <c r="O23" s="105"/>
      <c r="P23" s="106"/>
      <c r="Q23" s="78"/>
      <c r="R23" s="78"/>
      <c r="S23" s="86"/>
      <c r="T23" s="2"/>
      <c r="U23" s="2"/>
      <c r="V23" s="2"/>
      <c r="W23" s="2"/>
      <c r="X23" s="2"/>
      <c r="Y23" s="2"/>
      <c r="Z23" s="2"/>
    </row>
    <row r="24" ht="27.0" customHeight="1">
      <c r="A24" s="141" t="s">
        <v>92</v>
      </c>
      <c r="D24" s="111">
        <v>0.0</v>
      </c>
      <c r="E24" s="91"/>
      <c r="F24" s="112">
        <v>2.0</v>
      </c>
      <c r="G24" s="113"/>
      <c r="H24" s="114"/>
      <c r="I24" s="113"/>
      <c r="J24" s="114"/>
      <c r="K24" s="115"/>
      <c r="L24" s="116"/>
      <c r="M24" s="117"/>
      <c r="N24" s="118"/>
      <c r="O24" s="119"/>
      <c r="P24" s="120"/>
      <c r="Q24" s="78"/>
      <c r="R24" s="78"/>
      <c r="S24" s="86"/>
      <c r="T24" s="2"/>
      <c r="U24" s="2"/>
      <c r="V24" s="2"/>
      <c r="W24" s="2"/>
      <c r="X24" s="2"/>
      <c r="Y24" s="2"/>
      <c r="Z24" s="2"/>
    </row>
    <row r="25" ht="27.0" customHeight="1">
      <c r="D25" s="104"/>
      <c r="E25" s="127"/>
      <c r="F25" s="128"/>
      <c r="G25" s="91"/>
      <c r="H25" s="129"/>
      <c r="I25" s="91"/>
      <c r="J25" s="129"/>
      <c r="K25" s="90"/>
      <c r="L25" s="128"/>
      <c r="M25" s="90"/>
      <c r="N25" s="128"/>
      <c r="O25" s="91"/>
      <c r="P25" s="130"/>
      <c r="Q25" s="78"/>
      <c r="R25" s="78"/>
      <c r="S25" s="86"/>
      <c r="T25" s="2"/>
      <c r="U25" s="2"/>
      <c r="V25" s="2"/>
      <c r="W25" s="2"/>
      <c r="X25" s="2"/>
      <c r="Y25" s="2"/>
      <c r="Z25" s="2"/>
    </row>
    <row r="26" ht="27.0" customHeight="1">
      <c r="A26" s="142"/>
      <c r="B26" s="78"/>
      <c r="C26" s="78"/>
      <c r="D26" s="86"/>
      <c r="E26" s="2"/>
      <c r="F26" s="2"/>
      <c r="G26" s="2"/>
      <c r="H26" s="2"/>
      <c r="I26" s="2"/>
      <c r="J26" s="2"/>
      <c r="K26" s="2"/>
      <c r="L26" s="2"/>
      <c r="M26" s="2"/>
      <c r="N26" s="2"/>
      <c r="O26" s="2"/>
      <c r="P26" s="2"/>
      <c r="Q26" s="78"/>
      <c r="R26" s="78"/>
      <c r="S26" s="86"/>
      <c r="T26" s="2"/>
      <c r="U26" s="2"/>
      <c r="V26" s="2"/>
      <c r="W26" s="2"/>
      <c r="X26" s="2"/>
      <c r="Y26" s="2"/>
      <c r="Z26" s="2"/>
    </row>
    <row r="27" ht="27.0" customHeight="1">
      <c r="A27" s="144" t="s">
        <v>93</v>
      </c>
      <c r="B27" s="78"/>
      <c r="C27" s="78"/>
      <c r="D27" s="86"/>
      <c r="E27" s="2"/>
      <c r="F27" s="2"/>
      <c r="G27" s="2"/>
      <c r="H27" s="2"/>
      <c r="I27" s="2"/>
      <c r="J27" s="2"/>
      <c r="K27" s="2"/>
      <c r="L27" s="2"/>
      <c r="M27" s="2"/>
      <c r="N27" s="2"/>
      <c r="O27" s="2"/>
      <c r="P27" s="2"/>
      <c r="Q27" s="78"/>
      <c r="R27" s="78"/>
      <c r="S27" s="86"/>
      <c r="T27" s="2"/>
      <c r="U27" s="2"/>
      <c r="V27" s="2"/>
      <c r="W27" s="2"/>
      <c r="X27" s="2"/>
      <c r="Y27" s="2"/>
      <c r="Z27" s="2"/>
    </row>
    <row r="28" ht="49.5" customHeight="1">
      <c r="A28" s="145" t="s">
        <v>94</v>
      </c>
      <c r="B28" s="78"/>
      <c r="C28" s="78"/>
      <c r="D28" s="86"/>
      <c r="E28" s="2"/>
      <c r="F28" s="2"/>
      <c r="G28" s="2"/>
      <c r="H28" s="2"/>
      <c r="I28" s="2"/>
      <c r="J28" s="2"/>
      <c r="K28" s="2"/>
      <c r="L28" s="2"/>
      <c r="M28" s="2"/>
      <c r="N28" s="2"/>
      <c r="O28" s="2"/>
      <c r="P28" s="2"/>
      <c r="Q28" s="78"/>
      <c r="R28" s="78"/>
      <c r="S28" s="86"/>
      <c r="T28" s="2"/>
      <c r="U28" s="2"/>
      <c r="V28" s="2"/>
      <c r="W28" s="2"/>
      <c r="X28" s="2"/>
      <c r="Y28" s="2"/>
      <c r="Z28" s="2"/>
    </row>
    <row r="29" ht="25.5" customHeight="1">
      <c r="A29" s="146"/>
      <c r="B29" s="147" t="s">
        <v>95</v>
      </c>
      <c r="C29" s="4"/>
      <c r="D29" s="4"/>
      <c r="E29" s="148" t="s">
        <v>96</v>
      </c>
      <c r="F29" s="4"/>
      <c r="G29" s="4"/>
      <c r="H29" s="149" t="s">
        <v>97</v>
      </c>
      <c r="I29" s="4"/>
      <c r="J29" s="4"/>
      <c r="K29" s="150" t="s">
        <v>98</v>
      </c>
      <c r="L29" s="4"/>
      <c r="M29" s="4"/>
      <c r="N29" s="151" t="s">
        <v>99</v>
      </c>
      <c r="O29" s="4"/>
      <c r="P29" s="4"/>
      <c r="Q29" s="152" t="s">
        <v>100</v>
      </c>
      <c r="R29" s="153"/>
      <c r="S29" s="153"/>
      <c r="T29" s="153"/>
      <c r="U29" s="153"/>
      <c r="V29" s="153"/>
      <c r="W29" s="153"/>
      <c r="X29" s="153"/>
      <c r="Y29" s="153"/>
    </row>
    <row r="30" ht="23.25" customHeight="1">
      <c r="A30" s="146"/>
      <c r="B30" s="154" t="s">
        <v>101</v>
      </c>
      <c r="C30" s="154" t="s">
        <v>102</v>
      </c>
      <c r="D30" s="154" t="s">
        <v>103</v>
      </c>
      <c r="E30" s="155" t="s">
        <v>104</v>
      </c>
      <c r="F30" s="155" t="s">
        <v>105</v>
      </c>
      <c r="G30" s="155" t="s">
        <v>106</v>
      </c>
      <c r="H30" s="156" t="s">
        <v>107</v>
      </c>
      <c r="I30" s="156" t="s">
        <v>108</v>
      </c>
      <c r="J30" s="156" t="s">
        <v>109</v>
      </c>
      <c r="K30" s="157" t="s">
        <v>110</v>
      </c>
      <c r="L30" s="157" t="s">
        <v>111</v>
      </c>
      <c r="M30" s="157" t="s">
        <v>112</v>
      </c>
      <c r="N30" s="154" t="s">
        <v>101</v>
      </c>
      <c r="O30" s="154" t="s">
        <v>102</v>
      </c>
      <c r="P30" s="154" t="s">
        <v>103</v>
      </c>
      <c r="Q30" s="158"/>
      <c r="R30" s="153"/>
      <c r="S30" s="153"/>
      <c r="T30" s="153"/>
      <c r="U30" s="153"/>
      <c r="V30" s="153"/>
      <c r="W30" s="153"/>
      <c r="X30" s="153"/>
      <c r="Y30" s="153"/>
    </row>
    <row r="31" ht="20.25" customHeight="1">
      <c r="A31" s="159" t="s">
        <v>113</v>
      </c>
      <c r="B31" s="160"/>
      <c r="C31" s="161"/>
      <c r="D31" s="162"/>
      <c r="E31" s="162"/>
      <c r="F31" s="162"/>
      <c r="G31" s="162"/>
      <c r="H31" s="162"/>
      <c r="I31" s="162"/>
      <c r="J31" s="162"/>
      <c r="K31" s="162"/>
      <c r="L31" s="162"/>
      <c r="M31" s="162"/>
      <c r="N31" s="163"/>
      <c r="O31" s="162"/>
      <c r="P31" s="162"/>
      <c r="Q31" s="164" t="s">
        <v>114</v>
      </c>
      <c r="R31" s="153"/>
      <c r="S31" s="153"/>
      <c r="T31" s="153"/>
      <c r="U31" s="153"/>
      <c r="V31" s="153"/>
      <c r="W31" s="153"/>
      <c r="X31" s="153"/>
      <c r="Y31" s="153"/>
    </row>
    <row r="32" ht="36.75" customHeight="1">
      <c r="A32" s="165" t="s">
        <v>115</v>
      </c>
      <c r="B32" s="163"/>
      <c r="C32" s="161"/>
      <c r="D32" s="161"/>
      <c r="E32" s="161"/>
      <c r="F32" s="162"/>
      <c r="G32" s="162"/>
      <c r="H32" s="162"/>
      <c r="I32" s="162"/>
      <c r="J32" s="162"/>
      <c r="K32" s="162"/>
      <c r="L32" s="162"/>
      <c r="M32" s="162"/>
      <c r="N32" s="163"/>
      <c r="O32" s="162"/>
      <c r="P32" s="162"/>
      <c r="Q32" s="166" t="s">
        <v>116</v>
      </c>
      <c r="R32" s="153"/>
      <c r="S32" s="153"/>
      <c r="T32" s="153"/>
      <c r="U32" s="153"/>
      <c r="V32" s="153"/>
      <c r="W32" s="153"/>
      <c r="X32" s="153"/>
      <c r="Y32" s="153"/>
    </row>
    <row r="33" ht="20.25" customHeight="1">
      <c r="A33" s="159" t="s">
        <v>117</v>
      </c>
      <c r="B33" s="163"/>
      <c r="C33" s="162"/>
      <c r="D33" s="162"/>
      <c r="E33" s="161"/>
      <c r="F33" s="161"/>
      <c r="G33" s="161"/>
      <c r="H33" s="162"/>
      <c r="I33" s="162"/>
      <c r="J33" s="162"/>
      <c r="K33" s="162"/>
      <c r="L33" s="162"/>
      <c r="M33" s="162"/>
      <c r="N33" s="163"/>
      <c r="O33" s="162"/>
      <c r="P33" s="162"/>
      <c r="Q33" s="164" t="s">
        <v>118</v>
      </c>
      <c r="R33" s="153"/>
      <c r="S33" s="153"/>
      <c r="T33" s="153"/>
      <c r="U33" s="153"/>
      <c r="V33" s="153"/>
      <c r="W33" s="153"/>
      <c r="X33" s="153"/>
      <c r="Y33" s="153"/>
    </row>
    <row r="34" ht="33.0" customHeight="1">
      <c r="A34" s="167" t="s">
        <v>119</v>
      </c>
      <c r="B34" s="168"/>
      <c r="C34" s="169"/>
      <c r="D34" s="169"/>
      <c r="E34" s="170"/>
      <c r="F34" s="170"/>
      <c r="G34" s="170"/>
      <c r="H34" s="169"/>
      <c r="I34" s="169"/>
      <c r="J34" s="169"/>
      <c r="K34" s="169"/>
      <c r="L34" s="169"/>
      <c r="M34" s="169"/>
      <c r="N34" s="168"/>
      <c r="O34" s="169"/>
      <c r="P34" s="169"/>
      <c r="Q34" s="171" t="s">
        <v>120</v>
      </c>
      <c r="R34" s="153"/>
      <c r="S34" s="153"/>
      <c r="T34" s="153"/>
      <c r="U34" s="153"/>
      <c r="V34" s="153"/>
      <c r="W34" s="153"/>
      <c r="X34" s="153"/>
      <c r="Y34" s="153"/>
    </row>
    <row r="35" ht="31.5" customHeight="1">
      <c r="A35" s="165" t="s">
        <v>121</v>
      </c>
      <c r="B35" s="162"/>
      <c r="C35" s="162"/>
      <c r="D35" s="162"/>
      <c r="E35" s="162"/>
      <c r="F35" s="162"/>
      <c r="G35" s="162"/>
      <c r="H35" s="161"/>
      <c r="I35" s="161"/>
      <c r="J35" s="161"/>
      <c r="K35" s="161"/>
      <c r="L35" s="161"/>
      <c r="M35" s="162"/>
      <c r="N35" s="162"/>
      <c r="O35" s="162"/>
      <c r="P35" s="162"/>
      <c r="Q35" s="171" t="s">
        <v>122</v>
      </c>
      <c r="R35" s="153"/>
      <c r="S35" s="153"/>
      <c r="T35" s="153"/>
      <c r="U35" s="153"/>
      <c r="V35" s="153"/>
      <c r="W35" s="153"/>
      <c r="X35" s="153"/>
      <c r="Y35" s="153"/>
    </row>
    <row r="36" ht="38.25" customHeight="1">
      <c r="A36" s="165" t="s">
        <v>123</v>
      </c>
      <c r="B36" s="163"/>
      <c r="C36" s="162"/>
      <c r="D36" s="162"/>
      <c r="E36" s="162"/>
      <c r="F36" s="162"/>
      <c r="G36" s="162"/>
      <c r="H36" s="161"/>
      <c r="I36" s="161"/>
      <c r="J36" s="161"/>
      <c r="K36" s="161"/>
      <c r="L36" s="161"/>
      <c r="M36" s="161"/>
      <c r="N36" s="163"/>
      <c r="O36" s="162"/>
      <c r="P36" s="162"/>
      <c r="Q36" s="162"/>
      <c r="R36" s="153"/>
      <c r="S36" s="153"/>
      <c r="T36" s="153"/>
      <c r="U36" s="153"/>
      <c r="V36" s="153"/>
      <c r="W36" s="153"/>
      <c r="X36" s="153"/>
      <c r="Y36" s="153"/>
    </row>
    <row r="37" ht="33.75" customHeight="1">
      <c r="A37" s="165" t="s">
        <v>124</v>
      </c>
      <c r="B37" s="163"/>
      <c r="C37" s="162"/>
      <c r="D37" s="162"/>
      <c r="E37" s="162"/>
      <c r="F37" s="162"/>
      <c r="G37" s="162"/>
      <c r="H37" s="161"/>
      <c r="I37" s="161"/>
      <c r="J37" s="161"/>
      <c r="K37" s="161"/>
      <c r="L37" s="161"/>
      <c r="M37" s="161"/>
      <c r="N37" s="163"/>
      <c r="O37" s="162"/>
      <c r="P37" s="162"/>
      <c r="Q37" s="166" t="s">
        <v>125</v>
      </c>
      <c r="R37" s="153"/>
      <c r="S37" s="153"/>
      <c r="T37" s="153"/>
      <c r="U37" s="153"/>
      <c r="V37" s="153"/>
      <c r="W37" s="153"/>
      <c r="X37" s="153"/>
      <c r="Y37" s="153"/>
    </row>
    <row r="38" ht="31.5" customHeight="1">
      <c r="A38" s="165" t="s">
        <v>126</v>
      </c>
      <c r="B38" s="163"/>
      <c r="C38" s="162"/>
      <c r="D38" s="162"/>
      <c r="E38" s="162"/>
      <c r="F38" s="162"/>
      <c r="G38" s="162"/>
      <c r="H38" s="162"/>
      <c r="I38" s="162"/>
      <c r="J38" s="162"/>
      <c r="K38" s="162"/>
      <c r="L38" s="161"/>
      <c r="M38" s="161"/>
      <c r="N38" s="160"/>
      <c r="O38" s="161"/>
      <c r="P38" s="161"/>
      <c r="Q38" s="166" t="s">
        <v>127</v>
      </c>
      <c r="R38" s="153"/>
      <c r="S38" s="153"/>
      <c r="T38" s="153"/>
      <c r="U38" s="153"/>
      <c r="V38" s="153"/>
      <c r="W38" s="153"/>
      <c r="X38" s="153"/>
      <c r="Y38" s="153"/>
    </row>
    <row r="39" ht="20.25" customHeight="1">
      <c r="A39" s="159" t="s">
        <v>128</v>
      </c>
      <c r="B39" s="162"/>
      <c r="C39" s="162"/>
      <c r="D39" s="162"/>
      <c r="E39" s="162"/>
      <c r="F39" s="162"/>
      <c r="G39" s="162"/>
      <c r="H39" s="162"/>
      <c r="I39" s="162"/>
      <c r="J39" s="162"/>
      <c r="K39" s="162"/>
      <c r="L39" s="162"/>
      <c r="M39" s="162"/>
      <c r="N39" s="161"/>
      <c r="O39" s="161"/>
      <c r="P39" s="161"/>
      <c r="Q39" s="164" t="s">
        <v>129</v>
      </c>
      <c r="R39" s="153"/>
      <c r="S39" s="153"/>
      <c r="T39" s="153"/>
      <c r="U39" s="153"/>
      <c r="V39" s="153"/>
      <c r="W39" s="153"/>
      <c r="X39" s="153"/>
      <c r="Y39" s="153"/>
    </row>
    <row r="40" ht="31.5" customHeight="1">
      <c r="A40" s="165" t="s">
        <v>130</v>
      </c>
      <c r="B40" s="163"/>
      <c r="C40" s="162"/>
      <c r="D40" s="162"/>
      <c r="E40" s="162"/>
      <c r="F40" s="162"/>
      <c r="G40" s="162"/>
      <c r="H40" s="162"/>
      <c r="I40" s="162"/>
      <c r="J40" s="162"/>
      <c r="K40" s="162"/>
      <c r="L40" s="162"/>
      <c r="M40" s="162"/>
      <c r="N40" s="160"/>
      <c r="O40" s="161"/>
      <c r="P40" s="161"/>
      <c r="Q40" s="166" t="s">
        <v>131</v>
      </c>
      <c r="R40" s="153"/>
      <c r="S40" s="153"/>
      <c r="T40" s="153"/>
      <c r="U40" s="153"/>
      <c r="V40" s="153"/>
      <c r="W40" s="153"/>
      <c r="X40" s="153"/>
      <c r="Y40" s="153"/>
    </row>
    <row r="41" ht="15.75" customHeight="1">
      <c r="A41" s="2"/>
      <c r="B41" s="2"/>
      <c r="C41" s="2"/>
      <c r="D41" s="2"/>
      <c r="E41" s="2"/>
      <c r="F41" s="2"/>
      <c r="G41" s="2"/>
      <c r="H41" s="2"/>
      <c r="I41" s="2"/>
      <c r="J41" s="2"/>
      <c r="K41" s="2"/>
      <c r="L41" s="2"/>
      <c r="M41" s="2"/>
      <c r="N41" s="153"/>
      <c r="O41" s="153"/>
      <c r="P41" s="153"/>
      <c r="Q41" s="153"/>
      <c r="R41" s="153"/>
      <c r="S41" s="153"/>
      <c r="T41" s="153"/>
      <c r="U41" s="153"/>
      <c r="V41" s="153"/>
      <c r="W41" s="153"/>
      <c r="X41" s="153"/>
      <c r="Y41" s="153"/>
      <c r="Z41" s="2"/>
    </row>
    <row r="42" ht="15.75" customHeight="1">
      <c r="A42" s="2"/>
      <c r="B42" s="2"/>
      <c r="C42" s="2"/>
      <c r="D42" s="2"/>
      <c r="E42" s="2"/>
      <c r="F42" s="2"/>
      <c r="G42" s="2"/>
      <c r="H42" s="2"/>
      <c r="I42" s="2"/>
      <c r="J42" s="2"/>
      <c r="K42" s="2"/>
      <c r="L42" s="2"/>
      <c r="M42" s="2"/>
      <c r="N42" s="153"/>
      <c r="O42" s="153"/>
      <c r="P42" s="153"/>
      <c r="Q42" s="153"/>
      <c r="R42" s="153"/>
      <c r="S42" s="153"/>
      <c r="T42" s="153"/>
      <c r="U42" s="153"/>
      <c r="V42" s="153"/>
      <c r="W42" s="153"/>
      <c r="X42" s="153"/>
      <c r="Y42" s="153"/>
      <c r="Z42" s="2"/>
    </row>
    <row r="43" ht="15.75" customHeight="1">
      <c r="A43" s="2"/>
      <c r="B43" s="2"/>
      <c r="C43" s="2"/>
      <c r="D43" s="2"/>
      <c r="E43" s="2"/>
      <c r="F43" s="2"/>
      <c r="G43" s="2"/>
      <c r="H43" s="2"/>
      <c r="I43" s="2"/>
      <c r="J43" s="2"/>
      <c r="K43" s="2"/>
      <c r="L43" s="2"/>
      <c r="M43" s="2"/>
      <c r="N43" s="153"/>
      <c r="O43" s="153"/>
      <c r="P43" s="153"/>
      <c r="Q43" s="153"/>
      <c r="R43" s="153"/>
      <c r="S43" s="153"/>
      <c r="T43" s="153"/>
      <c r="U43" s="153"/>
      <c r="V43" s="153"/>
      <c r="W43" s="153"/>
      <c r="X43" s="153"/>
      <c r="Y43" s="153"/>
      <c r="Z43" s="2"/>
    </row>
    <row r="44" ht="15.75" customHeight="1">
      <c r="A44" s="2"/>
      <c r="B44" s="2"/>
      <c r="C44" s="2"/>
      <c r="D44" s="2"/>
      <c r="E44" s="2"/>
      <c r="F44" s="2"/>
      <c r="G44" s="2"/>
      <c r="H44" s="2"/>
      <c r="I44" s="2"/>
      <c r="J44" s="2"/>
      <c r="K44" s="2"/>
      <c r="L44" s="2"/>
      <c r="M44" s="2"/>
      <c r="N44" s="153"/>
      <c r="O44" s="153"/>
      <c r="P44" s="153"/>
      <c r="Q44" s="153"/>
      <c r="R44" s="153"/>
      <c r="S44" s="153"/>
      <c r="T44" s="153"/>
      <c r="U44" s="153"/>
      <c r="V44" s="153"/>
      <c r="W44" s="153"/>
      <c r="X44" s="153"/>
      <c r="Y44" s="153"/>
      <c r="Z44" s="2"/>
    </row>
    <row r="45" ht="15.75" customHeight="1">
      <c r="A45" s="2"/>
      <c r="B45" s="2"/>
      <c r="C45" s="2"/>
      <c r="D45" s="2"/>
      <c r="E45" s="2"/>
      <c r="F45" s="2"/>
      <c r="G45" s="2"/>
      <c r="H45" s="2"/>
      <c r="I45" s="2"/>
      <c r="J45" s="2"/>
      <c r="K45" s="2"/>
      <c r="L45" s="2"/>
      <c r="M45" s="2"/>
      <c r="N45" s="153"/>
      <c r="O45" s="153"/>
      <c r="P45" s="153"/>
      <c r="Q45" s="153"/>
      <c r="R45" s="153"/>
      <c r="S45" s="153"/>
      <c r="T45" s="153"/>
      <c r="U45" s="153"/>
      <c r="V45" s="153"/>
      <c r="W45" s="153"/>
      <c r="X45" s="153"/>
      <c r="Y45" s="153"/>
      <c r="Z45" s="2"/>
    </row>
    <row r="46" ht="15.75" customHeight="1">
      <c r="A46" s="2"/>
      <c r="B46" s="2"/>
      <c r="C46" s="2"/>
      <c r="D46" s="2"/>
      <c r="E46" s="2"/>
      <c r="F46" s="2"/>
      <c r="G46" s="2"/>
      <c r="H46" s="2"/>
      <c r="I46" s="2"/>
      <c r="J46" s="2"/>
      <c r="K46" s="2"/>
      <c r="L46" s="2"/>
      <c r="M46" s="2"/>
      <c r="N46" s="153"/>
      <c r="O46" s="153"/>
      <c r="P46" s="153"/>
      <c r="Q46" s="153"/>
      <c r="R46" s="153"/>
      <c r="S46" s="153"/>
      <c r="T46" s="153"/>
      <c r="U46" s="153"/>
      <c r="V46" s="153"/>
      <c r="W46" s="153"/>
      <c r="X46" s="153"/>
      <c r="Y46" s="153"/>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75">
    <mergeCell ref="J25:K25"/>
    <mergeCell ref="L25:M25"/>
    <mergeCell ref="B29:D29"/>
    <mergeCell ref="E29:G29"/>
    <mergeCell ref="H29:J29"/>
    <mergeCell ref="K29:M29"/>
    <mergeCell ref="N29:P29"/>
    <mergeCell ref="Q29:Q30"/>
    <mergeCell ref="D25:E25"/>
    <mergeCell ref="N25:O25"/>
    <mergeCell ref="J23:K23"/>
    <mergeCell ref="L23:M23"/>
    <mergeCell ref="D23:E23"/>
    <mergeCell ref="A23:C23"/>
    <mergeCell ref="D24:E24"/>
    <mergeCell ref="F24:G24"/>
    <mergeCell ref="H24:I24"/>
    <mergeCell ref="J24:K24"/>
    <mergeCell ref="L24:M24"/>
    <mergeCell ref="N24:O24"/>
    <mergeCell ref="F25:G25"/>
    <mergeCell ref="H25:I25"/>
    <mergeCell ref="A24:C25"/>
    <mergeCell ref="B22:P22"/>
    <mergeCell ref="F23:G23"/>
    <mergeCell ref="H23:I23"/>
    <mergeCell ref="N23:O23"/>
    <mergeCell ref="A1:Z1"/>
    <mergeCell ref="A2:M2"/>
    <mergeCell ref="A3:M3"/>
    <mergeCell ref="B7:I7"/>
    <mergeCell ref="B8:C8"/>
    <mergeCell ref="B9:C9"/>
    <mergeCell ref="B11:P11"/>
    <mergeCell ref="A12:C12"/>
    <mergeCell ref="D12:E12"/>
    <mergeCell ref="F12:G12"/>
    <mergeCell ref="H12:I12"/>
    <mergeCell ref="J12:K12"/>
    <mergeCell ref="L12:M12"/>
    <mergeCell ref="N12:O12"/>
    <mergeCell ref="D13:E13"/>
    <mergeCell ref="F13:G13"/>
    <mergeCell ref="H13:I13"/>
    <mergeCell ref="J13:K13"/>
    <mergeCell ref="L13:M13"/>
    <mergeCell ref="N13:O13"/>
    <mergeCell ref="D14:E14"/>
    <mergeCell ref="F14:G14"/>
    <mergeCell ref="H14:I14"/>
    <mergeCell ref="J14:K14"/>
    <mergeCell ref="L14:M14"/>
    <mergeCell ref="N14:O14"/>
    <mergeCell ref="B16:P16"/>
    <mergeCell ref="A17:C17"/>
    <mergeCell ref="F17:G17"/>
    <mergeCell ref="H17:I17"/>
    <mergeCell ref="J17:K17"/>
    <mergeCell ref="L17:M17"/>
    <mergeCell ref="N17:O17"/>
    <mergeCell ref="A13:C14"/>
    <mergeCell ref="D17:E17"/>
    <mergeCell ref="D18:E18"/>
    <mergeCell ref="F18:G18"/>
    <mergeCell ref="H18:I18"/>
    <mergeCell ref="J18:K18"/>
    <mergeCell ref="L18:M18"/>
    <mergeCell ref="N18:O18"/>
    <mergeCell ref="D19:E19"/>
    <mergeCell ref="F19:G19"/>
    <mergeCell ref="H19:I19"/>
    <mergeCell ref="J19:K19"/>
    <mergeCell ref="L19:M19"/>
    <mergeCell ref="N19:O19"/>
    <mergeCell ref="A18:C19"/>
  </mergeCells>
  <hyperlinks>
    <hyperlink r:id="rId1" ref="A4"/>
    <hyperlink r:id="rId2" ref="A5"/>
  </hyperlinks>
  <printOptions/>
  <pageMargins bottom="0.75" footer="0.0" header="0.0" left="0.7" right="0.7" top="0.75"/>
  <pageSetup paperSize="3" scale="72"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9.67"/>
    <col customWidth="1" min="2" max="2" width="68.67"/>
    <col customWidth="1" min="3" max="3" width="43.78"/>
    <col customWidth="1" min="4" max="26" width="8.78"/>
  </cols>
  <sheetData>
    <row r="1" ht="59.25" customHeight="1">
      <c r="A1" s="1"/>
      <c r="H1" s="2"/>
      <c r="I1" s="2"/>
      <c r="J1" s="2"/>
      <c r="K1" s="2"/>
      <c r="L1" s="2"/>
      <c r="M1" s="2"/>
      <c r="N1" s="2"/>
      <c r="O1" s="2"/>
      <c r="P1" s="2"/>
      <c r="Q1" s="2"/>
      <c r="R1" s="2"/>
      <c r="S1" s="2"/>
      <c r="T1" s="2"/>
      <c r="U1" s="2"/>
      <c r="V1" s="2"/>
      <c r="W1" s="2"/>
      <c r="X1" s="2"/>
      <c r="Y1" s="2"/>
      <c r="Z1" s="2"/>
    </row>
    <row r="2" ht="19.5" customHeight="1">
      <c r="A2" s="79" t="s">
        <v>0</v>
      </c>
      <c r="B2" s="4"/>
      <c r="C2" s="4"/>
      <c r="D2" s="4"/>
      <c r="E2" s="4"/>
      <c r="F2" s="4"/>
      <c r="G2" s="4"/>
      <c r="H2" s="4"/>
      <c r="I2" s="4"/>
      <c r="J2" s="4"/>
      <c r="K2" s="4"/>
      <c r="L2" s="4"/>
      <c r="M2" s="4"/>
      <c r="N2" s="80"/>
      <c r="O2" s="80"/>
      <c r="P2" s="80"/>
      <c r="Q2" s="80"/>
      <c r="R2" s="80"/>
      <c r="S2" s="80"/>
      <c r="T2" s="80"/>
      <c r="U2" s="80"/>
      <c r="V2" s="80"/>
      <c r="W2" s="80"/>
      <c r="X2" s="80"/>
      <c r="Y2" s="80"/>
      <c r="Z2" s="80"/>
    </row>
    <row r="3" ht="21.0" customHeight="1">
      <c r="A3" s="172" t="s">
        <v>132</v>
      </c>
      <c r="B3" s="4"/>
      <c r="C3" s="4"/>
      <c r="D3" s="4"/>
      <c r="E3" s="4"/>
      <c r="F3" s="4"/>
      <c r="G3" s="4"/>
      <c r="H3" s="4"/>
      <c r="I3" s="4"/>
      <c r="J3" s="4"/>
      <c r="K3" s="4"/>
      <c r="L3" s="4"/>
      <c r="M3" s="4"/>
      <c r="N3" s="17"/>
      <c r="O3" s="17"/>
      <c r="P3" s="17"/>
      <c r="Q3" s="17"/>
      <c r="R3" s="17"/>
      <c r="S3" s="17"/>
      <c r="T3" s="17"/>
      <c r="U3" s="17"/>
      <c r="V3" s="17"/>
      <c r="W3" s="17"/>
      <c r="X3" s="17"/>
      <c r="Y3" s="17"/>
      <c r="Z3" s="17"/>
    </row>
    <row r="4" ht="15.75" customHeight="1">
      <c r="A4" s="173" t="s">
        <v>133</v>
      </c>
      <c r="B4" s="173" t="s">
        <v>134</v>
      </c>
    </row>
    <row r="5" ht="26.25" customHeight="1">
      <c r="A5" s="174" t="s">
        <v>135</v>
      </c>
      <c r="B5" s="175" t="s">
        <v>136</v>
      </c>
    </row>
    <row r="6" ht="61.5" customHeight="1">
      <c r="A6" s="176" t="s">
        <v>137</v>
      </c>
      <c r="B6" s="175" t="s">
        <v>4</v>
      </c>
    </row>
    <row r="7" ht="26.25" customHeight="1">
      <c r="A7" s="174" t="s">
        <v>138</v>
      </c>
      <c r="B7" s="175" t="s">
        <v>139</v>
      </c>
    </row>
    <row r="8" ht="15.75" customHeight="1">
      <c r="A8" s="177" t="s">
        <v>140</v>
      </c>
      <c r="B8" s="178" t="s">
        <v>141</v>
      </c>
    </row>
    <row r="9" ht="15.75" customHeight="1">
      <c r="A9" s="179"/>
      <c r="B9" s="180" t="s">
        <v>142</v>
      </c>
    </row>
    <row r="10" ht="15.75" customHeight="1">
      <c r="A10" s="179"/>
      <c r="B10" s="180" t="s">
        <v>143</v>
      </c>
    </row>
    <row r="11" ht="15.75" customHeight="1">
      <c r="A11" s="179"/>
      <c r="B11" s="180" t="s">
        <v>144</v>
      </c>
    </row>
    <row r="12" ht="15.75" customHeight="1">
      <c r="A12" s="181"/>
      <c r="B12" s="180" t="s">
        <v>145</v>
      </c>
    </row>
    <row r="13" ht="107.25" customHeight="1">
      <c r="A13" s="182" t="s">
        <v>146</v>
      </c>
      <c r="B13" s="175" t="s">
        <v>147</v>
      </c>
    </row>
    <row r="14" ht="129.0" customHeight="1">
      <c r="A14" s="176" t="s">
        <v>148</v>
      </c>
      <c r="B14" s="183" t="s">
        <v>149</v>
      </c>
    </row>
    <row r="15" ht="15.75" customHeight="1">
      <c r="A15" s="184" t="s">
        <v>150</v>
      </c>
      <c r="B15" s="185">
        <f>'Grant Budget'!E37</f>
        <v>36280</v>
      </c>
    </row>
    <row r="16" ht="60.0" customHeight="1">
      <c r="A16" s="186" t="s">
        <v>151</v>
      </c>
      <c r="B16" s="187" t="s">
        <v>152</v>
      </c>
    </row>
    <row r="17" ht="48.0" customHeight="1">
      <c r="A17" s="188" t="s">
        <v>153</v>
      </c>
      <c r="B17" s="187" t="s">
        <v>152</v>
      </c>
    </row>
    <row r="18" ht="55.5" customHeight="1">
      <c r="A18" s="188" t="s">
        <v>154</v>
      </c>
      <c r="B18" s="187" t="s">
        <v>152</v>
      </c>
    </row>
    <row r="19" ht="15.75" customHeight="1">
      <c r="A19" s="184" t="s">
        <v>155</v>
      </c>
      <c r="B19" s="189" t="s">
        <v>156</v>
      </c>
    </row>
    <row r="20" ht="15.75" customHeight="1">
      <c r="A20" s="184" t="s">
        <v>157</v>
      </c>
      <c r="B20" s="175" t="s">
        <v>158</v>
      </c>
    </row>
    <row r="21" ht="15.75" customHeight="1">
      <c r="A21" s="184" t="s">
        <v>159</v>
      </c>
      <c r="B21" s="175" t="s">
        <v>160</v>
      </c>
    </row>
    <row r="22" ht="15.75" customHeight="1">
      <c r="A22" s="184" t="s">
        <v>161</v>
      </c>
      <c r="B22" s="175" t="s">
        <v>162</v>
      </c>
    </row>
    <row r="23" ht="15.75" customHeight="1">
      <c r="A23" s="184" t="s">
        <v>163</v>
      </c>
      <c r="B23" s="175" t="s">
        <v>164</v>
      </c>
    </row>
    <row r="24" ht="45.75" customHeight="1">
      <c r="A24" s="186" t="s">
        <v>165</v>
      </c>
      <c r="B24" s="187" t="s">
        <v>166</v>
      </c>
    </row>
    <row r="25" ht="15.75" customHeight="1">
      <c r="A25" s="189"/>
      <c r="B25" s="178" t="s">
        <v>167</v>
      </c>
    </row>
    <row r="26" ht="15.75" customHeight="1">
      <c r="A26" s="189"/>
      <c r="B26" s="187" t="s">
        <v>168</v>
      </c>
    </row>
    <row r="27" ht="15.75" customHeight="1">
      <c r="A27" s="189"/>
      <c r="B27" s="187" t="s">
        <v>169</v>
      </c>
    </row>
    <row r="28" ht="15.75" customHeight="1">
      <c r="A28" s="189"/>
      <c r="B28" s="187" t="s">
        <v>170</v>
      </c>
    </row>
    <row r="29" ht="15.75" customHeight="1">
      <c r="A29" s="189"/>
      <c r="B29" s="187" t="s">
        <v>171</v>
      </c>
    </row>
    <row r="30" ht="42.0" customHeight="1">
      <c r="A30" s="174" t="s">
        <v>172</v>
      </c>
      <c r="B30" s="175" t="s">
        <v>173</v>
      </c>
    </row>
    <row r="31" ht="15.75" customHeight="1">
      <c r="A31" s="184" t="s">
        <v>174</v>
      </c>
      <c r="B31" s="175" t="s">
        <v>175</v>
      </c>
    </row>
    <row r="32" ht="61.5" customHeight="1">
      <c r="A32" s="176" t="s">
        <v>176</v>
      </c>
      <c r="B32" s="189"/>
    </row>
    <row r="33" ht="57.0" customHeight="1">
      <c r="A33" s="176" t="s">
        <v>177</v>
      </c>
      <c r="B33" s="189"/>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G1"/>
    <mergeCell ref="A2:M2"/>
    <mergeCell ref="A3:M3"/>
    <mergeCell ref="A8:A12"/>
  </mergeCells>
  <printOptions/>
  <pageMargins bottom="0.75" footer="0.0" header="0.0" left="0.7" right="0.7" top="0.75"/>
  <pageSetup paperSize="3"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33"/>
    <col customWidth="1" min="2" max="2" width="12.44"/>
    <col customWidth="1" min="3" max="3" width="10.0"/>
    <col customWidth="1" min="4" max="4" width="15.78"/>
    <col customWidth="1" min="5" max="6" width="17.11"/>
    <col customWidth="1" min="7" max="7" width="75.78"/>
    <col customWidth="1" min="8" max="26" width="8.67"/>
  </cols>
  <sheetData>
    <row r="1" ht="64.5" customHeight="1">
      <c r="A1" s="1"/>
      <c r="H1" s="2"/>
      <c r="I1" s="2"/>
      <c r="J1" s="2"/>
      <c r="K1" s="2"/>
      <c r="L1" s="2"/>
      <c r="M1" s="2"/>
      <c r="N1" s="2"/>
      <c r="O1" s="2"/>
      <c r="P1" s="2"/>
      <c r="Q1" s="2"/>
      <c r="R1" s="2"/>
      <c r="S1" s="2"/>
      <c r="T1" s="2"/>
      <c r="U1" s="2"/>
      <c r="V1" s="2"/>
      <c r="W1" s="2"/>
      <c r="X1" s="2"/>
      <c r="Y1" s="2"/>
      <c r="Z1" s="2"/>
    </row>
    <row r="2" ht="15.75" customHeight="1">
      <c r="A2" s="3" t="s">
        <v>0</v>
      </c>
      <c r="B2" s="4"/>
      <c r="C2" s="4"/>
      <c r="D2" s="4"/>
      <c r="E2" s="4"/>
      <c r="F2" s="4"/>
      <c r="G2" s="4"/>
      <c r="H2" s="5"/>
      <c r="I2" s="5"/>
      <c r="J2" s="5"/>
      <c r="K2" s="5"/>
      <c r="L2" s="5"/>
      <c r="M2" s="2"/>
      <c r="N2" s="2"/>
      <c r="O2" s="2"/>
      <c r="P2" s="2"/>
      <c r="Q2" s="2"/>
      <c r="R2" s="2"/>
      <c r="S2" s="2"/>
      <c r="T2" s="2"/>
      <c r="U2" s="2"/>
      <c r="V2" s="2"/>
      <c r="W2" s="2"/>
      <c r="X2" s="2"/>
      <c r="Y2" s="2"/>
      <c r="Z2" s="2"/>
    </row>
    <row r="3" ht="34.5" customHeight="1">
      <c r="A3" s="6" t="s">
        <v>178</v>
      </c>
      <c r="B3" s="4"/>
      <c r="C3" s="4"/>
      <c r="D3" s="4"/>
      <c r="E3" s="4"/>
      <c r="F3" s="4"/>
      <c r="G3" s="4"/>
      <c r="H3" s="7"/>
      <c r="I3" s="7"/>
      <c r="J3" s="7"/>
      <c r="K3" s="7"/>
      <c r="L3" s="7"/>
      <c r="M3" s="2"/>
      <c r="N3" s="2"/>
      <c r="O3" s="2"/>
      <c r="P3" s="2"/>
      <c r="Q3" s="2"/>
      <c r="R3" s="2"/>
      <c r="S3" s="2"/>
      <c r="T3" s="2"/>
      <c r="U3" s="2"/>
      <c r="V3" s="2"/>
      <c r="W3" s="2"/>
      <c r="X3" s="2"/>
      <c r="Y3" s="2"/>
      <c r="Z3" s="2"/>
    </row>
    <row r="4" ht="15.75" customHeight="1">
      <c r="A4" s="8" t="s">
        <v>2</v>
      </c>
      <c r="B4" s="2"/>
      <c r="C4" s="2"/>
      <c r="D4" s="2"/>
      <c r="E4" s="2"/>
      <c r="F4" s="2"/>
      <c r="G4" s="59"/>
      <c r="H4" s="2"/>
      <c r="I4" s="2"/>
      <c r="J4" s="2"/>
      <c r="K4" s="2"/>
      <c r="L4" s="2"/>
      <c r="M4" s="2"/>
      <c r="N4" s="2"/>
      <c r="O4" s="2"/>
      <c r="P4" s="2"/>
      <c r="Q4" s="2"/>
      <c r="R4" s="2"/>
      <c r="S4" s="2"/>
      <c r="T4" s="2"/>
      <c r="U4" s="2"/>
      <c r="V4" s="2"/>
      <c r="W4" s="2"/>
      <c r="X4" s="2"/>
      <c r="Y4" s="2"/>
      <c r="Z4" s="2"/>
    </row>
    <row r="5" ht="15.75" customHeight="1">
      <c r="A5" s="8"/>
      <c r="B5" s="2"/>
      <c r="C5" s="2"/>
      <c r="D5" s="2"/>
      <c r="E5" s="2"/>
      <c r="F5" s="2"/>
      <c r="G5" s="59"/>
      <c r="H5" s="2"/>
      <c r="I5" s="2"/>
      <c r="J5" s="2"/>
      <c r="K5" s="2"/>
      <c r="L5" s="2"/>
      <c r="M5" s="2"/>
      <c r="N5" s="2"/>
      <c r="O5" s="2"/>
      <c r="P5" s="2"/>
      <c r="Q5" s="2"/>
      <c r="R5" s="2"/>
      <c r="S5" s="2"/>
      <c r="T5" s="2"/>
      <c r="U5" s="2"/>
      <c r="V5" s="2"/>
      <c r="W5" s="2"/>
      <c r="X5" s="2"/>
      <c r="Y5" s="2"/>
      <c r="Z5" s="2"/>
    </row>
    <row r="6" ht="15.75" customHeight="1">
      <c r="A6" s="2" t="s">
        <v>3</v>
      </c>
      <c r="B6" s="190" t="s">
        <v>179</v>
      </c>
      <c r="C6" s="11"/>
      <c r="D6" s="11"/>
      <c r="E6" s="12"/>
      <c r="F6" s="191"/>
      <c r="G6" s="59"/>
      <c r="H6" s="2"/>
      <c r="I6" s="2"/>
      <c r="J6" s="2"/>
      <c r="K6" s="2"/>
      <c r="L6" s="2"/>
      <c r="M6" s="2"/>
      <c r="N6" s="2"/>
      <c r="O6" s="2"/>
      <c r="P6" s="2"/>
      <c r="Q6" s="2"/>
      <c r="R6" s="2"/>
      <c r="S6" s="2"/>
      <c r="T6" s="2"/>
      <c r="U6" s="2"/>
      <c r="V6" s="2"/>
      <c r="W6" s="2"/>
      <c r="X6" s="2"/>
      <c r="Y6" s="2"/>
      <c r="Z6" s="2"/>
    </row>
    <row r="7" ht="15.75" customHeight="1">
      <c r="A7" s="2" t="s">
        <v>5</v>
      </c>
      <c r="B7" s="192" t="s">
        <v>180</v>
      </c>
      <c r="C7" s="11"/>
      <c r="D7" s="11"/>
      <c r="E7" s="12"/>
      <c r="F7" s="1"/>
      <c r="G7" s="59"/>
      <c r="H7" s="2"/>
      <c r="I7" s="2"/>
      <c r="J7" s="2"/>
      <c r="K7" s="2"/>
      <c r="L7" s="2"/>
      <c r="M7" s="2"/>
      <c r="N7" s="2"/>
      <c r="O7" s="2"/>
      <c r="P7" s="2"/>
      <c r="Q7" s="2"/>
      <c r="R7" s="2"/>
      <c r="S7" s="2"/>
      <c r="T7" s="2"/>
      <c r="U7" s="2"/>
      <c r="V7" s="2"/>
      <c r="W7" s="2"/>
      <c r="X7" s="2"/>
      <c r="Y7" s="2"/>
      <c r="Z7" s="2"/>
    </row>
    <row r="8" ht="24.75" customHeight="1">
      <c r="A8" s="2" t="s">
        <v>7</v>
      </c>
      <c r="B8" s="193">
        <f>E66</f>
        <v>23730</v>
      </c>
      <c r="C8" s="11"/>
      <c r="D8" s="11"/>
      <c r="E8" s="12"/>
      <c r="F8" s="191"/>
      <c r="G8" s="59"/>
      <c r="H8" s="2"/>
      <c r="I8" s="2"/>
      <c r="J8" s="2"/>
      <c r="K8" s="2"/>
      <c r="L8" s="2"/>
      <c r="M8" s="2"/>
      <c r="N8" s="2"/>
      <c r="O8" s="2"/>
      <c r="P8" s="2"/>
      <c r="Q8" s="2"/>
      <c r="R8" s="2"/>
      <c r="S8" s="2"/>
      <c r="T8" s="2"/>
      <c r="U8" s="2"/>
      <c r="V8" s="2"/>
      <c r="W8" s="2"/>
      <c r="X8" s="2"/>
      <c r="Y8" s="2"/>
      <c r="Z8" s="2"/>
    </row>
    <row r="9" ht="15.75" customHeight="1">
      <c r="A9" s="2" t="s">
        <v>8</v>
      </c>
      <c r="B9" s="194" t="s">
        <v>181</v>
      </c>
      <c r="C9" s="11"/>
      <c r="D9" s="11"/>
      <c r="E9" s="12"/>
      <c r="F9" s="191"/>
      <c r="G9" s="59"/>
      <c r="H9" s="2"/>
      <c r="I9" s="2"/>
      <c r="J9" s="2"/>
      <c r="K9" s="2"/>
      <c r="L9" s="2"/>
      <c r="M9" s="2"/>
      <c r="N9" s="2"/>
      <c r="O9" s="2"/>
      <c r="P9" s="2"/>
      <c r="Q9" s="2"/>
      <c r="R9" s="2"/>
      <c r="S9" s="2"/>
      <c r="T9" s="2"/>
      <c r="U9" s="2"/>
      <c r="V9" s="2"/>
      <c r="W9" s="2"/>
      <c r="X9" s="2"/>
      <c r="Y9" s="2"/>
      <c r="Z9" s="2"/>
    </row>
    <row r="10" ht="15.75" customHeight="1">
      <c r="A10" s="2"/>
      <c r="B10" s="2"/>
      <c r="C10" s="2"/>
      <c r="D10" s="2"/>
      <c r="E10" s="2"/>
      <c r="F10" s="2"/>
      <c r="G10" s="59"/>
      <c r="H10" s="2"/>
      <c r="I10" s="2"/>
      <c r="J10" s="2"/>
      <c r="K10" s="2"/>
      <c r="L10" s="2"/>
      <c r="M10" s="2"/>
      <c r="N10" s="2"/>
      <c r="O10" s="2"/>
      <c r="P10" s="2"/>
      <c r="Q10" s="2"/>
      <c r="R10" s="2"/>
      <c r="S10" s="2"/>
      <c r="T10" s="2"/>
      <c r="U10" s="2"/>
      <c r="V10" s="2"/>
      <c r="W10" s="2"/>
      <c r="X10" s="2"/>
      <c r="Y10" s="2"/>
      <c r="Z10" s="2"/>
    </row>
    <row r="11" ht="15.0" customHeight="1">
      <c r="A11" s="2"/>
      <c r="B11" s="2"/>
      <c r="C11" s="2"/>
      <c r="D11" s="2"/>
      <c r="E11" s="2"/>
      <c r="F11" s="2"/>
      <c r="G11" s="59"/>
      <c r="H11" s="17"/>
      <c r="I11" s="17"/>
      <c r="J11" s="17"/>
      <c r="K11" s="17"/>
      <c r="L11" s="17"/>
      <c r="M11" s="17"/>
      <c r="N11" s="17"/>
      <c r="O11" s="17"/>
      <c r="P11" s="17"/>
      <c r="Q11" s="17"/>
      <c r="R11" s="17"/>
      <c r="S11" s="2"/>
      <c r="T11" s="2"/>
      <c r="U11" s="2"/>
      <c r="V11" s="2"/>
      <c r="W11" s="2"/>
      <c r="X11" s="2"/>
      <c r="Y11" s="2"/>
      <c r="Z11" s="2"/>
    </row>
    <row r="12" ht="15.75" customHeight="1">
      <c r="A12" s="18" t="s">
        <v>9</v>
      </c>
      <c r="B12" s="19"/>
      <c r="C12" s="19"/>
      <c r="D12" s="19"/>
      <c r="E12" s="19"/>
      <c r="F12" s="19"/>
      <c r="G12" s="20"/>
      <c r="H12" s="17"/>
      <c r="I12" s="17"/>
      <c r="J12" s="17"/>
      <c r="K12" s="17"/>
      <c r="L12" s="17"/>
      <c r="M12" s="17"/>
      <c r="N12" s="17"/>
      <c r="O12" s="17"/>
      <c r="P12" s="17"/>
      <c r="Q12" s="17"/>
      <c r="R12" s="17"/>
      <c r="S12" s="2"/>
      <c r="T12" s="2"/>
      <c r="U12" s="2"/>
      <c r="V12" s="2"/>
      <c r="W12" s="2"/>
      <c r="X12" s="2"/>
      <c r="Y12" s="2"/>
      <c r="Z12" s="2"/>
    </row>
    <row r="13" ht="15.75" customHeight="1">
      <c r="A13" s="195" t="s">
        <v>182</v>
      </c>
      <c r="B13" s="4"/>
      <c r="C13" s="4"/>
      <c r="D13" s="4"/>
      <c r="E13" s="4"/>
      <c r="F13" s="4"/>
      <c r="G13" s="22"/>
      <c r="H13" s="17"/>
      <c r="I13" s="17"/>
      <c r="J13" s="17"/>
      <c r="K13" s="17"/>
      <c r="L13" s="17"/>
      <c r="M13" s="17"/>
      <c r="N13" s="17"/>
      <c r="O13" s="17"/>
      <c r="P13" s="17"/>
      <c r="Q13" s="17"/>
      <c r="R13" s="17"/>
      <c r="S13" s="2"/>
      <c r="T13" s="2"/>
      <c r="U13" s="2"/>
      <c r="V13" s="2"/>
      <c r="W13" s="2"/>
      <c r="X13" s="2"/>
      <c r="Y13" s="2"/>
      <c r="Z13" s="2"/>
    </row>
    <row r="14" ht="15.75" customHeight="1">
      <c r="A14" s="23" t="s">
        <v>11</v>
      </c>
      <c r="B14" s="2" t="s">
        <v>12</v>
      </c>
      <c r="C14" s="2" t="s">
        <v>13</v>
      </c>
      <c r="D14" s="2" t="s">
        <v>14</v>
      </c>
      <c r="E14" s="2" t="s">
        <v>15</v>
      </c>
      <c r="F14" s="2" t="s">
        <v>183</v>
      </c>
      <c r="G14" s="55" t="s">
        <v>17</v>
      </c>
      <c r="H14" s="17"/>
      <c r="I14" s="17"/>
      <c r="J14" s="17"/>
      <c r="K14" s="17"/>
      <c r="L14" s="17"/>
      <c r="M14" s="17"/>
      <c r="N14" s="17"/>
      <c r="O14" s="17"/>
      <c r="P14" s="17"/>
      <c r="Q14" s="17"/>
      <c r="R14" s="17"/>
      <c r="S14" s="2"/>
      <c r="T14" s="2"/>
      <c r="U14" s="2"/>
      <c r="V14" s="2"/>
      <c r="W14" s="2"/>
      <c r="X14" s="2"/>
      <c r="Y14" s="2"/>
      <c r="Z14" s="2"/>
    </row>
    <row r="15" ht="15.75" customHeight="1">
      <c r="A15" s="46" t="s">
        <v>184</v>
      </c>
      <c r="B15" s="26" t="s">
        <v>27</v>
      </c>
      <c r="C15" s="2">
        <v>9.0</v>
      </c>
      <c r="D15" s="196">
        <v>250.0</v>
      </c>
      <c r="E15" s="28">
        <f t="shared" ref="E15:E17" si="1">C15*D15</f>
        <v>2250</v>
      </c>
      <c r="F15" s="28">
        <f t="shared" ref="F15:F18" si="2">E15*150</f>
        <v>337500</v>
      </c>
      <c r="G15" s="197" t="s">
        <v>185</v>
      </c>
      <c r="H15" s="17"/>
      <c r="I15" s="17"/>
      <c r="J15" s="17"/>
      <c r="K15" s="17"/>
      <c r="L15" s="17"/>
      <c r="M15" s="17"/>
      <c r="N15" s="17"/>
      <c r="O15" s="17"/>
      <c r="P15" s="17"/>
      <c r="Q15" s="17"/>
      <c r="R15" s="17"/>
      <c r="S15" s="2"/>
      <c r="T15" s="2"/>
      <c r="U15" s="2"/>
      <c r="V15" s="2"/>
      <c r="W15" s="2"/>
      <c r="X15" s="2"/>
      <c r="Y15" s="2"/>
      <c r="Z15" s="2"/>
    </row>
    <row r="16" ht="15.75" customHeight="1">
      <c r="A16" s="46" t="s">
        <v>186</v>
      </c>
      <c r="B16" s="26" t="s">
        <v>27</v>
      </c>
      <c r="C16" s="2">
        <v>9.0</v>
      </c>
      <c r="D16" s="28">
        <v>150.0</v>
      </c>
      <c r="E16" s="28">
        <f t="shared" si="1"/>
        <v>1350</v>
      </c>
      <c r="F16" s="28">
        <f t="shared" si="2"/>
        <v>202500</v>
      </c>
      <c r="G16" s="197" t="s">
        <v>187</v>
      </c>
      <c r="H16" s="17"/>
      <c r="I16" s="17"/>
      <c r="J16" s="17"/>
      <c r="K16" s="17"/>
      <c r="L16" s="17"/>
      <c r="M16" s="17"/>
      <c r="N16" s="17"/>
      <c r="O16" s="17"/>
      <c r="P16" s="17"/>
      <c r="Q16" s="17"/>
      <c r="R16" s="17"/>
      <c r="S16" s="2"/>
      <c r="T16" s="2"/>
      <c r="U16" s="2"/>
      <c r="V16" s="2"/>
      <c r="W16" s="2"/>
      <c r="X16" s="2"/>
      <c r="Y16" s="2"/>
      <c r="Z16" s="2"/>
    </row>
    <row r="17" ht="15.75" customHeight="1">
      <c r="A17" s="46" t="s">
        <v>188</v>
      </c>
      <c r="B17" s="26" t="s">
        <v>55</v>
      </c>
      <c r="C17" s="2">
        <v>5.0</v>
      </c>
      <c r="D17" s="28">
        <v>80.0</v>
      </c>
      <c r="E17" s="28">
        <f t="shared" si="1"/>
        <v>400</v>
      </c>
      <c r="F17" s="28">
        <f t="shared" si="2"/>
        <v>60000</v>
      </c>
      <c r="G17" s="197" t="s">
        <v>189</v>
      </c>
      <c r="H17" s="48"/>
      <c r="I17" s="17"/>
      <c r="J17" s="17"/>
      <c r="K17" s="17"/>
      <c r="L17" s="17"/>
      <c r="M17" s="17"/>
      <c r="N17" s="17"/>
      <c r="O17" s="17"/>
      <c r="P17" s="17"/>
      <c r="Q17" s="17"/>
      <c r="R17" s="17"/>
      <c r="S17" s="2"/>
      <c r="T17" s="2"/>
      <c r="U17" s="2"/>
      <c r="V17" s="2"/>
      <c r="W17" s="2"/>
      <c r="X17" s="2"/>
      <c r="Y17" s="2"/>
      <c r="Z17" s="2"/>
    </row>
    <row r="18" ht="15.75" customHeight="1">
      <c r="A18" s="31" t="s">
        <v>15</v>
      </c>
      <c r="B18" s="32"/>
      <c r="C18" s="32"/>
      <c r="D18" s="32"/>
      <c r="E18" s="33">
        <f>SUM(E15:E17)</f>
        <v>4000</v>
      </c>
      <c r="F18" s="33">
        <f t="shared" si="2"/>
        <v>600000</v>
      </c>
      <c r="G18" s="70"/>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59"/>
      <c r="H19" s="2"/>
      <c r="I19" s="2"/>
      <c r="J19" s="2"/>
      <c r="K19" s="2"/>
      <c r="L19" s="2"/>
      <c r="M19" s="2"/>
      <c r="N19" s="2"/>
      <c r="O19" s="2"/>
      <c r="P19" s="2"/>
      <c r="Q19" s="2"/>
      <c r="R19" s="2"/>
      <c r="S19" s="2"/>
      <c r="T19" s="2"/>
      <c r="U19" s="2"/>
      <c r="V19" s="2"/>
      <c r="W19" s="2"/>
      <c r="X19" s="2"/>
      <c r="Y19" s="2"/>
      <c r="Z19" s="2"/>
    </row>
    <row r="20" ht="15.75" customHeight="1">
      <c r="A20" s="36" t="s">
        <v>23</v>
      </c>
      <c r="B20" s="19"/>
      <c r="C20" s="19"/>
      <c r="D20" s="19"/>
      <c r="E20" s="19"/>
      <c r="F20" s="19"/>
      <c r="G20" s="20"/>
      <c r="H20" s="2"/>
      <c r="I20" s="2"/>
      <c r="J20" s="2"/>
      <c r="K20" s="2"/>
      <c r="L20" s="2"/>
      <c r="M20" s="2"/>
      <c r="N20" s="2"/>
      <c r="O20" s="2"/>
      <c r="P20" s="2"/>
      <c r="Q20" s="2"/>
      <c r="R20" s="2"/>
      <c r="S20" s="2"/>
      <c r="T20" s="2"/>
      <c r="U20" s="2"/>
      <c r="V20" s="2"/>
      <c r="W20" s="2"/>
      <c r="X20" s="2"/>
      <c r="Y20" s="2"/>
      <c r="Z20" s="2"/>
    </row>
    <row r="21" ht="18.75" customHeight="1">
      <c r="A21" s="37" t="s">
        <v>24</v>
      </c>
      <c r="B21" s="4"/>
      <c r="C21" s="4"/>
      <c r="D21" s="4"/>
      <c r="E21" s="4"/>
      <c r="F21" s="4"/>
      <c r="G21" s="22"/>
      <c r="H21" s="2"/>
      <c r="I21" s="2"/>
      <c r="J21" s="2"/>
      <c r="K21" s="2"/>
      <c r="L21" s="2"/>
      <c r="M21" s="2"/>
      <c r="N21" s="2"/>
      <c r="O21" s="2"/>
      <c r="P21" s="2"/>
      <c r="Q21" s="2"/>
      <c r="R21" s="2"/>
      <c r="S21" s="2"/>
      <c r="T21" s="2"/>
      <c r="U21" s="2"/>
      <c r="V21" s="2"/>
      <c r="W21" s="2"/>
      <c r="X21" s="2"/>
      <c r="Y21" s="2"/>
      <c r="Z21" s="2"/>
    </row>
    <row r="22" ht="15.75" customHeight="1">
      <c r="A22" s="23" t="s">
        <v>11</v>
      </c>
      <c r="B22" s="2" t="s">
        <v>12</v>
      </c>
      <c r="C22" s="2" t="s">
        <v>13</v>
      </c>
      <c r="D22" s="2" t="s">
        <v>25</v>
      </c>
      <c r="E22" s="2" t="s">
        <v>15</v>
      </c>
      <c r="F22" s="2"/>
      <c r="G22" s="55" t="s">
        <v>17</v>
      </c>
      <c r="H22" s="38"/>
      <c r="I22" s="2"/>
      <c r="J22" s="2"/>
      <c r="K22" s="2"/>
      <c r="L22" s="2"/>
      <c r="M22" s="2"/>
      <c r="N22" s="2"/>
      <c r="O22" s="2"/>
      <c r="P22" s="2"/>
      <c r="Q22" s="2"/>
      <c r="R22" s="2"/>
      <c r="S22" s="2"/>
      <c r="T22" s="2"/>
      <c r="U22" s="2"/>
      <c r="V22" s="2"/>
      <c r="W22" s="2"/>
      <c r="X22" s="2"/>
      <c r="Y22" s="2"/>
      <c r="Z22" s="2"/>
    </row>
    <row r="23" ht="15.75" customHeight="1">
      <c r="A23" s="46" t="s">
        <v>190</v>
      </c>
      <c r="B23" s="26" t="s">
        <v>55</v>
      </c>
      <c r="C23" s="26">
        <v>15.0</v>
      </c>
      <c r="D23" s="41">
        <v>80.0</v>
      </c>
      <c r="E23" s="41">
        <f t="shared" ref="E23:E25" si="3">C23*D23</f>
        <v>1200</v>
      </c>
      <c r="F23" s="41">
        <f t="shared" ref="F23:F26" si="4">E23*150</f>
        <v>180000</v>
      </c>
      <c r="G23" s="47" t="s">
        <v>191</v>
      </c>
      <c r="H23" s="2"/>
      <c r="I23" s="2"/>
      <c r="J23" s="2"/>
      <c r="K23" s="2"/>
      <c r="L23" s="2"/>
      <c r="M23" s="2"/>
      <c r="N23" s="2"/>
      <c r="O23" s="2"/>
      <c r="P23" s="2"/>
      <c r="Q23" s="2"/>
      <c r="R23" s="2"/>
      <c r="S23" s="2"/>
      <c r="T23" s="2"/>
      <c r="U23" s="2"/>
      <c r="V23" s="2"/>
      <c r="W23" s="2"/>
      <c r="X23" s="2"/>
      <c r="Y23" s="2"/>
      <c r="Z23" s="2"/>
    </row>
    <row r="24" ht="15.75" customHeight="1">
      <c r="A24" s="46"/>
      <c r="B24" s="26"/>
      <c r="C24" s="26"/>
      <c r="D24" s="41"/>
      <c r="E24" s="41">
        <f t="shared" si="3"/>
        <v>0</v>
      </c>
      <c r="F24" s="41">
        <f t="shared" si="4"/>
        <v>0</v>
      </c>
      <c r="G24" s="47"/>
      <c r="H24" s="2"/>
      <c r="I24" s="2"/>
      <c r="J24" s="2"/>
      <c r="K24" s="2"/>
      <c r="L24" s="2"/>
      <c r="M24" s="2"/>
      <c r="N24" s="2"/>
      <c r="O24" s="2"/>
      <c r="P24" s="2"/>
      <c r="Q24" s="2"/>
      <c r="R24" s="2"/>
      <c r="S24" s="2"/>
      <c r="T24" s="2"/>
      <c r="U24" s="2"/>
      <c r="V24" s="2"/>
      <c r="W24" s="2"/>
      <c r="X24" s="2"/>
      <c r="Y24" s="2"/>
      <c r="Z24" s="2"/>
    </row>
    <row r="25" ht="15.75" customHeight="1">
      <c r="A25" s="46"/>
      <c r="B25" s="26"/>
      <c r="C25" s="26"/>
      <c r="D25" s="41"/>
      <c r="E25" s="41">
        <f t="shared" si="3"/>
        <v>0</v>
      </c>
      <c r="F25" s="41">
        <f t="shared" si="4"/>
        <v>0</v>
      </c>
      <c r="G25" s="55"/>
      <c r="H25" s="2"/>
      <c r="I25" s="2"/>
      <c r="J25" s="2"/>
      <c r="K25" s="2"/>
      <c r="L25" s="2"/>
      <c r="M25" s="2"/>
      <c r="N25" s="2"/>
      <c r="O25" s="2"/>
      <c r="P25" s="2"/>
      <c r="Q25" s="2"/>
      <c r="R25" s="2"/>
      <c r="S25" s="2"/>
      <c r="T25" s="2"/>
      <c r="U25" s="2"/>
      <c r="V25" s="2"/>
      <c r="W25" s="2"/>
      <c r="X25" s="2"/>
      <c r="Y25" s="2"/>
      <c r="Z25" s="2"/>
    </row>
    <row r="26" ht="15.75" customHeight="1">
      <c r="A26" s="31" t="s">
        <v>15</v>
      </c>
      <c r="B26" s="49"/>
      <c r="C26" s="49"/>
      <c r="D26" s="50"/>
      <c r="E26" s="50">
        <f>SUM(E23:E25)</f>
        <v>1200</v>
      </c>
      <c r="F26" s="50">
        <f t="shared" si="4"/>
        <v>180000</v>
      </c>
      <c r="G26" s="70"/>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59"/>
      <c r="H27" s="2"/>
      <c r="I27" s="2"/>
      <c r="J27" s="2"/>
      <c r="K27" s="2"/>
      <c r="L27" s="2"/>
      <c r="M27" s="2"/>
      <c r="N27" s="2"/>
      <c r="O27" s="2"/>
      <c r="P27" s="2"/>
      <c r="Q27" s="2"/>
      <c r="R27" s="2"/>
      <c r="S27" s="2"/>
      <c r="T27" s="2"/>
      <c r="U27" s="2"/>
      <c r="V27" s="2"/>
      <c r="W27" s="2"/>
      <c r="X27" s="2"/>
      <c r="Y27" s="2"/>
      <c r="Z27" s="2"/>
    </row>
    <row r="28" ht="15.75" customHeight="1">
      <c r="A28" s="52" t="s">
        <v>40</v>
      </c>
      <c r="B28" s="19"/>
      <c r="C28" s="19"/>
      <c r="D28" s="19"/>
      <c r="E28" s="19"/>
      <c r="F28" s="19"/>
      <c r="G28" s="20"/>
      <c r="H28" s="2"/>
      <c r="I28" s="2"/>
      <c r="J28" s="2"/>
      <c r="K28" s="2"/>
      <c r="L28" s="2"/>
      <c r="M28" s="2"/>
      <c r="N28" s="2"/>
      <c r="O28" s="2"/>
      <c r="P28" s="2"/>
      <c r="Q28" s="2"/>
      <c r="R28" s="2"/>
      <c r="S28" s="2"/>
      <c r="T28" s="2"/>
      <c r="U28" s="2"/>
      <c r="V28" s="2"/>
      <c r="W28" s="2"/>
      <c r="X28" s="2"/>
      <c r="Y28" s="2"/>
      <c r="Z28" s="2"/>
    </row>
    <row r="29" ht="15.75" customHeight="1">
      <c r="A29" s="23" t="s">
        <v>11</v>
      </c>
      <c r="B29" s="2" t="s">
        <v>12</v>
      </c>
      <c r="C29" s="2" t="s">
        <v>13</v>
      </c>
      <c r="D29" s="2" t="s">
        <v>41</v>
      </c>
      <c r="E29" s="2" t="s">
        <v>15</v>
      </c>
      <c r="F29" s="2"/>
      <c r="G29" s="55" t="s">
        <v>17</v>
      </c>
      <c r="H29" s="2"/>
      <c r="I29" s="2"/>
      <c r="J29" s="2"/>
      <c r="K29" s="2"/>
      <c r="L29" s="2"/>
      <c r="M29" s="2"/>
      <c r="N29" s="2"/>
      <c r="O29" s="2"/>
      <c r="P29" s="2"/>
      <c r="Q29" s="2"/>
      <c r="R29" s="2"/>
      <c r="S29" s="2"/>
      <c r="T29" s="2"/>
      <c r="U29" s="2"/>
      <c r="V29" s="2"/>
      <c r="W29" s="2"/>
      <c r="X29" s="2"/>
      <c r="Y29" s="2"/>
      <c r="Z29" s="2"/>
    </row>
    <row r="30" ht="15.75" customHeight="1">
      <c r="A30" s="46" t="s">
        <v>192</v>
      </c>
      <c r="B30" s="26"/>
      <c r="C30" s="26">
        <v>4.0</v>
      </c>
      <c r="D30" s="41">
        <v>1200.0</v>
      </c>
      <c r="E30" s="41">
        <f t="shared" ref="E30:E34" si="5">C30*D30</f>
        <v>4800</v>
      </c>
      <c r="F30" s="41">
        <f t="shared" ref="F30:F35" si="6">E30*150</f>
        <v>720000</v>
      </c>
      <c r="G30" s="55" t="s">
        <v>193</v>
      </c>
      <c r="H30" s="2"/>
      <c r="I30" s="2"/>
      <c r="J30" s="2"/>
      <c r="K30" s="2"/>
      <c r="L30" s="2"/>
      <c r="M30" s="2"/>
      <c r="N30" s="2"/>
      <c r="O30" s="2"/>
      <c r="P30" s="2"/>
      <c r="Q30" s="2"/>
      <c r="R30" s="2"/>
      <c r="S30" s="2"/>
      <c r="T30" s="2"/>
      <c r="U30" s="2"/>
      <c r="V30" s="2"/>
      <c r="W30" s="2"/>
      <c r="X30" s="2"/>
      <c r="Y30" s="2"/>
      <c r="Z30" s="2"/>
    </row>
    <row r="31" ht="15.75" customHeight="1">
      <c r="A31" s="46" t="s">
        <v>194</v>
      </c>
      <c r="B31" s="26"/>
      <c r="C31" s="26">
        <v>4.0</v>
      </c>
      <c r="D31" s="41">
        <v>1000.0</v>
      </c>
      <c r="E31" s="41">
        <f t="shared" si="5"/>
        <v>4000</v>
      </c>
      <c r="F31" s="41">
        <f t="shared" si="6"/>
        <v>600000</v>
      </c>
      <c r="G31" s="55" t="s">
        <v>195</v>
      </c>
      <c r="H31" s="2"/>
      <c r="I31" s="2"/>
      <c r="J31" s="2"/>
      <c r="K31" s="2"/>
      <c r="L31" s="2"/>
      <c r="M31" s="2"/>
      <c r="N31" s="2"/>
      <c r="O31" s="2"/>
      <c r="P31" s="2"/>
      <c r="Q31" s="2"/>
      <c r="R31" s="2"/>
      <c r="S31" s="2"/>
      <c r="T31" s="2"/>
      <c r="U31" s="2"/>
      <c r="V31" s="2"/>
      <c r="W31" s="2"/>
      <c r="X31" s="2"/>
      <c r="Y31" s="2"/>
      <c r="Z31" s="2"/>
    </row>
    <row r="32" ht="15.75" customHeight="1">
      <c r="A32" s="46" t="s">
        <v>196</v>
      </c>
      <c r="B32" s="26"/>
      <c r="C32" s="26">
        <v>4.0</v>
      </c>
      <c r="D32" s="41">
        <v>800.0</v>
      </c>
      <c r="E32" s="41">
        <f t="shared" si="5"/>
        <v>3200</v>
      </c>
      <c r="F32" s="41">
        <f t="shared" si="6"/>
        <v>480000</v>
      </c>
      <c r="G32" s="55" t="s">
        <v>197</v>
      </c>
      <c r="H32" s="2"/>
      <c r="I32" s="2"/>
      <c r="J32" s="2"/>
      <c r="K32" s="2"/>
      <c r="L32" s="2"/>
      <c r="M32" s="2"/>
      <c r="N32" s="2"/>
      <c r="O32" s="2"/>
      <c r="P32" s="2"/>
      <c r="Q32" s="2"/>
      <c r="R32" s="2"/>
      <c r="S32" s="2"/>
      <c r="T32" s="2"/>
      <c r="U32" s="2"/>
      <c r="V32" s="2"/>
      <c r="W32" s="2"/>
      <c r="X32" s="2"/>
      <c r="Y32" s="2"/>
      <c r="Z32" s="2"/>
    </row>
    <row r="33" ht="15.75" customHeight="1">
      <c r="A33" s="46" t="s">
        <v>198</v>
      </c>
      <c r="B33" s="26"/>
      <c r="C33" s="26">
        <v>4.0</v>
      </c>
      <c r="D33" s="41">
        <v>200.0</v>
      </c>
      <c r="E33" s="41">
        <f t="shared" si="5"/>
        <v>800</v>
      </c>
      <c r="F33" s="41">
        <f t="shared" si="6"/>
        <v>120000</v>
      </c>
      <c r="G33" s="55" t="s">
        <v>199</v>
      </c>
      <c r="H33" s="2"/>
      <c r="I33" s="2"/>
      <c r="J33" s="2"/>
      <c r="K33" s="2"/>
      <c r="L33" s="2"/>
      <c r="M33" s="2"/>
      <c r="N33" s="2"/>
      <c r="O33" s="2"/>
      <c r="P33" s="2"/>
      <c r="Q33" s="2"/>
      <c r="R33" s="2"/>
      <c r="S33" s="2"/>
      <c r="T33" s="2"/>
      <c r="U33" s="2"/>
      <c r="V33" s="2"/>
      <c r="W33" s="2"/>
      <c r="X33" s="2"/>
      <c r="Y33" s="2"/>
      <c r="Z33" s="2"/>
    </row>
    <row r="34" ht="15.75" customHeight="1">
      <c r="A34" s="46" t="s">
        <v>200</v>
      </c>
      <c r="B34" s="26"/>
      <c r="C34" s="26">
        <v>4.0</v>
      </c>
      <c r="D34" s="41">
        <v>200.0</v>
      </c>
      <c r="E34" s="41">
        <f t="shared" si="5"/>
        <v>800</v>
      </c>
      <c r="F34" s="41">
        <f t="shared" si="6"/>
        <v>120000</v>
      </c>
      <c r="G34" s="55" t="s">
        <v>201</v>
      </c>
      <c r="H34" s="2"/>
      <c r="I34" s="2"/>
      <c r="J34" s="2"/>
      <c r="K34" s="2"/>
      <c r="L34" s="2"/>
      <c r="M34" s="2"/>
      <c r="N34" s="2"/>
      <c r="O34" s="2"/>
      <c r="P34" s="2"/>
      <c r="Q34" s="2"/>
      <c r="R34" s="2"/>
      <c r="S34" s="2"/>
      <c r="T34" s="2"/>
      <c r="U34" s="2"/>
      <c r="V34" s="2"/>
      <c r="W34" s="2"/>
      <c r="X34" s="2"/>
      <c r="Y34" s="2"/>
      <c r="Z34" s="2"/>
    </row>
    <row r="35" ht="15.75" customHeight="1">
      <c r="A35" s="31" t="s">
        <v>15</v>
      </c>
      <c r="B35" s="49"/>
      <c r="C35" s="49"/>
      <c r="D35" s="50"/>
      <c r="E35" s="50">
        <f>SUM(E30:E34)</f>
        <v>13600</v>
      </c>
      <c r="F35" s="50">
        <f t="shared" si="6"/>
        <v>2040000</v>
      </c>
      <c r="G35" s="70"/>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59"/>
      <c r="H36" s="2"/>
      <c r="I36" s="2"/>
      <c r="J36" s="2"/>
      <c r="K36" s="2"/>
      <c r="L36" s="2"/>
      <c r="M36" s="2"/>
      <c r="N36" s="2"/>
      <c r="O36" s="2"/>
      <c r="P36" s="2"/>
      <c r="Q36" s="2"/>
      <c r="R36" s="2"/>
      <c r="S36" s="2"/>
      <c r="T36" s="2"/>
      <c r="U36" s="2"/>
      <c r="V36" s="2"/>
      <c r="W36" s="2"/>
      <c r="X36" s="2"/>
      <c r="Y36" s="2"/>
      <c r="Z36" s="2"/>
    </row>
    <row r="37" ht="15.75" customHeight="1">
      <c r="A37" s="53" t="s">
        <v>50</v>
      </c>
      <c r="B37" s="19"/>
      <c r="C37" s="19"/>
      <c r="D37" s="19"/>
      <c r="E37" s="19"/>
      <c r="F37" s="19"/>
      <c r="G37" s="20"/>
      <c r="H37" s="2"/>
      <c r="I37" s="2"/>
      <c r="J37" s="2"/>
      <c r="K37" s="2"/>
      <c r="L37" s="2"/>
      <c r="M37" s="2"/>
      <c r="N37" s="2"/>
      <c r="O37" s="2"/>
      <c r="P37" s="2"/>
      <c r="Q37" s="2"/>
      <c r="R37" s="2"/>
      <c r="S37" s="2"/>
      <c r="T37" s="2"/>
      <c r="U37" s="2"/>
      <c r="V37" s="2"/>
      <c r="W37" s="2"/>
      <c r="X37" s="2"/>
      <c r="Y37" s="2"/>
      <c r="Z37" s="2"/>
    </row>
    <row r="38" ht="15.75" customHeight="1">
      <c r="A38" s="23" t="s">
        <v>11</v>
      </c>
      <c r="B38" s="2" t="s">
        <v>12</v>
      </c>
      <c r="C38" s="2" t="s">
        <v>51</v>
      </c>
      <c r="D38" s="2" t="s">
        <v>41</v>
      </c>
      <c r="E38" s="2" t="s">
        <v>15</v>
      </c>
      <c r="F38" s="2"/>
      <c r="G38" s="55" t="s">
        <v>17</v>
      </c>
      <c r="H38" s="2"/>
      <c r="I38" s="2"/>
      <c r="J38" s="2"/>
      <c r="K38" s="2"/>
      <c r="L38" s="2"/>
      <c r="M38" s="2"/>
      <c r="N38" s="2"/>
      <c r="O38" s="2"/>
      <c r="P38" s="2"/>
      <c r="Q38" s="2"/>
      <c r="R38" s="2"/>
      <c r="S38" s="2"/>
      <c r="T38" s="2"/>
      <c r="U38" s="2"/>
      <c r="V38" s="2"/>
      <c r="W38" s="2"/>
      <c r="X38" s="2"/>
      <c r="Y38" s="2"/>
      <c r="Z38" s="2"/>
    </row>
    <row r="39" ht="15.75" customHeight="1">
      <c r="A39" s="46" t="s">
        <v>202</v>
      </c>
      <c r="B39" s="26" t="s">
        <v>203</v>
      </c>
      <c r="C39" s="26">
        <v>11.0</v>
      </c>
      <c r="D39" s="54">
        <v>50.0</v>
      </c>
      <c r="E39" s="54">
        <f t="shared" ref="E39:E41" si="7">C39*D39</f>
        <v>550</v>
      </c>
      <c r="F39" s="54">
        <f t="shared" ref="F39:F42" si="8">E39*150</f>
        <v>82500</v>
      </c>
      <c r="G39" s="55" t="s">
        <v>204</v>
      </c>
      <c r="H39" s="2"/>
      <c r="I39" s="2"/>
      <c r="J39" s="2"/>
      <c r="K39" s="2"/>
      <c r="L39" s="2"/>
      <c r="M39" s="2"/>
      <c r="N39" s="2"/>
      <c r="O39" s="2"/>
      <c r="P39" s="2"/>
      <c r="Q39" s="2"/>
      <c r="R39" s="2"/>
      <c r="S39" s="2"/>
      <c r="T39" s="2"/>
      <c r="U39" s="2"/>
      <c r="V39" s="2"/>
      <c r="W39" s="2"/>
      <c r="X39" s="2"/>
      <c r="Y39" s="2"/>
      <c r="Z39" s="2"/>
    </row>
    <row r="40" ht="15.75" customHeight="1">
      <c r="A40" s="46" t="s">
        <v>205</v>
      </c>
      <c r="B40" s="26" t="s">
        <v>206</v>
      </c>
      <c r="C40" s="26">
        <v>25.0</v>
      </c>
      <c r="D40" s="54">
        <v>45.0</v>
      </c>
      <c r="E40" s="54">
        <f t="shared" si="7"/>
        <v>1125</v>
      </c>
      <c r="F40" s="54">
        <f t="shared" si="8"/>
        <v>168750</v>
      </c>
      <c r="G40" s="55" t="s">
        <v>207</v>
      </c>
      <c r="H40" s="2"/>
      <c r="I40" s="2"/>
      <c r="J40" s="2"/>
      <c r="K40" s="2"/>
      <c r="L40" s="2"/>
      <c r="M40" s="2"/>
      <c r="N40" s="2"/>
      <c r="O40" s="2"/>
      <c r="P40" s="2"/>
      <c r="Q40" s="2"/>
      <c r="R40" s="2"/>
      <c r="S40" s="2"/>
      <c r="T40" s="2"/>
      <c r="U40" s="2"/>
      <c r="V40" s="2"/>
      <c r="W40" s="2"/>
      <c r="X40" s="2"/>
      <c r="Y40" s="2"/>
      <c r="Z40" s="2"/>
    </row>
    <row r="41" ht="15.75" customHeight="1">
      <c r="A41" s="46" t="s">
        <v>208</v>
      </c>
      <c r="B41" s="26" t="s">
        <v>55</v>
      </c>
      <c r="C41" s="26">
        <v>25.0</v>
      </c>
      <c r="D41" s="54">
        <v>30.0</v>
      </c>
      <c r="E41" s="54">
        <f t="shared" si="7"/>
        <v>750</v>
      </c>
      <c r="F41" s="54">
        <f t="shared" si="8"/>
        <v>112500</v>
      </c>
      <c r="G41" s="55" t="s">
        <v>209</v>
      </c>
      <c r="H41" s="2"/>
      <c r="I41" s="2"/>
      <c r="J41" s="2"/>
      <c r="K41" s="2"/>
      <c r="L41" s="2"/>
      <c r="M41" s="2"/>
      <c r="N41" s="2"/>
      <c r="O41" s="2"/>
      <c r="P41" s="2"/>
      <c r="Q41" s="2"/>
      <c r="R41" s="2"/>
      <c r="S41" s="2"/>
      <c r="T41" s="2"/>
      <c r="U41" s="2"/>
      <c r="V41" s="2"/>
      <c r="W41" s="2"/>
      <c r="X41" s="2"/>
      <c r="Y41" s="2"/>
      <c r="Z41" s="2"/>
    </row>
    <row r="42" ht="15.75" customHeight="1">
      <c r="A42" s="31" t="s">
        <v>15</v>
      </c>
      <c r="B42" s="49"/>
      <c r="C42" s="49"/>
      <c r="D42" s="57"/>
      <c r="E42" s="57">
        <f>SUM(E39:E41)</f>
        <v>2425</v>
      </c>
      <c r="F42" s="57">
        <f t="shared" si="8"/>
        <v>363750</v>
      </c>
      <c r="G42" s="70"/>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59"/>
      <c r="H43" s="2"/>
      <c r="I43" s="2"/>
      <c r="J43" s="2"/>
      <c r="K43" s="2"/>
      <c r="L43" s="2"/>
      <c r="M43" s="2"/>
      <c r="N43" s="2"/>
      <c r="O43" s="2"/>
      <c r="P43" s="2"/>
      <c r="Q43" s="2"/>
      <c r="R43" s="2"/>
      <c r="S43" s="2"/>
      <c r="T43" s="2"/>
      <c r="U43" s="2"/>
      <c r="V43" s="2"/>
      <c r="W43" s="2"/>
      <c r="X43" s="2"/>
      <c r="Y43" s="2"/>
      <c r="Z43" s="2"/>
    </row>
    <row r="44" ht="15.75" customHeight="1">
      <c r="A44" s="198" t="s">
        <v>61</v>
      </c>
      <c r="B44" s="19"/>
      <c r="C44" s="19"/>
      <c r="D44" s="19"/>
      <c r="E44" s="19"/>
      <c r="F44" s="19"/>
      <c r="G44" s="20"/>
      <c r="H44" s="2"/>
      <c r="I44" s="2"/>
      <c r="J44" s="2"/>
      <c r="K44" s="2"/>
      <c r="L44" s="2"/>
      <c r="M44" s="2"/>
      <c r="N44" s="2"/>
      <c r="O44" s="2"/>
      <c r="P44" s="2"/>
      <c r="Q44" s="2"/>
      <c r="R44" s="2"/>
      <c r="S44" s="2"/>
      <c r="T44" s="2"/>
      <c r="U44" s="2"/>
      <c r="V44" s="2"/>
      <c r="W44" s="2"/>
      <c r="X44" s="2"/>
      <c r="Y44" s="2"/>
      <c r="Z44" s="2"/>
    </row>
    <row r="45" ht="15.75" customHeight="1">
      <c r="A45" s="23" t="s">
        <v>11</v>
      </c>
      <c r="B45" s="2" t="s">
        <v>12</v>
      </c>
      <c r="C45" s="2" t="s">
        <v>13</v>
      </c>
      <c r="D45" s="2" t="s">
        <v>41</v>
      </c>
      <c r="E45" s="2" t="s">
        <v>15</v>
      </c>
      <c r="F45" s="2"/>
      <c r="G45" s="55" t="s">
        <v>17</v>
      </c>
      <c r="H45" s="2"/>
      <c r="I45" s="2"/>
      <c r="J45" s="2"/>
      <c r="K45" s="2"/>
      <c r="L45" s="2"/>
      <c r="M45" s="2"/>
      <c r="N45" s="2"/>
      <c r="O45" s="2"/>
      <c r="P45" s="2"/>
      <c r="Q45" s="2"/>
      <c r="R45" s="2"/>
      <c r="S45" s="2"/>
      <c r="T45" s="2"/>
      <c r="U45" s="2"/>
      <c r="V45" s="2"/>
      <c r="W45" s="2"/>
      <c r="X45" s="2"/>
      <c r="Y45" s="2"/>
      <c r="Z45" s="2"/>
    </row>
    <row r="46" ht="15.75" customHeight="1">
      <c r="A46" s="46"/>
      <c r="B46" s="26"/>
      <c r="C46" s="26"/>
      <c r="D46" s="54"/>
      <c r="E46" s="54">
        <f t="shared" ref="E46:E48" si="9">C46*D46</f>
        <v>0</v>
      </c>
      <c r="F46" s="54"/>
      <c r="G46" s="64"/>
      <c r="H46" s="65"/>
      <c r="I46" s="65"/>
      <c r="J46" s="65"/>
      <c r="K46" s="65"/>
      <c r="L46" s="65"/>
      <c r="M46" s="65"/>
      <c r="N46" s="65"/>
      <c r="O46" s="65"/>
      <c r="P46" s="65"/>
      <c r="Q46" s="65"/>
      <c r="R46" s="65"/>
      <c r="S46" s="2"/>
      <c r="T46" s="2"/>
      <c r="U46" s="2"/>
      <c r="V46" s="2"/>
      <c r="W46" s="2"/>
      <c r="X46" s="2"/>
      <c r="Y46" s="2"/>
      <c r="Z46" s="2"/>
    </row>
    <row r="47" ht="15.75" customHeight="1">
      <c r="A47" s="46"/>
      <c r="B47" s="26"/>
      <c r="C47" s="26"/>
      <c r="D47" s="54"/>
      <c r="E47" s="54">
        <f t="shared" si="9"/>
        <v>0</v>
      </c>
      <c r="F47" s="54"/>
      <c r="G47" s="64"/>
      <c r="H47" s="65"/>
      <c r="I47" s="65"/>
      <c r="J47" s="65"/>
      <c r="K47" s="65"/>
      <c r="L47" s="65"/>
      <c r="M47" s="65"/>
      <c r="N47" s="65"/>
      <c r="O47" s="65"/>
      <c r="P47" s="65"/>
      <c r="Q47" s="65"/>
      <c r="R47" s="65"/>
      <c r="S47" s="2"/>
      <c r="T47" s="2"/>
      <c r="U47" s="2"/>
      <c r="V47" s="2"/>
      <c r="W47" s="2"/>
      <c r="X47" s="2"/>
      <c r="Y47" s="2"/>
      <c r="Z47" s="2"/>
    </row>
    <row r="48" ht="15.75" customHeight="1">
      <c r="A48" s="46"/>
      <c r="B48" s="26"/>
      <c r="C48" s="26"/>
      <c r="D48" s="54"/>
      <c r="E48" s="54">
        <f t="shared" si="9"/>
        <v>0</v>
      </c>
      <c r="F48" s="54"/>
      <c r="G48" s="55"/>
      <c r="H48" s="2"/>
      <c r="I48" s="2"/>
      <c r="J48" s="2"/>
      <c r="K48" s="2"/>
      <c r="L48" s="2"/>
      <c r="M48" s="2"/>
      <c r="N48" s="2"/>
      <c r="O48" s="2"/>
      <c r="P48" s="2"/>
      <c r="Q48" s="2"/>
      <c r="R48" s="2"/>
      <c r="S48" s="2"/>
      <c r="T48" s="2"/>
      <c r="U48" s="2"/>
      <c r="V48" s="2"/>
      <c r="W48" s="2"/>
      <c r="X48" s="2"/>
      <c r="Y48" s="2"/>
      <c r="Z48" s="2"/>
    </row>
    <row r="49" ht="15.75" customHeight="1">
      <c r="A49" s="31" t="s">
        <v>15</v>
      </c>
      <c r="B49" s="49"/>
      <c r="C49" s="49"/>
      <c r="D49" s="57"/>
      <c r="E49" s="57">
        <f>SUM(E46:E48)</f>
        <v>0</v>
      </c>
      <c r="F49" s="57"/>
      <c r="G49" s="70"/>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59"/>
      <c r="H50" s="2"/>
      <c r="I50" s="2"/>
      <c r="J50" s="2"/>
      <c r="K50" s="2"/>
      <c r="L50" s="2"/>
      <c r="M50" s="2"/>
      <c r="N50" s="2"/>
      <c r="O50" s="2"/>
      <c r="P50" s="2"/>
      <c r="Q50" s="2"/>
      <c r="R50" s="2"/>
      <c r="S50" s="2"/>
      <c r="T50" s="2"/>
      <c r="U50" s="2"/>
      <c r="V50" s="2"/>
      <c r="W50" s="2"/>
      <c r="X50" s="2"/>
      <c r="Y50" s="2"/>
      <c r="Z50" s="2"/>
    </row>
    <row r="51" ht="15.75" customHeight="1">
      <c r="A51" s="71" t="s">
        <v>64</v>
      </c>
      <c r="B51" s="19"/>
      <c r="C51" s="19"/>
      <c r="D51" s="19"/>
      <c r="E51" s="19"/>
      <c r="F51" s="19"/>
      <c r="G51" s="20"/>
      <c r="H51" s="2"/>
      <c r="I51" s="2"/>
      <c r="J51" s="2"/>
      <c r="K51" s="2"/>
      <c r="L51" s="2"/>
      <c r="M51" s="2"/>
      <c r="N51" s="2"/>
      <c r="O51" s="2"/>
      <c r="P51" s="2"/>
      <c r="Q51" s="2"/>
      <c r="R51" s="2"/>
      <c r="S51" s="2"/>
      <c r="T51" s="2"/>
      <c r="U51" s="2"/>
      <c r="V51" s="2"/>
      <c r="W51" s="2"/>
      <c r="X51" s="2"/>
      <c r="Y51" s="2"/>
      <c r="Z51" s="2"/>
    </row>
    <row r="52" ht="15.75" customHeight="1">
      <c r="A52" s="23" t="s">
        <v>11</v>
      </c>
      <c r="B52" s="2" t="s">
        <v>12</v>
      </c>
      <c r="C52" s="2" t="s">
        <v>13</v>
      </c>
      <c r="D52" s="2" t="s">
        <v>41</v>
      </c>
      <c r="E52" s="2" t="s">
        <v>15</v>
      </c>
      <c r="F52" s="2"/>
      <c r="G52" s="55" t="s">
        <v>17</v>
      </c>
      <c r="H52" s="2"/>
      <c r="I52" s="2"/>
      <c r="J52" s="2"/>
      <c r="K52" s="2"/>
      <c r="L52" s="2"/>
      <c r="M52" s="2"/>
      <c r="N52" s="2"/>
      <c r="O52" s="2"/>
      <c r="P52" s="2"/>
      <c r="Q52" s="2"/>
      <c r="R52" s="2"/>
      <c r="S52" s="2"/>
      <c r="T52" s="2"/>
      <c r="U52" s="2"/>
      <c r="V52" s="2"/>
      <c r="W52" s="2"/>
      <c r="X52" s="2"/>
      <c r="Y52" s="2"/>
      <c r="Z52" s="2"/>
    </row>
    <row r="53" ht="15.75" customHeight="1">
      <c r="A53" s="46" t="s">
        <v>210</v>
      </c>
      <c r="B53" s="26"/>
      <c r="C53" s="26">
        <v>5.0</v>
      </c>
      <c r="D53" s="54">
        <v>55.0</v>
      </c>
      <c r="E53" s="54">
        <f t="shared" ref="E53:E55" si="10">C53*D53</f>
        <v>275</v>
      </c>
      <c r="F53" s="54">
        <f t="shared" ref="F53:F56" si="11">E53*150</f>
        <v>41250</v>
      </c>
      <c r="G53" s="55" t="s">
        <v>211</v>
      </c>
      <c r="H53" s="2"/>
      <c r="I53" s="2"/>
      <c r="J53" s="2"/>
      <c r="K53" s="2"/>
      <c r="L53" s="2"/>
      <c r="M53" s="2"/>
      <c r="N53" s="2"/>
      <c r="O53" s="2"/>
      <c r="P53" s="2"/>
      <c r="Q53" s="2"/>
      <c r="R53" s="2"/>
      <c r="S53" s="2"/>
      <c r="T53" s="2"/>
      <c r="U53" s="2"/>
      <c r="V53" s="2"/>
      <c r="W53" s="2"/>
      <c r="X53" s="2"/>
      <c r="Y53" s="2"/>
      <c r="Z53" s="2"/>
    </row>
    <row r="54" ht="15.75" customHeight="1">
      <c r="A54" s="46" t="s">
        <v>212</v>
      </c>
      <c r="B54" s="26"/>
      <c r="C54" s="26">
        <v>150.0</v>
      </c>
      <c r="D54" s="54">
        <v>7.0</v>
      </c>
      <c r="E54" s="54">
        <f t="shared" si="10"/>
        <v>1050</v>
      </c>
      <c r="F54" s="54">
        <f t="shared" si="11"/>
        <v>157500</v>
      </c>
      <c r="G54" s="55" t="s">
        <v>213</v>
      </c>
      <c r="H54" s="2"/>
      <c r="I54" s="2"/>
      <c r="J54" s="2"/>
      <c r="K54" s="2"/>
      <c r="L54" s="2"/>
      <c r="M54" s="2"/>
      <c r="N54" s="2"/>
      <c r="O54" s="2"/>
      <c r="P54" s="2"/>
      <c r="Q54" s="2"/>
      <c r="R54" s="2"/>
      <c r="S54" s="2"/>
      <c r="T54" s="2"/>
      <c r="U54" s="2"/>
      <c r="V54" s="2"/>
      <c r="W54" s="2"/>
      <c r="X54" s="2"/>
      <c r="Y54" s="2"/>
      <c r="Z54" s="2"/>
    </row>
    <row r="55" ht="15.75" customHeight="1">
      <c r="A55" s="46" t="s">
        <v>214</v>
      </c>
      <c r="B55" s="26" t="s">
        <v>55</v>
      </c>
      <c r="C55" s="26">
        <v>5.0</v>
      </c>
      <c r="D55" s="54">
        <v>200.0</v>
      </c>
      <c r="E55" s="54">
        <f t="shared" si="10"/>
        <v>1000</v>
      </c>
      <c r="F55" s="54">
        <f t="shared" si="11"/>
        <v>150000</v>
      </c>
      <c r="G55" s="55" t="s">
        <v>215</v>
      </c>
      <c r="H55" s="2"/>
      <c r="I55" s="2"/>
      <c r="J55" s="2"/>
      <c r="K55" s="2"/>
      <c r="L55" s="2"/>
      <c r="M55" s="2"/>
      <c r="N55" s="2"/>
      <c r="O55" s="2"/>
      <c r="P55" s="2"/>
      <c r="Q55" s="2"/>
      <c r="R55" s="2"/>
      <c r="S55" s="2"/>
      <c r="T55" s="2"/>
      <c r="U55" s="2"/>
      <c r="V55" s="2"/>
      <c r="W55" s="2"/>
      <c r="X55" s="2"/>
      <c r="Y55" s="2"/>
      <c r="Z55" s="2"/>
    </row>
    <row r="56" ht="15.75" customHeight="1">
      <c r="A56" s="31" t="s">
        <v>15</v>
      </c>
      <c r="B56" s="49"/>
      <c r="C56" s="49"/>
      <c r="D56" s="57"/>
      <c r="E56" s="57">
        <f>SUM(E53:E55)</f>
        <v>2325</v>
      </c>
      <c r="F56" s="57">
        <f t="shared" si="11"/>
        <v>348750</v>
      </c>
      <c r="G56" s="70"/>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59"/>
      <c r="H57" s="2"/>
      <c r="I57" s="2"/>
      <c r="J57" s="2"/>
      <c r="K57" s="2"/>
      <c r="L57" s="2"/>
      <c r="M57" s="2"/>
      <c r="N57" s="2"/>
      <c r="O57" s="2"/>
      <c r="P57" s="2"/>
      <c r="Q57" s="2"/>
      <c r="R57" s="2"/>
      <c r="S57" s="2"/>
      <c r="T57" s="2"/>
      <c r="U57" s="2"/>
      <c r="V57" s="2"/>
      <c r="W57" s="2"/>
      <c r="X57" s="2"/>
      <c r="Y57" s="2"/>
      <c r="Z57" s="2"/>
    </row>
    <row r="58" ht="15.75" customHeight="1">
      <c r="A58" s="72" t="s">
        <v>65</v>
      </c>
      <c r="B58" s="19"/>
      <c r="C58" s="19"/>
      <c r="D58" s="19"/>
      <c r="E58" s="19"/>
      <c r="F58" s="19"/>
      <c r="G58" s="20"/>
      <c r="H58" s="2"/>
      <c r="I58" s="2"/>
      <c r="J58" s="2"/>
      <c r="K58" s="2"/>
      <c r="L58" s="2"/>
      <c r="M58" s="2"/>
      <c r="N58" s="2"/>
      <c r="O58" s="2"/>
      <c r="P58" s="2"/>
      <c r="Q58" s="2"/>
      <c r="R58" s="2"/>
      <c r="S58" s="2"/>
      <c r="T58" s="2"/>
      <c r="U58" s="2"/>
      <c r="V58" s="2"/>
      <c r="W58" s="2"/>
      <c r="X58" s="2"/>
      <c r="Y58" s="2"/>
      <c r="Z58" s="2"/>
    </row>
    <row r="59" ht="15.75" customHeight="1">
      <c r="A59" s="73" t="s">
        <v>66</v>
      </c>
      <c r="B59" s="4"/>
      <c r="C59" s="4"/>
      <c r="D59" s="4"/>
      <c r="E59" s="4"/>
      <c r="F59" s="4"/>
      <c r="G59" s="22"/>
      <c r="H59" s="2"/>
      <c r="I59" s="2"/>
      <c r="J59" s="2"/>
      <c r="K59" s="2"/>
      <c r="L59" s="2"/>
      <c r="M59" s="2"/>
      <c r="N59" s="2"/>
      <c r="O59" s="2"/>
      <c r="P59" s="2"/>
      <c r="Q59" s="2"/>
      <c r="R59" s="2"/>
      <c r="S59" s="2"/>
      <c r="T59" s="2"/>
      <c r="U59" s="2"/>
      <c r="V59" s="2"/>
      <c r="W59" s="2"/>
      <c r="X59" s="2"/>
      <c r="Y59" s="2"/>
      <c r="Z59" s="2"/>
    </row>
    <row r="60" ht="15.75" customHeight="1">
      <c r="A60" s="23" t="s">
        <v>11</v>
      </c>
      <c r="B60" s="2" t="s">
        <v>12</v>
      </c>
      <c r="C60" s="2" t="s">
        <v>13</v>
      </c>
      <c r="D60" s="2" t="s">
        <v>41</v>
      </c>
      <c r="E60" s="2" t="s">
        <v>15</v>
      </c>
      <c r="F60" s="2"/>
      <c r="G60" s="55" t="s">
        <v>17</v>
      </c>
      <c r="H60" s="2"/>
      <c r="I60" s="2"/>
      <c r="J60" s="2"/>
      <c r="K60" s="2"/>
      <c r="L60" s="2"/>
      <c r="M60" s="2"/>
      <c r="N60" s="2"/>
      <c r="O60" s="2"/>
      <c r="P60" s="2"/>
      <c r="Q60" s="2"/>
      <c r="R60" s="2"/>
      <c r="S60" s="2"/>
      <c r="T60" s="2"/>
      <c r="U60" s="2"/>
      <c r="V60" s="2"/>
      <c r="W60" s="2"/>
      <c r="X60" s="2"/>
      <c r="Y60" s="2"/>
      <c r="Z60" s="2"/>
    </row>
    <row r="61" ht="15.75" customHeight="1">
      <c r="A61" s="46" t="s">
        <v>216</v>
      </c>
      <c r="B61" s="26" t="s">
        <v>27</v>
      </c>
      <c r="C61" s="26">
        <v>9.0</v>
      </c>
      <c r="D61" s="54">
        <v>20.0</v>
      </c>
      <c r="E61" s="54">
        <f t="shared" ref="E61:E63" si="12">C61*D61</f>
        <v>180</v>
      </c>
      <c r="F61" s="54">
        <f t="shared" ref="F61:F64" si="13">E61*150</f>
        <v>27000</v>
      </c>
      <c r="G61" s="55" t="s">
        <v>217</v>
      </c>
      <c r="H61" s="2"/>
      <c r="I61" s="2"/>
      <c r="J61" s="2"/>
      <c r="K61" s="2"/>
      <c r="L61" s="2"/>
      <c r="M61" s="2"/>
      <c r="N61" s="2"/>
      <c r="O61" s="2"/>
      <c r="P61" s="2"/>
      <c r="Q61" s="2"/>
      <c r="R61" s="2"/>
      <c r="S61" s="2"/>
      <c r="T61" s="2"/>
      <c r="U61" s="2"/>
      <c r="V61" s="2"/>
      <c r="W61" s="2"/>
      <c r="X61" s="2"/>
      <c r="Y61" s="2"/>
      <c r="Z61" s="2"/>
    </row>
    <row r="62" ht="15.75" customHeight="1">
      <c r="A62" s="46"/>
      <c r="B62" s="26"/>
      <c r="C62" s="26"/>
      <c r="D62" s="54"/>
      <c r="E62" s="54">
        <f t="shared" si="12"/>
        <v>0</v>
      </c>
      <c r="F62" s="54">
        <f t="shared" si="13"/>
        <v>0</v>
      </c>
      <c r="G62" s="55"/>
      <c r="H62" s="2"/>
      <c r="I62" s="2"/>
      <c r="J62" s="2"/>
      <c r="K62" s="2"/>
      <c r="L62" s="2"/>
      <c r="M62" s="2"/>
      <c r="N62" s="2"/>
      <c r="O62" s="2"/>
      <c r="P62" s="2"/>
      <c r="Q62" s="2"/>
      <c r="R62" s="2"/>
      <c r="S62" s="2"/>
      <c r="T62" s="2"/>
      <c r="U62" s="2"/>
      <c r="V62" s="2"/>
      <c r="W62" s="2"/>
      <c r="X62" s="2"/>
      <c r="Y62" s="2"/>
      <c r="Z62" s="2"/>
    </row>
    <row r="63" ht="15.75" customHeight="1">
      <c r="A63" s="46"/>
      <c r="B63" s="26"/>
      <c r="C63" s="26"/>
      <c r="D63" s="54"/>
      <c r="E63" s="54">
        <f t="shared" si="12"/>
        <v>0</v>
      </c>
      <c r="F63" s="54">
        <f t="shared" si="13"/>
        <v>0</v>
      </c>
      <c r="G63" s="55"/>
      <c r="H63" s="2"/>
      <c r="I63" s="2"/>
      <c r="J63" s="2"/>
      <c r="K63" s="2"/>
      <c r="L63" s="2"/>
      <c r="M63" s="2"/>
      <c r="N63" s="2"/>
      <c r="O63" s="2"/>
      <c r="P63" s="2"/>
      <c r="Q63" s="2"/>
      <c r="R63" s="2"/>
      <c r="S63" s="2"/>
      <c r="T63" s="2"/>
      <c r="U63" s="2"/>
      <c r="V63" s="2"/>
      <c r="W63" s="2"/>
      <c r="X63" s="2"/>
      <c r="Y63" s="2"/>
      <c r="Z63" s="2"/>
    </row>
    <row r="64" ht="15.75" customHeight="1">
      <c r="A64" s="31" t="s">
        <v>15</v>
      </c>
      <c r="B64" s="49"/>
      <c r="C64" s="49"/>
      <c r="D64" s="57"/>
      <c r="E64" s="57">
        <f>SUM(E61:E63)</f>
        <v>180</v>
      </c>
      <c r="F64" s="57">
        <f t="shared" si="13"/>
        <v>27000</v>
      </c>
      <c r="G64" s="70"/>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59"/>
      <c r="H65" s="2"/>
      <c r="I65" s="2"/>
      <c r="J65" s="2"/>
      <c r="K65" s="2"/>
      <c r="L65" s="2"/>
      <c r="M65" s="2"/>
      <c r="N65" s="2"/>
      <c r="O65" s="2"/>
      <c r="P65" s="2"/>
      <c r="Q65" s="2"/>
      <c r="R65" s="2"/>
      <c r="S65" s="2"/>
      <c r="T65" s="2"/>
      <c r="U65" s="2"/>
      <c r="V65" s="2"/>
      <c r="W65" s="2"/>
      <c r="X65" s="2"/>
      <c r="Y65" s="2"/>
      <c r="Z65" s="2"/>
    </row>
    <row r="66" ht="15.75" customHeight="1">
      <c r="A66" s="74" t="s">
        <v>69</v>
      </c>
      <c r="B66" s="4"/>
      <c r="C66" s="4"/>
      <c r="D66" s="4"/>
      <c r="E66" s="75">
        <f>E18+E26+E35+E42+E49+E56+E64</f>
        <v>23730</v>
      </c>
      <c r="F66" s="75">
        <f>SUM(F18+F26+F35+F42+F49+F56+F64)</f>
        <v>3559500</v>
      </c>
      <c r="G66" s="199"/>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59"/>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59"/>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59"/>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59"/>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59"/>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59"/>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59"/>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59"/>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59"/>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59"/>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59"/>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59"/>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59"/>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59"/>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59"/>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59"/>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59"/>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59"/>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59"/>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59"/>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59"/>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59"/>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59"/>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59"/>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59"/>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59"/>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59"/>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59"/>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59"/>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59"/>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59"/>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59"/>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59"/>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59"/>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59"/>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59"/>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59"/>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59"/>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59"/>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59"/>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59"/>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59"/>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59"/>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59"/>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59"/>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59"/>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59"/>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59"/>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59"/>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59"/>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59"/>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59"/>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59"/>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59"/>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59"/>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59"/>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59"/>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59"/>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59"/>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59"/>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59"/>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59"/>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59"/>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59"/>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59"/>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59"/>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59"/>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59"/>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59"/>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59"/>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59"/>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59"/>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59"/>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59"/>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59"/>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59"/>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59"/>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59"/>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59"/>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59"/>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59"/>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59"/>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59"/>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59"/>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59"/>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59"/>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59"/>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59"/>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59"/>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59"/>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59"/>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59"/>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59"/>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59"/>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59"/>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59"/>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59"/>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59"/>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59"/>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59"/>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59"/>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59"/>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59"/>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59"/>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59"/>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59"/>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59"/>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59"/>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59"/>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59"/>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59"/>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59"/>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59"/>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59"/>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59"/>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59"/>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59"/>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59"/>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59"/>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59"/>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59"/>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59"/>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59"/>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59"/>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59"/>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59"/>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59"/>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59"/>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59"/>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59"/>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59"/>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59"/>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59"/>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59"/>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59"/>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59"/>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59"/>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59"/>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59"/>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59"/>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59"/>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59"/>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59"/>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59"/>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59"/>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59"/>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59"/>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59"/>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59"/>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59"/>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59"/>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59"/>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59"/>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59"/>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59"/>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59"/>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59"/>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59"/>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59"/>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59"/>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59"/>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59"/>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59"/>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59"/>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59"/>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59"/>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59"/>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59"/>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59"/>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59"/>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59"/>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59"/>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59"/>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59"/>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59"/>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59"/>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59"/>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59"/>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59"/>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59"/>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59"/>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59"/>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59"/>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59"/>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59"/>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59"/>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59"/>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59"/>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59"/>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59"/>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59"/>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59"/>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59"/>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59"/>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59"/>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59"/>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59"/>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59"/>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59"/>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59"/>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59"/>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59"/>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59"/>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59"/>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59"/>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59"/>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59"/>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59"/>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59"/>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59"/>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59"/>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59"/>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59"/>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59"/>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59"/>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59"/>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59"/>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59"/>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59"/>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59"/>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59"/>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59"/>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59"/>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59"/>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59"/>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59"/>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59"/>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59"/>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59"/>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59"/>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59"/>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59"/>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59"/>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59"/>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59"/>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59"/>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59"/>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59"/>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59"/>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59"/>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59"/>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59"/>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59"/>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59"/>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59"/>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59"/>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59"/>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59"/>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59"/>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59"/>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59"/>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59"/>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59"/>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59"/>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59"/>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59"/>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59"/>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59"/>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59"/>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59"/>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59"/>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59"/>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59"/>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59"/>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59"/>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59"/>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59"/>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59"/>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59"/>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59"/>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59"/>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59"/>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59"/>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59"/>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59"/>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59"/>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59"/>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59"/>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59"/>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59"/>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59"/>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59"/>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59"/>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59"/>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59"/>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59"/>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59"/>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59"/>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59"/>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59"/>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59"/>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59"/>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59"/>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59"/>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59"/>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59"/>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59"/>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59"/>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59"/>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59"/>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59"/>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59"/>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59"/>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59"/>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59"/>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59"/>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59"/>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59"/>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59"/>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59"/>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59"/>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59"/>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59"/>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59"/>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59"/>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59"/>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59"/>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59"/>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59"/>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59"/>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59"/>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59"/>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59"/>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59"/>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59"/>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59"/>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59"/>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59"/>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59"/>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59"/>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59"/>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59"/>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59"/>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59"/>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59"/>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59"/>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59"/>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59"/>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59"/>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59"/>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59"/>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59"/>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59"/>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59"/>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59"/>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59"/>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59"/>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59"/>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59"/>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59"/>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59"/>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59"/>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59"/>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59"/>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59"/>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59"/>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59"/>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59"/>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59"/>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59"/>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59"/>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59"/>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59"/>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59"/>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59"/>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59"/>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59"/>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59"/>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59"/>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59"/>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59"/>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59"/>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59"/>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59"/>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59"/>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59"/>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59"/>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59"/>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59"/>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59"/>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59"/>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59"/>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59"/>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59"/>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59"/>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59"/>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59"/>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59"/>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59"/>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59"/>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59"/>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59"/>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59"/>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59"/>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59"/>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59"/>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59"/>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59"/>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59"/>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59"/>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59"/>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59"/>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59"/>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59"/>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59"/>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59"/>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59"/>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59"/>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59"/>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59"/>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59"/>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59"/>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59"/>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59"/>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59"/>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59"/>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59"/>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59"/>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59"/>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59"/>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59"/>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59"/>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59"/>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59"/>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59"/>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59"/>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59"/>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59"/>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59"/>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59"/>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59"/>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59"/>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59"/>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59"/>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59"/>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59"/>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59"/>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59"/>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59"/>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59"/>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59"/>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59"/>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59"/>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59"/>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59"/>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59"/>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59"/>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59"/>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59"/>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59"/>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59"/>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59"/>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59"/>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59"/>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59"/>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59"/>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59"/>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59"/>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59"/>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59"/>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59"/>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59"/>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59"/>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59"/>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59"/>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59"/>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59"/>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59"/>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59"/>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59"/>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59"/>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59"/>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59"/>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59"/>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59"/>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59"/>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59"/>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59"/>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59"/>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59"/>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59"/>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59"/>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59"/>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59"/>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59"/>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59"/>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59"/>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59"/>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59"/>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59"/>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59"/>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59"/>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59"/>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59"/>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59"/>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59"/>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59"/>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59"/>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59"/>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59"/>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59"/>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59"/>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59"/>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59"/>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59"/>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59"/>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59"/>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59"/>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59"/>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59"/>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59"/>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59"/>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59"/>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59"/>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59"/>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59"/>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59"/>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59"/>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59"/>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59"/>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59"/>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59"/>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59"/>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59"/>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59"/>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59"/>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59"/>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59"/>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59"/>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59"/>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59"/>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59"/>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59"/>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59"/>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59"/>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59"/>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59"/>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59"/>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59"/>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59"/>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59"/>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59"/>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59"/>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59"/>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59"/>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59"/>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59"/>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59"/>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59"/>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59"/>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59"/>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59"/>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59"/>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59"/>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59"/>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59"/>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59"/>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59"/>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59"/>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59"/>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59"/>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59"/>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59"/>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59"/>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59"/>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59"/>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59"/>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59"/>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59"/>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59"/>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59"/>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59"/>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59"/>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59"/>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59"/>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59"/>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59"/>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59"/>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59"/>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59"/>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59"/>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59"/>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59"/>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59"/>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59"/>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59"/>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59"/>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59"/>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59"/>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59"/>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59"/>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59"/>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59"/>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59"/>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59"/>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59"/>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59"/>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59"/>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59"/>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59"/>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59"/>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59"/>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59"/>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59"/>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59"/>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59"/>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59"/>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59"/>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59"/>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59"/>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59"/>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59"/>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59"/>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59"/>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59"/>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59"/>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59"/>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59"/>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59"/>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59"/>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59"/>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59"/>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59"/>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59"/>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59"/>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59"/>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59"/>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59"/>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59"/>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59"/>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59"/>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59"/>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59"/>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59"/>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59"/>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59"/>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59"/>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59"/>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59"/>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59"/>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59"/>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59"/>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59"/>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59"/>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59"/>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59"/>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59"/>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59"/>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59"/>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59"/>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59"/>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59"/>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59"/>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59"/>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59"/>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59"/>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59"/>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59"/>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59"/>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59"/>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59"/>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59"/>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59"/>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59"/>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59"/>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59"/>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59"/>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59"/>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59"/>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59"/>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59"/>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59"/>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59"/>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59"/>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59"/>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59"/>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59"/>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59"/>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59"/>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59"/>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59"/>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59"/>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59"/>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59"/>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59"/>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59"/>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59"/>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59"/>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59"/>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59"/>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59"/>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59"/>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59"/>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59"/>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59"/>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59"/>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59"/>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59"/>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59"/>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59"/>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59"/>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59"/>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59"/>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59"/>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59"/>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59"/>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59"/>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59"/>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59"/>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59"/>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59"/>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59"/>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59"/>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59"/>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59"/>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59"/>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59"/>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59"/>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59"/>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59"/>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59"/>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59"/>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59"/>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59"/>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59"/>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59"/>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59"/>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59"/>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59"/>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59"/>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59"/>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59"/>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59"/>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59"/>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59"/>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59"/>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59"/>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59"/>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59"/>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59"/>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59"/>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59"/>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59"/>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59"/>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59"/>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59"/>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59"/>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59"/>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59"/>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59"/>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59"/>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59"/>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59"/>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59"/>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59"/>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59"/>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59"/>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59"/>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59"/>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59"/>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59"/>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59"/>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59"/>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59"/>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59"/>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59"/>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59"/>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59"/>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59"/>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59"/>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59"/>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59"/>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59"/>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59"/>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59"/>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59"/>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59"/>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59"/>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59"/>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59"/>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59"/>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59"/>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59"/>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59"/>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59"/>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59"/>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59"/>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59"/>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59"/>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59"/>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59"/>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59"/>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59"/>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59"/>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59"/>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59"/>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59"/>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59"/>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59"/>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59"/>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59"/>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59"/>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59"/>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59"/>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59"/>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59"/>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59"/>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59"/>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59"/>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59"/>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59"/>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59"/>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59"/>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59"/>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59"/>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59"/>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59"/>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59"/>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59"/>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59"/>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59"/>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59"/>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59"/>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59"/>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59"/>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59"/>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59"/>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59"/>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59"/>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59"/>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59"/>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59"/>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59"/>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59"/>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59"/>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59"/>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59"/>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59"/>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59"/>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59"/>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59"/>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59"/>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59"/>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59"/>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59"/>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59"/>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59"/>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59"/>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59"/>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59"/>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59"/>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59"/>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59"/>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59"/>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59"/>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59"/>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59"/>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59"/>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59"/>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59"/>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59"/>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59"/>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59"/>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59"/>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59"/>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59"/>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59"/>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59"/>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59"/>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59"/>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59"/>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59"/>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59"/>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59"/>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59"/>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59"/>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59"/>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59"/>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59"/>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59"/>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59"/>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59"/>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59"/>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59"/>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59"/>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59"/>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59"/>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59"/>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59"/>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59"/>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59"/>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59"/>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59"/>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59"/>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59"/>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59"/>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59"/>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59"/>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59"/>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59"/>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59"/>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59"/>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59"/>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59"/>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59"/>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59"/>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59"/>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59"/>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59"/>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59"/>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59"/>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59"/>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59"/>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59"/>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59"/>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59"/>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59"/>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59"/>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59"/>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59"/>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59"/>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59"/>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59"/>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59"/>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59"/>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59"/>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59"/>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59"/>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59"/>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59"/>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59"/>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59"/>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59"/>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59"/>
      <c r="H1000" s="2"/>
      <c r="I1000" s="2"/>
      <c r="J1000" s="2"/>
      <c r="K1000" s="2"/>
      <c r="L1000" s="2"/>
      <c r="M1000" s="2"/>
      <c r="N1000" s="2"/>
      <c r="O1000" s="2"/>
      <c r="P1000" s="2"/>
      <c r="Q1000" s="2"/>
      <c r="R1000" s="2"/>
      <c r="S1000" s="2"/>
      <c r="T1000" s="2"/>
      <c r="U1000" s="2"/>
      <c r="V1000" s="2"/>
      <c r="W1000" s="2"/>
      <c r="X1000" s="2"/>
      <c r="Y1000" s="2"/>
      <c r="Z1000" s="2"/>
    </row>
  </sheetData>
  <mergeCells count="18">
    <mergeCell ref="A1:G1"/>
    <mergeCell ref="A2:G2"/>
    <mergeCell ref="A3:G3"/>
    <mergeCell ref="B6:E6"/>
    <mergeCell ref="B7:E7"/>
    <mergeCell ref="B8:E8"/>
    <mergeCell ref="B9:E9"/>
    <mergeCell ref="A51:G51"/>
    <mergeCell ref="A58:G58"/>
    <mergeCell ref="A59:G59"/>
    <mergeCell ref="A66:D66"/>
    <mergeCell ref="A12:G12"/>
    <mergeCell ref="A13:G13"/>
    <mergeCell ref="A20:G20"/>
    <mergeCell ref="A21:G21"/>
    <mergeCell ref="A28:G28"/>
    <mergeCell ref="A37:G37"/>
    <mergeCell ref="A44:G44"/>
  </mergeCells>
  <hyperlinks>
    <hyperlink r:id="rId1" ref="A4"/>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7.78"/>
    <col customWidth="1" min="2" max="2" width="9.0"/>
    <col customWidth="1" min="3" max="3" width="13.11"/>
    <col customWidth="1" min="4" max="4" width="9.0"/>
    <col customWidth="1" min="5" max="5" width="7.44"/>
    <col customWidth="1" min="6" max="8" width="9.0"/>
    <col customWidth="1" min="9" max="9" width="10.44"/>
    <col customWidth="1" min="10" max="11" width="9.0"/>
    <col customWidth="1" min="12" max="12" width="27.11"/>
    <col customWidth="1" min="13" max="15" width="9.0"/>
    <col customWidth="1" min="16" max="16" width="8.44"/>
    <col customWidth="1" min="17" max="17" width="9.0"/>
    <col customWidth="1" min="18" max="18" width="15.11"/>
    <col customWidth="1" min="19" max="25" width="9.0"/>
    <col customWidth="1" min="26" max="26" width="34.44"/>
  </cols>
  <sheetData>
    <row r="1" ht="64.5" customHeight="1">
      <c r="A1" s="78"/>
    </row>
    <row r="2" ht="21.75" customHeight="1">
      <c r="A2" s="79" t="s">
        <v>0</v>
      </c>
      <c r="B2" s="4"/>
      <c r="C2" s="4"/>
      <c r="D2" s="4"/>
      <c r="E2" s="4"/>
      <c r="F2" s="4"/>
      <c r="G2" s="4"/>
      <c r="H2" s="4"/>
      <c r="I2" s="4"/>
      <c r="J2" s="4"/>
      <c r="K2" s="4"/>
      <c r="L2" s="4"/>
      <c r="M2" s="4"/>
      <c r="N2" s="80"/>
      <c r="O2" s="80"/>
      <c r="P2" s="80"/>
      <c r="Q2" s="80"/>
      <c r="R2" s="80"/>
      <c r="S2" s="80"/>
      <c r="T2" s="80"/>
      <c r="U2" s="80"/>
      <c r="V2" s="80"/>
      <c r="W2" s="80"/>
      <c r="X2" s="80"/>
      <c r="Y2" s="80"/>
      <c r="Z2" s="80"/>
    </row>
    <row r="3" ht="54.75" customHeight="1">
      <c r="A3" s="81" t="s">
        <v>218</v>
      </c>
      <c r="B3" s="4"/>
      <c r="C3" s="4"/>
      <c r="D3" s="4"/>
      <c r="E3" s="4"/>
      <c r="F3" s="4"/>
      <c r="G3" s="4"/>
      <c r="H3" s="4"/>
      <c r="I3" s="4"/>
      <c r="J3" s="4"/>
      <c r="K3" s="4"/>
      <c r="L3" s="4"/>
      <c r="M3" s="4"/>
      <c r="N3" s="17"/>
      <c r="O3" s="17"/>
      <c r="P3" s="17"/>
      <c r="Q3" s="17"/>
      <c r="R3" s="17"/>
      <c r="S3" s="17"/>
      <c r="T3" s="17"/>
      <c r="U3" s="17"/>
      <c r="V3" s="17"/>
      <c r="W3" s="17"/>
      <c r="X3" s="17"/>
      <c r="Y3" s="17"/>
      <c r="Z3" s="17"/>
    </row>
    <row r="4" ht="15.75" customHeight="1">
      <c r="A4" s="8" t="s">
        <v>71</v>
      </c>
      <c r="B4" s="2"/>
      <c r="C4" s="2"/>
      <c r="D4" s="2"/>
      <c r="E4" s="2"/>
      <c r="F4" s="2"/>
      <c r="G4" s="2"/>
      <c r="H4" s="2"/>
      <c r="I4" s="2"/>
      <c r="J4" s="2"/>
      <c r="K4" s="2"/>
      <c r="L4" s="2"/>
      <c r="M4" s="2"/>
      <c r="N4" s="2"/>
      <c r="O4" s="2"/>
      <c r="P4" s="2"/>
      <c r="Q4" s="2"/>
      <c r="R4" s="59"/>
      <c r="S4" s="2"/>
      <c r="T4" s="2"/>
      <c r="U4" s="2"/>
      <c r="V4" s="2"/>
      <c r="W4" s="2"/>
      <c r="X4" s="2"/>
      <c r="Y4" s="2"/>
      <c r="Z4" s="2"/>
    </row>
    <row r="5" ht="15.75" customHeight="1">
      <c r="A5" s="82" t="s">
        <v>72</v>
      </c>
      <c r="B5" s="2"/>
      <c r="C5" s="2"/>
      <c r="D5" s="2"/>
      <c r="E5" s="2"/>
      <c r="F5" s="2"/>
      <c r="G5" s="2"/>
      <c r="H5" s="2"/>
      <c r="I5" s="2"/>
      <c r="J5" s="2"/>
      <c r="K5" s="2"/>
      <c r="L5" s="2"/>
      <c r="M5" s="2"/>
      <c r="N5" s="2"/>
      <c r="O5" s="2"/>
      <c r="P5" s="2"/>
      <c r="Q5" s="2"/>
      <c r="R5" s="59"/>
      <c r="S5" s="2"/>
      <c r="T5" s="2"/>
      <c r="U5" s="2"/>
      <c r="V5" s="2"/>
      <c r="W5" s="2"/>
      <c r="X5" s="2"/>
      <c r="Y5" s="2"/>
      <c r="Z5" s="2"/>
    </row>
    <row r="6" ht="15.75" customHeight="1">
      <c r="A6" s="82"/>
      <c r="B6" s="2"/>
      <c r="C6" s="2"/>
      <c r="D6" s="2"/>
      <c r="E6" s="2"/>
      <c r="F6" s="2"/>
      <c r="G6" s="2"/>
      <c r="H6" s="2"/>
      <c r="I6" s="2"/>
      <c r="J6" s="2"/>
      <c r="K6" s="2"/>
      <c r="L6" s="2"/>
      <c r="M6" s="2"/>
      <c r="N6" s="2"/>
      <c r="O6" s="2"/>
      <c r="P6" s="2"/>
      <c r="Q6" s="2"/>
      <c r="R6" s="59"/>
      <c r="S6" s="2"/>
      <c r="T6" s="2"/>
      <c r="U6" s="2"/>
      <c r="V6" s="2"/>
      <c r="W6" s="2"/>
      <c r="X6" s="2"/>
      <c r="Y6" s="2"/>
      <c r="Z6" s="2"/>
    </row>
    <row r="7" ht="15.75" customHeight="1">
      <c r="A7" s="200" t="s">
        <v>73</v>
      </c>
      <c r="B7" s="201" t="s">
        <v>180</v>
      </c>
      <c r="C7" s="90"/>
      <c r="D7" s="90"/>
      <c r="E7" s="91"/>
      <c r="F7" s="2"/>
      <c r="G7" s="2"/>
      <c r="H7" s="2"/>
      <c r="I7" s="2"/>
      <c r="J7" s="2"/>
      <c r="K7" s="2"/>
      <c r="L7" s="2"/>
      <c r="M7" s="2"/>
      <c r="N7" s="2"/>
      <c r="O7" s="2"/>
      <c r="P7" s="2"/>
      <c r="Q7" s="2"/>
      <c r="R7" s="59"/>
      <c r="S7" s="2"/>
      <c r="T7" s="2"/>
      <c r="U7" s="2"/>
      <c r="V7" s="2"/>
      <c r="W7" s="2"/>
      <c r="X7" s="2"/>
      <c r="Y7" s="2"/>
      <c r="Z7" s="2"/>
    </row>
    <row r="8" ht="15.75" customHeight="1">
      <c r="A8" s="83" t="s">
        <v>74</v>
      </c>
      <c r="B8" s="202">
        <v>9.0</v>
      </c>
      <c r="C8" s="203"/>
      <c r="D8" s="86"/>
      <c r="E8" s="2"/>
      <c r="F8" s="2"/>
      <c r="G8" s="2"/>
      <c r="H8" s="2"/>
      <c r="I8" s="2"/>
      <c r="J8" s="2"/>
      <c r="K8" s="2"/>
      <c r="L8" s="2"/>
      <c r="M8" s="2"/>
      <c r="N8" s="2"/>
      <c r="O8" s="2"/>
      <c r="P8" s="2"/>
      <c r="Q8" s="2"/>
      <c r="R8" s="59"/>
      <c r="S8" s="2"/>
      <c r="T8" s="2"/>
      <c r="U8" s="2"/>
      <c r="V8" s="2"/>
      <c r="W8" s="2"/>
      <c r="X8" s="2"/>
      <c r="Y8" s="2"/>
      <c r="Z8" s="2"/>
    </row>
    <row r="9" ht="15.75" customHeight="1">
      <c r="A9" s="83" t="s">
        <v>75</v>
      </c>
      <c r="B9" s="204">
        <v>45413.0</v>
      </c>
      <c r="C9" s="85"/>
      <c r="D9" s="86"/>
      <c r="E9" s="2"/>
      <c r="F9" s="2"/>
      <c r="G9" s="2"/>
      <c r="H9" s="2"/>
      <c r="I9" s="2"/>
      <c r="J9" s="2"/>
      <c r="K9" s="2"/>
      <c r="L9" s="2"/>
      <c r="M9" s="2"/>
      <c r="N9" s="2"/>
      <c r="O9" s="2"/>
      <c r="P9" s="2"/>
      <c r="Q9" s="2"/>
      <c r="R9" s="59"/>
      <c r="S9" s="2"/>
      <c r="T9" s="2"/>
      <c r="U9" s="2"/>
      <c r="V9" s="2"/>
      <c r="W9" s="2"/>
      <c r="X9" s="2"/>
      <c r="Y9" s="2"/>
      <c r="Z9" s="2"/>
    </row>
    <row r="10" ht="15.75" hidden="1" customHeight="1">
      <c r="A10" s="2"/>
      <c r="B10" s="78"/>
      <c r="C10" s="108"/>
      <c r="D10" s="108"/>
      <c r="E10" s="108"/>
      <c r="F10" s="108"/>
      <c r="G10" s="108"/>
      <c r="H10" s="108"/>
      <c r="I10" s="108"/>
      <c r="J10" s="108"/>
      <c r="K10" s="108"/>
      <c r="L10" s="108"/>
      <c r="M10" s="205"/>
      <c r="N10" s="108"/>
      <c r="O10" s="108"/>
      <c r="P10" s="2"/>
      <c r="Q10" s="2"/>
      <c r="R10" s="59"/>
      <c r="S10" s="2"/>
      <c r="T10" s="2"/>
      <c r="U10" s="2"/>
      <c r="V10" s="2"/>
      <c r="W10" s="2"/>
      <c r="X10" s="2"/>
      <c r="Y10" s="2"/>
      <c r="Z10" s="2"/>
    </row>
    <row r="11" ht="15.75" customHeight="1">
      <c r="A11" s="2"/>
      <c r="B11" s="78"/>
      <c r="C11" s="108"/>
      <c r="D11" s="108"/>
      <c r="E11" s="108"/>
      <c r="F11" s="108"/>
      <c r="G11" s="108"/>
      <c r="H11" s="108"/>
      <c r="I11" s="108"/>
      <c r="J11" s="108"/>
      <c r="K11" s="108"/>
      <c r="L11" s="108"/>
      <c r="M11" s="205"/>
      <c r="N11" s="108"/>
      <c r="O11" s="108"/>
      <c r="P11" s="2"/>
      <c r="Q11" s="2"/>
      <c r="R11" s="59"/>
      <c r="S11" s="2"/>
      <c r="T11" s="2"/>
      <c r="U11" s="2"/>
      <c r="V11" s="2"/>
      <c r="W11" s="2"/>
      <c r="X11" s="2"/>
      <c r="Y11" s="2"/>
      <c r="Z11" s="2"/>
    </row>
    <row r="12" ht="15.75" customHeight="1">
      <c r="A12" s="2"/>
      <c r="B12" s="78"/>
      <c r="C12" s="108"/>
      <c r="D12" s="108"/>
      <c r="E12" s="108"/>
      <c r="F12" s="108"/>
      <c r="G12" s="108"/>
      <c r="H12" s="108"/>
      <c r="I12" s="108"/>
      <c r="J12" s="108"/>
      <c r="K12" s="108"/>
      <c r="L12" s="108"/>
      <c r="M12" s="205"/>
      <c r="N12" s="108"/>
      <c r="O12" s="108"/>
      <c r="P12" s="2"/>
      <c r="Q12" s="2"/>
      <c r="R12" s="59"/>
      <c r="S12" s="2"/>
      <c r="T12" s="2"/>
      <c r="U12" s="2"/>
      <c r="V12" s="2"/>
      <c r="W12" s="2"/>
      <c r="X12" s="2"/>
      <c r="Y12" s="2"/>
      <c r="Z12" s="2"/>
    </row>
    <row r="13" ht="42.0" customHeight="1">
      <c r="A13" s="88" t="s">
        <v>76</v>
      </c>
      <c r="B13" s="206" t="s">
        <v>219</v>
      </c>
      <c r="C13" s="90"/>
      <c r="D13" s="90"/>
      <c r="E13" s="90"/>
      <c r="F13" s="90"/>
      <c r="G13" s="90"/>
      <c r="H13" s="90"/>
      <c r="I13" s="90"/>
      <c r="J13" s="90"/>
      <c r="K13" s="90"/>
      <c r="L13" s="90"/>
      <c r="M13" s="90"/>
      <c r="N13" s="90"/>
      <c r="O13" s="90"/>
      <c r="P13" s="91"/>
      <c r="Q13" s="207"/>
      <c r="R13" s="59"/>
      <c r="S13" s="2"/>
      <c r="T13" s="2"/>
      <c r="U13" s="2"/>
      <c r="V13" s="2"/>
      <c r="W13" s="2"/>
      <c r="X13" s="2"/>
      <c r="Y13" s="2"/>
      <c r="Z13" s="2"/>
    </row>
    <row r="14" ht="15.75" customHeight="1">
      <c r="A14" s="99" t="s">
        <v>78</v>
      </c>
      <c r="B14" s="100"/>
      <c r="C14" s="101"/>
      <c r="D14" s="102" t="s">
        <v>79</v>
      </c>
      <c r="E14" s="4"/>
      <c r="F14" s="102" t="s">
        <v>80</v>
      </c>
      <c r="G14" s="103"/>
      <c r="H14" s="102" t="s">
        <v>81</v>
      </c>
      <c r="I14" s="103"/>
      <c r="J14" s="102" t="s">
        <v>82</v>
      </c>
      <c r="K14" s="4"/>
      <c r="L14" s="118" t="s">
        <v>83</v>
      </c>
      <c r="M14" s="4"/>
      <c r="N14" s="208" t="s">
        <v>84</v>
      </c>
      <c r="O14" s="113"/>
      <c r="P14" s="59"/>
      <c r="Q14" s="2"/>
      <c r="R14" s="59"/>
      <c r="S14" s="2"/>
      <c r="T14" s="2"/>
      <c r="U14" s="2"/>
      <c r="V14" s="2"/>
      <c r="W14" s="2"/>
      <c r="X14" s="2"/>
      <c r="Y14" s="2"/>
      <c r="Z14" s="2"/>
    </row>
    <row r="15" ht="21.0" customHeight="1">
      <c r="A15" s="209" t="s">
        <v>220</v>
      </c>
      <c r="B15" s="90"/>
      <c r="C15" s="90"/>
      <c r="D15" s="210">
        <v>0.0</v>
      </c>
      <c r="E15" s="91"/>
      <c r="F15" s="211">
        <v>200.0</v>
      </c>
      <c r="G15" s="113"/>
      <c r="H15" s="114"/>
      <c r="I15" s="113"/>
      <c r="J15" s="114"/>
      <c r="K15" s="117"/>
      <c r="L15" s="208"/>
      <c r="M15" s="117"/>
      <c r="N15" s="208"/>
      <c r="O15" s="113"/>
      <c r="P15" s="59"/>
      <c r="Q15" s="2"/>
      <c r="R15" s="59"/>
      <c r="S15" s="2"/>
      <c r="T15" s="2"/>
      <c r="U15" s="2"/>
      <c r="V15" s="2"/>
      <c r="W15" s="2"/>
      <c r="X15" s="2"/>
      <c r="Y15" s="2"/>
      <c r="Z15" s="2"/>
    </row>
    <row r="16" ht="38.25" customHeight="1">
      <c r="A16" s="212" t="s">
        <v>221</v>
      </c>
      <c r="B16" s="127"/>
      <c r="C16" s="127"/>
      <c r="D16" s="104">
        <v>0.0</v>
      </c>
      <c r="E16" s="127"/>
      <c r="F16" s="213">
        <v>0.75</v>
      </c>
      <c r="G16" s="91"/>
      <c r="H16" s="129"/>
      <c r="I16" s="91"/>
      <c r="J16" s="129"/>
      <c r="K16" s="90"/>
      <c r="L16" s="128"/>
      <c r="M16" s="90"/>
      <c r="N16" s="128"/>
      <c r="O16" s="91"/>
      <c r="P16" s="59"/>
      <c r="Q16" s="2"/>
      <c r="R16" s="59"/>
      <c r="S16" s="2"/>
      <c r="T16" s="2"/>
      <c r="U16" s="2"/>
      <c r="V16" s="2"/>
      <c r="W16" s="2"/>
      <c r="X16" s="2"/>
      <c r="Y16" s="2"/>
      <c r="Z16" s="2"/>
    </row>
    <row r="17" ht="15.75" customHeight="1">
      <c r="A17" s="2"/>
      <c r="B17" s="78"/>
      <c r="C17" s="108"/>
      <c r="D17" s="108"/>
      <c r="E17" s="108"/>
      <c r="F17" s="108"/>
      <c r="G17" s="108"/>
      <c r="H17" s="108"/>
      <c r="I17" s="108"/>
      <c r="J17" s="108"/>
      <c r="K17" s="108"/>
      <c r="L17" s="108"/>
      <c r="M17" s="205"/>
      <c r="N17" s="108"/>
      <c r="O17" s="108"/>
      <c r="P17" s="2"/>
      <c r="Q17" s="2"/>
      <c r="R17" s="59"/>
      <c r="S17" s="2"/>
      <c r="T17" s="2"/>
      <c r="U17" s="2"/>
      <c r="V17" s="2"/>
      <c r="W17" s="2"/>
      <c r="X17" s="2"/>
      <c r="Y17" s="2"/>
      <c r="Z17" s="2"/>
    </row>
    <row r="18" ht="15.75" customHeight="1">
      <c r="A18" s="2"/>
      <c r="B18" s="78"/>
      <c r="C18" s="108"/>
      <c r="D18" s="108"/>
      <c r="E18" s="108"/>
      <c r="F18" s="108"/>
      <c r="G18" s="108"/>
      <c r="H18" s="108"/>
      <c r="I18" s="108"/>
      <c r="J18" s="108"/>
      <c r="K18" s="108"/>
      <c r="L18" s="108"/>
      <c r="M18" s="205"/>
      <c r="N18" s="108"/>
      <c r="O18" s="108"/>
      <c r="P18" s="2"/>
      <c r="Q18" s="2"/>
      <c r="R18" s="59"/>
      <c r="S18" s="2"/>
      <c r="T18" s="2"/>
      <c r="U18" s="2"/>
      <c r="V18" s="2"/>
      <c r="W18" s="2"/>
      <c r="X18" s="2"/>
      <c r="Y18" s="2"/>
      <c r="Z18" s="2"/>
    </row>
    <row r="19" ht="42.0" customHeight="1">
      <c r="A19" s="214" t="s">
        <v>86</v>
      </c>
      <c r="B19" s="215" t="s">
        <v>222</v>
      </c>
      <c r="C19" s="216"/>
      <c r="D19" s="216"/>
      <c r="E19" s="216"/>
      <c r="F19" s="216"/>
      <c r="G19" s="216"/>
      <c r="H19" s="216"/>
      <c r="I19" s="216"/>
      <c r="J19" s="216"/>
      <c r="K19" s="216"/>
      <c r="L19" s="216"/>
      <c r="M19" s="216"/>
      <c r="N19" s="216"/>
      <c r="O19" s="216"/>
      <c r="P19" s="85"/>
      <c r="Q19" s="217"/>
      <c r="R19" s="59"/>
      <c r="S19" s="2"/>
      <c r="T19" s="2"/>
      <c r="U19" s="2"/>
      <c r="V19" s="2"/>
      <c r="W19" s="2"/>
      <c r="X19" s="2"/>
      <c r="Y19" s="2"/>
      <c r="Z19" s="2"/>
    </row>
    <row r="20" ht="15.75" customHeight="1">
      <c r="A20" s="99" t="s">
        <v>78</v>
      </c>
      <c r="B20" s="100"/>
      <c r="C20" s="101"/>
      <c r="D20" s="218" t="s">
        <v>79</v>
      </c>
      <c r="E20" s="100"/>
      <c r="F20" s="218" t="s">
        <v>80</v>
      </c>
      <c r="G20" s="101"/>
      <c r="H20" s="218" t="s">
        <v>81</v>
      </c>
      <c r="I20" s="101"/>
      <c r="J20" s="218" t="s">
        <v>82</v>
      </c>
      <c r="K20" s="101"/>
      <c r="L20" s="218" t="s">
        <v>83</v>
      </c>
      <c r="M20" s="101"/>
      <c r="N20" s="218" t="s">
        <v>84</v>
      </c>
      <c r="O20" s="101"/>
      <c r="P20" s="59"/>
      <c r="Q20" s="2"/>
      <c r="R20" s="59"/>
      <c r="S20" s="2"/>
      <c r="T20" s="2"/>
      <c r="U20" s="2"/>
      <c r="V20" s="2"/>
      <c r="W20" s="2"/>
      <c r="X20" s="2"/>
      <c r="Y20" s="2"/>
      <c r="Z20" s="2"/>
    </row>
    <row r="21" ht="21.0" customHeight="1">
      <c r="A21" s="209" t="s">
        <v>223</v>
      </c>
      <c r="B21" s="90"/>
      <c r="C21" s="90"/>
      <c r="D21" s="210">
        <v>0.0</v>
      </c>
      <c r="E21" s="91"/>
      <c r="F21" s="211">
        <v>4.0</v>
      </c>
      <c r="G21" s="113"/>
      <c r="H21" s="114"/>
      <c r="I21" s="113"/>
      <c r="J21" s="114"/>
      <c r="K21" s="115"/>
      <c r="L21" s="116"/>
      <c r="M21" s="117"/>
      <c r="N21" s="208"/>
      <c r="O21" s="115"/>
      <c r="P21" s="59"/>
      <c r="Q21" s="2"/>
      <c r="R21" s="59"/>
      <c r="S21" s="2"/>
      <c r="T21" s="2"/>
      <c r="U21" s="2"/>
      <c r="V21" s="2"/>
      <c r="W21" s="2"/>
      <c r="X21" s="2"/>
      <c r="Y21" s="2"/>
      <c r="Z21" s="2"/>
    </row>
    <row r="22" ht="38.25" customHeight="1">
      <c r="A22" s="212" t="s">
        <v>224</v>
      </c>
      <c r="B22" s="127"/>
      <c r="C22" s="127"/>
      <c r="D22" s="104">
        <v>0.0</v>
      </c>
      <c r="E22" s="127"/>
      <c r="F22" s="219">
        <v>200.0</v>
      </c>
      <c r="G22" s="91"/>
      <c r="H22" s="129"/>
      <c r="I22" s="91"/>
      <c r="J22" s="129"/>
      <c r="K22" s="90"/>
      <c r="L22" s="128"/>
      <c r="M22" s="90"/>
      <c r="N22" s="128"/>
      <c r="O22" s="90"/>
      <c r="P22" s="59"/>
      <c r="Q22" s="2"/>
      <c r="R22" s="59"/>
      <c r="S22" s="2"/>
      <c r="T22" s="2"/>
      <c r="U22" s="2"/>
      <c r="V22" s="2"/>
      <c r="W22" s="2"/>
      <c r="X22" s="2"/>
      <c r="Y22" s="2"/>
      <c r="Z22" s="2"/>
    </row>
    <row r="23" ht="15.75" customHeight="1">
      <c r="A23" s="2"/>
      <c r="B23" s="78"/>
      <c r="C23" s="108"/>
      <c r="D23" s="108"/>
      <c r="E23" s="108"/>
      <c r="F23" s="108"/>
      <c r="G23" s="108"/>
      <c r="H23" s="108"/>
      <c r="I23" s="108"/>
      <c r="J23" s="108"/>
      <c r="K23" s="108"/>
      <c r="L23" s="108"/>
      <c r="M23" s="205"/>
      <c r="N23" s="108"/>
      <c r="O23" s="108"/>
      <c r="P23" s="2"/>
      <c r="Q23" s="2"/>
      <c r="R23" s="59"/>
      <c r="S23" s="2"/>
      <c r="T23" s="2"/>
      <c r="U23" s="2"/>
      <c r="V23" s="2"/>
      <c r="W23" s="2"/>
      <c r="X23" s="2"/>
      <c r="Y23" s="2"/>
      <c r="Z23" s="2"/>
    </row>
    <row r="24" ht="15.75" customHeight="1">
      <c r="A24" s="2"/>
      <c r="B24" s="78"/>
      <c r="C24" s="108"/>
      <c r="D24" s="108"/>
      <c r="E24" s="108"/>
      <c r="F24" s="108"/>
      <c r="G24" s="108"/>
      <c r="H24" s="108"/>
      <c r="I24" s="108"/>
      <c r="J24" s="108"/>
      <c r="K24" s="108"/>
      <c r="L24" s="108"/>
      <c r="M24" s="205"/>
      <c r="N24" s="108"/>
      <c r="O24" s="108"/>
      <c r="P24" s="2"/>
      <c r="Q24" s="2"/>
      <c r="R24" s="59"/>
      <c r="S24" s="2"/>
      <c r="T24" s="2"/>
      <c r="U24" s="2"/>
      <c r="V24" s="2"/>
      <c r="W24" s="2"/>
      <c r="X24" s="2"/>
      <c r="Y24" s="2"/>
      <c r="Z24" s="2"/>
    </row>
    <row r="25" ht="24.0" customHeight="1">
      <c r="A25" s="144" t="s">
        <v>93</v>
      </c>
      <c r="B25" s="78"/>
      <c r="C25" s="78"/>
      <c r="D25" s="86"/>
      <c r="E25" s="2"/>
      <c r="F25" s="2"/>
      <c r="G25" s="2"/>
      <c r="H25" s="2"/>
      <c r="I25" s="2"/>
      <c r="J25" s="2"/>
      <c r="K25" s="2"/>
      <c r="L25" s="2"/>
      <c r="M25" s="2"/>
      <c r="N25" s="2"/>
      <c r="O25" s="2"/>
      <c r="P25" s="2"/>
      <c r="Q25" s="2"/>
      <c r="R25" s="59"/>
      <c r="S25" s="2"/>
      <c r="T25" s="2"/>
      <c r="U25" s="2"/>
      <c r="V25" s="2"/>
      <c r="W25" s="2"/>
      <c r="X25" s="2"/>
      <c r="Y25" s="2"/>
      <c r="Z25" s="2"/>
    </row>
    <row r="26" ht="40.5" customHeight="1">
      <c r="A26" s="145" t="s">
        <v>94</v>
      </c>
      <c r="B26" s="147" t="s">
        <v>95</v>
      </c>
      <c r="C26" s="4"/>
      <c r="D26" s="4"/>
      <c r="E26" s="148" t="s">
        <v>96</v>
      </c>
      <c r="F26" s="4"/>
      <c r="G26" s="4"/>
      <c r="H26" s="149" t="s">
        <v>97</v>
      </c>
      <c r="I26" s="4"/>
      <c r="J26" s="4"/>
      <c r="K26" s="2"/>
      <c r="L26" s="2"/>
      <c r="M26" s="2"/>
      <c r="N26" s="2"/>
      <c r="O26" s="2"/>
      <c r="P26" s="2"/>
      <c r="Q26" s="2"/>
      <c r="R26" s="59"/>
      <c r="S26" s="2"/>
      <c r="T26" s="2"/>
      <c r="U26" s="2"/>
      <c r="V26" s="2"/>
      <c r="W26" s="2"/>
      <c r="X26" s="2"/>
      <c r="Y26" s="2"/>
      <c r="Z26" s="2"/>
    </row>
    <row r="27" ht="15.75" customHeight="1">
      <c r="A27" s="146"/>
      <c r="B27" s="220" t="s">
        <v>109</v>
      </c>
      <c r="C27" s="220" t="s">
        <v>225</v>
      </c>
      <c r="D27" s="220" t="s">
        <v>226</v>
      </c>
      <c r="E27" s="221" t="s">
        <v>227</v>
      </c>
      <c r="F27" s="221" t="s">
        <v>228</v>
      </c>
      <c r="G27" s="221" t="s">
        <v>229</v>
      </c>
      <c r="H27" s="222" t="s">
        <v>230</v>
      </c>
      <c r="I27" s="222" t="s">
        <v>231</v>
      </c>
      <c r="J27" s="222" t="s">
        <v>232</v>
      </c>
      <c r="K27" s="2"/>
      <c r="L27" s="2"/>
      <c r="M27" s="2"/>
      <c r="N27" s="2"/>
      <c r="O27" s="2"/>
      <c r="P27" s="2"/>
      <c r="Q27" s="2"/>
      <c r="R27" s="59"/>
      <c r="S27" s="2"/>
      <c r="T27" s="2"/>
      <c r="U27" s="2"/>
      <c r="V27" s="2"/>
      <c r="W27" s="2"/>
      <c r="X27" s="2"/>
      <c r="Y27" s="2"/>
      <c r="Z27" s="2"/>
    </row>
    <row r="28" ht="21.0" customHeight="1">
      <c r="A28" s="223" t="s">
        <v>233</v>
      </c>
      <c r="B28" s="224"/>
      <c r="C28" s="162"/>
      <c r="D28" s="162"/>
      <c r="E28" s="162"/>
      <c r="F28" s="162"/>
      <c r="G28" s="162"/>
      <c r="H28" s="162"/>
      <c r="I28" s="162"/>
      <c r="J28" s="162"/>
      <c r="K28" s="2"/>
      <c r="L28" s="2"/>
      <c r="M28" s="2"/>
      <c r="N28" s="2"/>
      <c r="O28" s="2"/>
      <c r="P28" s="2"/>
      <c r="Q28" s="2"/>
      <c r="R28" s="59"/>
      <c r="S28" s="2"/>
      <c r="T28" s="2"/>
      <c r="U28" s="2"/>
      <c r="V28" s="2"/>
      <c r="W28" s="2"/>
      <c r="X28" s="2"/>
      <c r="Y28" s="2"/>
      <c r="Z28" s="2"/>
    </row>
    <row r="29" ht="27.0" customHeight="1">
      <c r="A29" s="223" t="s">
        <v>234</v>
      </c>
      <c r="B29" s="163"/>
      <c r="C29" s="162"/>
      <c r="D29" s="225"/>
      <c r="E29" s="225"/>
      <c r="F29" s="225"/>
      <c r="G29" s="162"/>
      <c r="H29" s="162"/>
      <c r="I29" s="162"/>
      <c r="J29" s="162"/>
      <c r="K29" s="2"/>
      <c r="L29" s="226"/>
      <c r="M29" s="2"/>
      <c r="N29" s="2"/>
      <c r="O29" s="2"/>
      <c r="P29" s="2"/>
      <c r="Q29" s="2"/>
      <c r="R29" s="59"/>
      <c r="S29" s="2"/>
      <c r="T29" s="2"/>
      <c r="U29" s="2"/>
      <c r="V29" s="2"/>
      <c r="W29" s="2"/>
      <c r="X29" s="2"/>
      <c r="Y29" s="2"/>
      <c r="Z29" s="2"/>
    </row>
    <row r="30" ht="27.0" customHeight="1">
      <c r="A30" s="223" t="s">
        <v>235</v>
      </c>
      <c r="B30" s="163"/>
      <c r="C30" s="162"/>
      <c r="D30" s="227"/>
      <c r="E30" s="227"/>
      <c r="F30" s="225"/>
      <c r="G30" s="225"/>
      <c r="H30" s="162"/>
      <c r="I30" s="162"/>
      <c r="J30" s="162"/>
      <c r="K30" s="2"/>
      <c r="L30" s="226"/>
      <c r="M30" s="2"/>
      <c r="N30" s="2"/>
      <c r="O30" s="2"/>
      <c r="P30" s="2"/>
      <c r="Q30" s="2"/>
      <c r="R30" s="59"/>
      <c r="S30" s="2"/>
      <c r="T30" s="2"/>
      <c r="U30" s="2"/>
      <c r="V30" s="2"/>
      <c r="W30" s="2"/>
      <c r="X30" s="2"/>
      <c r="Y30" s="2"/>
      <c r="Z30" s="2"/>
    </row>
    <row r="31" ht="24.0" customHeight="1">
      <c r="A31" s="223" t="s">
        <v>236</v>
      </c>
      <c r="B31" s="163"/>
      <c r="C31" s="162"/>
      <c r="D31" s="162"/>
      <c r="E31" s="162"/>
      <c r="F31" s="162"/>
      <c r="G31" s="225"/>
      <c r="H31" s="162"/>
      <c r="I31" s="162"/>
      <c r="J31" s="162"/>
      <c r="K31" s="2"/>
      <c r="L31" s="2"/>
      <c r="M31" s="2"/>
      <c r="N31" s="2"/>
      <c r="O31" s="2"/>
      <c r="P31" s="2"/>
      <c r="Q31" s="2"/>
      <c r="R31" s="59"/>
      <c r="S31" s="2"/>
      <c r="T31" s="2"/>
      <c r="U31" s="2"/>
      <c r="V31" s="2"/>
      <c r="W31" s="2"/>
      <c r="X31" s="2"/>
      <c r="Y31" s="2"/>
      <c r="Z31" s="2"/>
    </row>
    <row r="32" ht="24.0" customHeight="1">
      <c r="A32" s="228" t="s">
        <v>237</v>
      </c>
      <c r="B32" s="168"/>
      <c r="C32" s="169"/>
      <c r="D32" s="169"/>
      <c r="E32" s="169"/>
      <c r="F32" s="169"/>
      <c r="G32" s="169"/>
      <c r="H32" s="229"/>
      <c r="I32" s="230"/>
      <c r="J32" s="169"/>
      <c r="K32" s="2"/>
      <c r="L32" s="2"/>
      <c r="M32" s="2"/>
      <c r="N32" s="2"/>
      <c r="O32" s="2"/>
      <c r="P32" s="2"/>
      <c r="Q32" s="2"/>
      <c r="R32" s="59"/>
      <c r="S32" s="2"/>
      <c r="T32" s="2"/>
      <c r="U32" s="2"/>
      <c r="V32" s="2"/>
      <c r="W32" s="2"/>
      <c r="X32" s="2"/>
      <c r="Y32" s="2"/>
      <c r="Z32" s="2"/>
    </row>
    <row r="33" ht="24.0" customHeight="1">
      <c r="A33" s="228" t="s">
        <v>238</v>
      </c>
      <c r="B33" s="168"/>
      <c r="C33" s="169"/>
      <c r="D33" s="169"/>
      <c r="E33" s="169"/>
      <c r="F33" s="169"/>
      <c r="G33" s="169"/>
      <c r="H33" s="229"/>
      <c r="I33" s="229" t="s">
        <v>239</v>
      </c>
      <c r="J33" s="169"/>
      <c r="K33" s="2"/>
      <c r="L33" s="2"/>
      <c r="M33" s="2"/>
      <c r="N33" s="2"/>
      <c r="O33" s="2"/>
      <c r="P33" s="2"/>
      <c r="Q33" s="2"/>
      <c r="R33" s="59"/>
      <c r="S33" s="2"/>
      <c r="T33" s="2"/>
      <c r="U33" s="2"/>
      <c r="V33" s="2"/>
      <c r="W33" s="2"/>
      <c r="X33" s="2"/>
      <c r="Y33" s="2"/>
      <c r="Z33" s="2"/>
    </row>
    <row r="34" ht="32.25" customHeight="1">
      <c r="A34" s="231" t="s">
        <v>240</v>
      </c>
      <c r="B34" s="224"/>
      <c r="C34" s="225"/>
      <c r="D34" s="225"/>
      <c r="E34" s="225"/>
      <c r="F34" s="225"/>
      <c r="G34" s="225"/>
      <c r="H34" s="162"/>
      <c r="I34" s="162"/>
      <c r="J34" s="162"/>
      <c r="K34" s="2"/>
      <c r="L34" s="2"/>
      <c r="M34" s="2"/>
      <c r="N34" s="2"/>
      <c r="O34" s="2"/>
      <c r="P34" s="2"/>
      <c r="Q34" s="2"/>
      <c r="R34" s="59"/>
      <c r="S34" s="2"/>
      <c r="T34" s="2"/>
      <c r="U34" s="2"/>
      <c r="V34" s="2"/>
      <c r="W34" s="2"/>
      <c r="X34" s="2"/>
      <c r="Y34" s="2"/>
      <c r="Z34" s="2"/>
    </row>
    <row r="35" ht="34.5" customHeight="1">
      <c r="A35" s="231" t="s">
        <v>241</v>
      </c>
      <c r="B35" s="232"/>
      <c r="C35" s="227"/>
      <c r="D35" s="227"/>
      <c r="E35" s="225"/>
      <c r="F35" s="225"/>
      <c r="G35" s="225"/>
      <c r="H35" s="162"/>
      <c r="I35" s="162"/>
      <c r="J35" s="162"/>
      <c r="K35" s="2"/>
      <c r="L35" s="2"/>
      <c r="M35" s="2"/>
      <c r="N35" s="2"/>
      <c r="O35" s="2"/>
      <c r="P35" s="2"/>
      <c r="Q35" s="2"/>
      <c r="R35" s="59"/>
      <c r="S35" s="2"/>
      <c r="T35" s="2"/>
      <c r="U35" s="2"/>
      <c r="V35" s="2"/>
      <c r="W35" s="2"/>
      <c r="X35" s="2"/>
      <c r="Y35" s="2"/>
      <c r="Z35" s="2"/>
    </row>
    <row r="36" ht="31.5" customHeight="1">
      <c r="A36" s="231" t="s">
        <v>242</v>
      </c>
      <c r="B36" s="163"/>
      <c r="C36" s="162"/>
      <c r="D36" s="162"/>
      <c r="E36" s="162"/>
      <c r="F36" s="162"/>
      <c r="G36" s="162"/>
      <c r="H36" s="162"/>
      <c r="I36" s="162"/>
      <c r="J36" s="162"/>
      <c r="K36" s="2"/>
      <c r="L36" s="2"/>
      <c r="M36" s="2"/>
      <c r="N36" s="2"/>
      <c r="O36" s="2"/>
      <c r="P36" s="2"/>
      <c r="Q36" s="2"/>
      <c r="R36" s="59"/>
      <c r="S36" s="2"/>
      <c r="T36" s="2"/>
      <c r="U36" s="2"/>
      <c r="V36" s="2"/>
      <c r="W36" s="2"/>
      <c r="X36" s="2"/>
      <c r="Y36" s="2"/>
      <c r="Z36" s="2"/>
    </row>
    <row r="37" ht="24.75" customHeight="1">
      <c r="A37" s="228" t="s">
        <v>243</v>
      </c>
      <c r="B37" s="168"/>
      <c r="C37" s="169"/>
      <c r="D37" s="169"/>
      <c r="E37" s="169"/>
      <c r="F37" s="169"/>
      <c r="G37" s="169"/>
      <c r="H37" s="169"/>
      <c r="I37" s="169"/>
      <c r="J37" s="229"/>
      <c r="K37" s="2"/>
      <c r="L37" s="2"/>
      <c r="M37" s="2"/>
      <c r="N37" s="2"/>
      <c r="O37" s="2"/>
      <c r="P37" s="2"/>
      <c r="Q37" s="2"/>
      <c r="R37" s="59"/>
      <c r="S37" s="2"/>
      <c r="T37" s="2"/>
      <c r="U37" s="2"/>
      <c r="V37" s="2"/>
      <c r="W37" s="2"/>
      <c r="X37" s="2"/>
      <c r="Y37" s="2"/>
      <c r="Z37" s="2"/>
    </row>
    <row r="38" ht="24.0" customHeight="1">
      <c r="A38" s="228" t="s">
        <v>244</v>
      </c>
      <c r="B38" s="162"/>
      <c r="C38" s="162"/>
      <c r="D38" s="162"/>
      <c r="E38" s="162"/>
      <c r="F38" s="162"/>
      <c r="G38" s="162"/>
      <c r="H38" s="162"/>
      <c r="I38" s="162"/>
      <c r="J38" s="229"/>
      <c r="K38" s="2"/>
      <c r="L38" s="2"/>
      <c r="M38" s="2"/>
      <c r="N38" s="2"/>
      <c r="O38" s="2"/>
      <c r="P38" s="2"/>
      <c r="Q38" s="2"/>
      <c r="R38" s="59"/>
      <c r="S38" s="2"/>
      <c r="T38" s="2"/>
      <c r="U38" s="2"/>
      <c r="V38" s="2"/>
      <c r="W38" s="2"/>
      <c r="X38" s="2"/>
      <c r="Y38" s="2"/>
      <c r="Z38" s="2"/>
    </row>
    <row r="39" ht="16.5" customHeight="1">
      <c r="A39" s="233"/>
      <c r="B39" s="234"/>
      <c r="C39" s="234"/>
      <c r="D39" s="234"/>
      <c r="E39" s="235"/>
      <c r="F39" s="234"/>
      <c r="G39" s="234"/>
      <c r="H39" s="235"/>
      <c r="I39" s="234"/>
      <c r="J39" s="234"/>
      <c r="K39" s="235"/>
      <c r="L39" s="234"/>
      <c r="M39" s="234"/>
      <c r="N39" s="235"/>
      <c r="O39" s="234"/>
      <c r="P39" s="234"/>
      <c r="Q39" s="234"/>
      <c r="R39" s="235"/>
      <c r="S39" s="234"/>
      <c r="T39" s="234"/>
      <c r="U39" s="234"/>
      <c r="V39" s="234"/>
      <c r="W39" s="234"/>
      <c r="X39" s="234"/>
      <c r="Y39" s="234"/>
      <c r="Z39" s="236"/>
    </row>
    <row r="40" ht="15.75" customHeight="1">
      <c r="A40" s="2"/>
      <c r="B40" s="2"/>
      <c r="C40" s="2"/>
      <c r="D40" s="2"/>
      <c r="E40" s="2"/>
      <c r="F40" s="2"/>
      <c r="G40" s="2"/>
      <c r="H40" s="2"/>
      <c r="I40" s="2"/>
      <c r="J40" s="2"/>
      <c r="K40" s="2"/>
      <c r="L40" s="2"/>
      <c r="M40" s="2"/>
      <c r="N40" s="2"/>
      <c r="O40" s="2"/>
      <c r="P40" s="2"/>
      <c r="Q40" s="2"/>
      <c r="R40" s="59"/>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59"/>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59"/>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59"/>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59"/>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59"/>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59"/>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59"/>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59"/>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59"/>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59"/>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59"/>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59"/>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59"/>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59"/>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59"/>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59"/>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59"/>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59"/>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59"/>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59"/>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59"/>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59"/>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59"/>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59"/>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59"/>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59"/>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59"/>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59"/>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59"/>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59"/>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59"/>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59"/>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59"/>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59"/>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59"/>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59"/>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59"/>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59"/>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59"/>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59"/>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59"/>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59"/>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59"/>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59"/>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59"/>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59"/>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59"/>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59"/>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59"/>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59"/>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59"/>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59"/>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59"/>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59"/>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59"/>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59"/>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59"/>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59"/>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59"/>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59"/>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59"/>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59"/>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59"/>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59"/>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59"/>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59"/>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59"/>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59"/>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59"/>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59"/>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59"/>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59"/>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59"/>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59"/>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59"/>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59"/>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59"/>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59"/>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59"/>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59"/>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59"/>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59"/>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59"/>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59"/>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59"/>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59"/>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59"/>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59"/>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59"/>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59"/>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59"/>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59"/>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59"/>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59"/>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59"/>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59"/>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59"/>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59"/>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59"/>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59"/>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59"/>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59"/>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59"/>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59"/>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59"/>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59"/>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59"/>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59"/>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59"/>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59"/>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59"/>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59"/>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59"/>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59"/>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59"/>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59"/>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59"/>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59"/>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59"/>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59"/>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59"/>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59"/>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59"/>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59"/>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59"/>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59"/>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59"/>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59"/>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59"/>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59"/>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59"/>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59"/>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59"/>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59"/>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59"/>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59"/>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59"/>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59"/>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59"/>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59"/>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59"/>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59"/>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59"/>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59"/>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59"/>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59"/>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59"/>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59"/>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59"/>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59"/>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59"/>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59"/>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59"/>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59"/>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59"/>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59"/>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59"/>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59"/>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59"/>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59"/>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59"/>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59"/>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59"/>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59"/>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59"/>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59"/>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59"/>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59"/>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59"/>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59"/>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59"/>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59"/>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59"/>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59"/>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59"/>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59"/>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59"/>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59"/>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59"/>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59"/>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59"/>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59"/>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59"/>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59"/>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59"/>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59"/>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59"/>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59"/>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59"/>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59"/>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59"/>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59"/>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59"/>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59"/>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59"/>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59"/>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59"/>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59"/>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59"/>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59"/>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59"/>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59"/>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59"/>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59"/>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59"/>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59"/>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59"/>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59"/>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59"/>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59"/>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59"/>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59"/>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59"/>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59"/>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59"/>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59"/>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59"/>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59"/>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59"/>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59"/>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59"/>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59"/>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59"/>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59"/>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59"/>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59"/>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59"/>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59"/>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59"/>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59"/>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59"/>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59"/>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59"/>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59"/>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59"/>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59"/>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59"/>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59"/>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59"/>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59"/>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59"/>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59"/>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59"/>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59"/>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59"/>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59"/>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59"/>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59"/>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59"/>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59"/>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59"/>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59"/>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59"/>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59"/>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59"/>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59"/>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59"/>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59"/>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59"/>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59"/>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59"/>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59"/>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59"/>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59"/>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59"/>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59"/>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59"/>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59"/>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59"/>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59"/>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59"/>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59"/>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59"/>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59"/>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59"/>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59"/>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59"/>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59"/>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59"/>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59"/>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59"/>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59"/>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59"/>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59"/>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59"/>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59"/>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59"/>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59"/>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59"/>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59"/>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59"/>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59"/>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59"/>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59"/>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59"/>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59"/>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59"/>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59"/>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59"/>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59"/>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59"/>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59"/>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59"/>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59"/>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59"/>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59"/>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59"/>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59"/>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59"/>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59"/>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59"/>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59"/>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59"/>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59"/>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59"/>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59"/>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59"/>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59"/>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59"/>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59"/>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59"/>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59"/>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59"/>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59"/>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59"/>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59"/>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59"/>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59"/>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59"/>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59"/>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59"/>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59"/>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59"/>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59"/>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59"/>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59"/>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59"/>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59"/>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59"/>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59"/>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59"/>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59"/>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59"/>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59"/>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59"/>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59"/>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59"/>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59"/>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59"/>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59"/>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59"/>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59"/>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59"/>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59"/>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59"/>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59"/>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59"/>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59"/>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59"/>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59"/>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59"/>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59"/>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59"/>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59"/>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59"/>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59"/>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59"/>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59"/>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59"/>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59"/>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59"/>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59"/>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59"/>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59"/>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59"/>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59"/>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59"/>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59"/>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59"/>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59"/>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59"/>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59"/>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59"/>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59"/>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59"/>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59"/>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59"/>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59"/>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59"/>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59"/>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59"/>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59"/>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59"/>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59"/>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59"/>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59"/>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59"/>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59"/>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59"/>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59"/>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59"/>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59"/>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59"/>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59"/>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59"/>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59"/>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59"/>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59"/>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59"/>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59"/>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59"/>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59"/>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59"/>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59"/>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59"/>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59"/>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59"/>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59"/>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59"/>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59"/>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59"/>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59"/>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59"/>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59"/>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59"/>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59"/>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59"/>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59"/>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59"/>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59"/>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59"/>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59"/>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59"/>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59"/>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59"/>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59"/>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59"/>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59"/>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59"/>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59"/>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59"/>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59"/>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59"/>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59"/>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59"/>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59"/>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59"/>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59"/>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59"/>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59"/>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59"/>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59"/>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59"/>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59"/>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59"/>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59"/>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59"/>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59"/>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59"/>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59"/>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59"/>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59"/>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59"/>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59"/>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59"/>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59"/>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59"/>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59"/>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59"/>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59"/>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59"/>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59"/>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59"/>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59"/>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59"/>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59"/>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59"/>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59"/>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59"/>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59"/>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59"/>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59"/>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59"/>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59"/>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59"/>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59"/>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59"/>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59"/>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59"/>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59"/>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59"/>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59"/>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59"/>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59"/>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59"/>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59"/>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59"/>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59"/>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59"/>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59"/>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59"/>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59"/>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59"/>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59"/>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59"/>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59"/>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59"/>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59"/>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59"/>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59"/>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59"/>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59"/>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59"/>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59"/>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59"/>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59"/>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59"/>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59"/>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59"/>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59"/>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59"/>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59"/>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59"/>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59"/>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59"/>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59"/>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59"/>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59"/>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59"/>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59"/>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59"/>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59"/>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59"/>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59"/>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59"/>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59"/>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59"/>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59"/>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59"/>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59"/>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59"/>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59"/>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59"/>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59"/>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59"/>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59"/>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59"/>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59"/>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59"/>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59"/>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59"/>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59"/>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59"/>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59"/>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59"/>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59"/>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59"/>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59"/>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59"/>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59"/>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59"/>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59"/>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59"/>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59"/>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59"/>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59"/>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59"/>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59"/>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59"/>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59"/>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59"/>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59"/>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59"/>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59"/>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59"/>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59"/>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59"/>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59"/>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59"/>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59"/>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59"/>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59"/>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59"/>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59"/>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59"/>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59"/>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59"/>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59"/>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59"/>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59"/>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59"/>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59"/>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59"/>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59"/>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59"/>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59"/>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59"/>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59"/>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59"/>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59"/>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59"/>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59"/>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59"/>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59"/>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59"/>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59"/>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59"/>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59"/>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59"/>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59"/>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59"/>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59"/>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59"/>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59"/>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59"/>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59"/>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59"/>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59"/>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59"/>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59"/>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59"/>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59"/>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59"/>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59"/>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59"/>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59"/>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59"/>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59"/>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59"/>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59"/>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59"/>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59"/>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59"/>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59"/>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59"/>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59"/>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59"/>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59"/>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59"/>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59"/>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59"/>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59"/>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59"/>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59"/>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59"/>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59"/>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59"/>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59"/>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59"/>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59"/>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59"/>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59"/>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59"/>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59"/>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59"/>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59"/>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59"/>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59"/>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59"/>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59"/>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59"/>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59"/>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59"/>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59"/>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59"/>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59"/>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59"/>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59"/>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59"/>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59"/>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59"/>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59"/>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59"/>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59"/>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59"/>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59"/>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59"/>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59"/>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59"/>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59"/>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59"/>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59"/>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59"/>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59"/>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59"/>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59"/>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59"/>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59"/>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59"/>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59"/>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59"/>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59"/>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59"/>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59"/>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59"/>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59"/>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59"/>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59"/>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59"/>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59"/>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59"/>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59"/>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59"/>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59"/>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59"/>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59"/>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59"/>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59"/>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59"/>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59"/>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59"/>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59"/>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59"/>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59"/>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59"/>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59"/>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59"/>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59"/>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59"/>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59"/>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59"/>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59"/>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59"/>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59"/>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59"/>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59"/>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59"/>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59"/>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59"/>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59"/>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59"/>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59"/>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59"/>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59"/>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59"/>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59"/>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59"/>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59"/>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59"/>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59"/>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59"/>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59"/>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59"/>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59"/>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59"/>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59"/>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59"/>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59"/>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59"/>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59"/>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59"/>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59"/>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59"/>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59"/>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59"/>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59"/>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59"/>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59"/>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59"/>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59"/>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59"/>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59"/>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59"/>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59"/>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59"/>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59"/>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59"/>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59"/>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59"/>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59"/>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59"/>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59"/>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59"/>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59"/>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59"/>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59"/>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59"/>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59"/>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59"/>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59"/>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59"/>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59"/>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59"/>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59"/>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59"/>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59"/>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59"/>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59"/>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59"/>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59"/>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59"/>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59"/>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59"/>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59"/>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59"/>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59"/>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59"/>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59"/>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59"/>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59"/>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59"/>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59"/>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59"/>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59"/>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59"/>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59"/>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59"/>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59"/>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59"/>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59"/>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59"/>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59"/>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59"/>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59"/>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59"/>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59"/>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59"/>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59"/>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59"/>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59"/>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59"/>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59"/>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59"/>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59"/>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59"/>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59"/>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59"/>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59"/>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59"/>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59"/>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59"/>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59"/>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59"/>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59"/>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59"/>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59"/>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59"/>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59"/>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59"/>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59"/>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59"/>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59"/>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59"/>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59"/>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59"/>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59"/>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59"/>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59"/>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59"/>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59"/>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59"/>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59"/>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59"/>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59"/>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59"/>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59"/>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59"/>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59"/>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59"/>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59"/>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59"/>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59"/>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59"/>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59"/>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59"/>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59"/>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59"/>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59"/>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59"/>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59"/>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59"/>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59"/>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59"/>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59"/>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59"/>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59"/>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59"/>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59"/>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59"/>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59"/>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59"/>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59"/>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59"/>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59"/>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59"/>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59"/>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59"/>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59"/>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59"/>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59"/>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59"/>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59"/>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59"/>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59"/>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59"/>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59"/>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59"/>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59"/>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59"/>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59"/>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59"/>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59"/>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59"/>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59"/>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59"/>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59"/>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59"/>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59"/>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59"/>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59"/>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59"/>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59"/>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59"/>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59"/>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59"/>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59"/>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59"/>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59"/>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59"/>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59"/>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59"/>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59"/>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59"/>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59"/>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59"/>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59"/>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59"/>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59"/>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59"/>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59"/>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59"/>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59"/>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59"/>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59"/>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59"/>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59"/>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59"/>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59"/>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59"/>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59"/>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59"/>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59"/>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59"/>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59"/>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59"/>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59"/>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59"/>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59"/>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59"/>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59"/>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59"/>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59"/>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59"/>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59"/>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59"/>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59"/>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59"/>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59"/>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59"/>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59"/>
      <c r="S1000" s="2"/>
      <c r="T1000" s="2"/>
      <c r="U1000" s="2"/>
      <c r="V1000" s="2"/>
      <c r="W1000" s="2"/>
      <c r="X1000" s="2"/>
      <c r="Y1000" s="2"/>
      <c r="Z1000" s="2"/>
    </row>
  </sheetData>
  <mergeCells count="53">
    <mergeCell ref="A1:Z1"/>
    <mergeCell ref="A2:M2"/>
    <mergeCell ref="A3:M3"/>
    <mergeCell ref="B7:E7"/>
    <mergeCell ref="B8:C8"/>
    <mergeCell ref="B9:C9"/>
    <mergeCell ref="B13:P13"/>
    <mergeCell ref="A14:C14"/>
    <mergeCell ref="D14:E14"/>
    <mergeCell ref="F14:G14"/>
    <mergeCell ref="H14:I14"/>
    <mergeCell ref="J14:K14"/>
    <mergeCell ref="L14:M14"/>
    <mergeCell ref="N14:O14"/>
    <mergeCell ref="A15:C15"/>
    <mergeCell ref="D15:E15"/>
    <mergeCell ref="F15:G15"/>
    <mergeCell ref="H15:I15"/>
    <mergeCell ref="J15:K15"/>
    <mergeCell ref="L15:M15"/>
    <mergeCell ref="N15:O15"/>
    <mergeCell ref="D16:E16"/>
    <mergeCell ref="F16:G16"/>
    <mergeCell ref="H16:I16"/>
    <mergeCell ref="J16:K16"/>
    <mergeCell ref="L16:M16"/>
    <mergeCell ref="N16:O16"/>
    <mergeCell ref="B19:P19"/>
    <mergeCell ref="A16:C16"/>
    <mergeCell ref="D20:E20"/>
    <mergeCell ref="F20:G20"/>
    <mergeCell ref="H20:I20"/>
    <mergeCell ref="J20:K20"/>
    <mergeCell ref="L20:M20"/>
    <mergeCell ref="N20:O20"/>
    <mergeCell ref="A20:C20"/>
    <mergeCell ref="D21:E21"/>
    <mergeCell ref="F21:G21"/>
    <mergeCell ref="H21:I21"/>
    <mergeCell ref="J21:K21"/>
    <mergeCell ref="L21:M21"/>
    <mergeCell ref="N21:O21"/>
    <mergeCell ref="A22:C22"/>
    <mergeCell ref="B26:D26"/>
    <mergeCell ref="E26:G26"/>
    <mergeCell ref="H26:J26"/>
    <mergeCell ref="A21:C21"/>
    <mergeCell ref="D22:E22"/>
    <mergeCell ref="F22:G22"/>
    <mergeCell ref="H22:I22"/>
    <mergeCell ref="J22:K22"/>
    <mergeCell ref="L22:M22"/>
    <mergeCell ref="N22:O22"/>
  </mergeCells>
  <hyperlinks>
    <hyperlink r:id="rId1" ref="A4"/>
    <hyperlink r:id="rId2" ref="A5"/>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2.11"/>
    <col customWidth="1" min="2" max="2" width="72.11"/>
    <col customWidth="1" min="3" max="26" width="8.78"/>
  </cols>
  <sheetData>
    <row r="1" ht="15.75" customHeight="1">
      <c r="A1" s="1"/>
      <c r="G1" s="2"/>
      <c r="H1" s="2"/>
      <c r="I1" s="2"/>
      <c r="J1" s="2"/>
      <c r="K1" s="2"/>
      <c r="L1" s="2"/>
    </row>
    <row r="2" ht="15.75" customHeight="1">
      <c r="A2" s="79" t="s">
        <v>0</v>
      </c>
      <c r="B2" s="4"/>
      <c r="C2" s="4"/>
      <c r="D2" s="4"/>
      <c r="E2" s="4"/>
      <c r="F2" s="4"/>
      <c r="G2" s="4"/>
      <c r="H2" s="4"/>
      <c r="I2" s="4"/>
      <c r="J2" s="4"/>
      <c r="K2" s="4"/>
      <c r="L2" s="4"/>
    </row>
    <row r="3" ht="15.75" customHeight="1">
      <c r="A3" s="81" t="s">
        <v>245</v>
      </c>
      <c r="B3" s="4"/>
      <c r="C3" s="4"/>
      <c r="D3" s="4"/>
      <c r="E3" s="4"/>
      <c r="F3" s="4"/>
      <c r="G3" s="4"/>
      <c r="H3" s="4"/>
      <c r="I3" s="4"/>
      <c r="J3" s="4"/>
      <c r="K3" s="4"/>
      <c r="L3" s="4"/>
    </row>
    <row r="4" ht="15.75" customHeight="1">
      <c r="A4" s="237" t="s">
        <v>133</v>
      </c>
      <c r="B4" s="238" t="s">
        <v>134</v>
      </c>
    </row>
    <row r="5" ht="15.75" customHeight="1">
      <c r="A5" s="174" t="s">
        <v>135</v>
      </c>
      <c r="B5" s="189" t="s">
        <v>180</v>
      </c>
    </row>
    <row r="6" ht="15.75" customHeight="1">
      <c r="A6" s="176" t="s">
        <v>246</v>
      </c>
      <c r="B6" s="189" t="s">
        <v>247</v>
      </c>
    </row>
    <row r="7" ht="15.75" customHeight="1">
      <c r="A7" s="174" t="s">
        <v>138</v>
      </c>
      <c r="B7" s="189" t="s">
        <v>248</v>
      </c>
    </row>
    <row r="8" ht="15.75" customHeight="1">
      <c r="A8" s="239" t="s">
        <v>140</v>
      </c>
      <c r="B8" s="178" t="s">
        <v>141</v>
      </c>
    </row>
    <row r="9" ht="15.75" customHeight="1">
      <c r="A9" s="179"/>
      <c r="B9" s="240" t="s">
        <v>249</v>
      </c>
    </row>
    <row r="10" ht="15.75" customHeight="1">
      <c r="A10" s="179"/>
      <c r="B10" s="189" t="s">
        <v>143</v>
      </c>
    </row>
    <row r="11" ht="15.75" customHeight="1">
      <c r="A11" s="179"/>
      <c r="B11" s="189" t="s">
        <v>144</v>
      </c>
    </row>
    <row r="12" ht="15.75" customHeight="1">
      <c r="A12" s="181"/>
      <c r="B12" s="240" t="s">
        <v>250</v>
      </c>
    </row>
    <row r="13" ht="15.75" customHeight="1">
      <c r="A13" s="182" t="s">
        <v>251</v>
      </c>
      <c r="B13" s="189" t="s">
        <v>152</v>
      </c>
    </row>
    <row r="14" ht="15.75" customHeight="1">
      <c r="A14" s="176" t="s">
        <v>252</v>
      </c>
      <c r="B14" s="241" t="s">
        <v>253</v>
      </c>
    </row>
    <row r="15" ht="15.75" customHeight="1">
      <c r="A15" s="176" t="s">
        <v>254</v>
      </c>
      <c r="B15" s="189">
        <v>24.0</v>
      </c>
    </row>
    <row r="16" ht="15.75" customHeight="1">
      <c r="A16" s="186" t="s">
        <v>150</v>
      </c>
      <c r="B16" s="242">
        <v>13600.0</v>
      </c>
    </row>
    <row r="17" ht="15.75" customHeight="1">
      <c r="A17" s="186" t="s">
        <v>151</v>
      </c>
      <c r="B17" s="187" t="s">
        <v>152</v>
      </c>
    </row>
    <row r="18" ht="15.75" customHeight="1">
      <c r="A18" s="188" t="s">
        <v>153</v>
      </c>
      <c r="B18" s="187" t="s">
        <v>152</v>
      </c>
    </row>
    <row r="19" ht="15.75" customHeight="1">
      <c r="A19" s="188" t="s">
        <v>154</v>
      </c>
      <c r="B19" s="187" t="s">
        <v>152</v>
      </c>
    </row>
    <row r="20" ht="15.75" customHeight="1">
      <c r="A20" s="186" t="s">
        <v>155</v>
      </c>
      <c r="B20" s="189" t="s">
        <v>247</v>
      </c>
    </row>
    <row r="21" ht="15.75" customHeight="1">
      <c r="A21" s="186" t="s">
        <v>157</v>
      </c>
      <c r="B21" s="189" t="s">
        <v>255</v>
      </c>
    </row>
    <row r="22" ht="15.75" customHeight="1">
      <c r="A22" s="186" t="s">
        <v>159</v>
      </c>
      <c r="B22" s="189" t="s">
        <v>256</v>
      </c>
    </row>
    <row r="23" ht="15.75" customHeight="1">
      <c r="A23" s="186" t="s">
        <v>161</v>
      </c>
      <c r="B23" s="189" t="s">
        <v>257</v>
      </c>
    </row>
    <row r="24" ht="15.75" customHeight="1">
      <c r="A24" s="186" t="s">
        <v>163</v>
      </c>
      <c r="B24" s="189" t="s">
        <v>258</v>
      </c>
    </row>
    <row r="25" ht="15.75" customHeight="1">
      <c r="A25" s="186" t="s">
        <v>165</v>
      </c>
      <c r="B25" s="187" t="s">
        <v>166</v>
      </c>
    </row>
    <row r="26" ht="15.75" customHeight="1">
      <c r="A26" s="243"/>
      <c r="B26" s="178" t="s">
        <v>167</v>
      </c>
    </row>
    <row r="27" ht="15.75" customHeight="1">
      <c r="A27" s="243"/>
      <c r="B27" s="187" t="s">
        <v>168</v>
      </c>
    </row>
    <row r="28" ht="15.75" customHeight="1">
      <c r="A28" s="243"/>
      <c r="B28" s="187" t="s">
        <v>169</v>
      </c>
    </row>
    <row r="29" ht="15.75" customHeight="1">
      <c r="A29" s="243"/>
      <c r="B29" s="187" t="s">
        <v>170</v>
      </c>
    </row>
    <row r="30" ht="15.75" customHeight="1">
      <c r="A30" s="243"/>
      <c r="B30" s="187" t="s">
        <v>171</v>
      </c>
    </row>
    <row r="31" ht="15.75" customHeight="1">
      <c r="A31" s="174" t="s">
        <v>172</v>
      </c>
      <c r="B31" s="189" t="s">
        <v>259</v>
      </c>
    </row>
    <row r="32" ht="15.75" customHeight="1">
      <c r="A32" s="186" t="s">
        <v>174</v>
      </c>
      <c r="B32" s="243" t="s">
        <v>260</v>
      </c>
    </row>
    <row r="33" ht="15.75" customHeight="1">
      <c r="A33" s="176" t="s">
        <v>261</v>
      </c>
      <c r="B33" s="189" t="s">
        <v>262</v>
      </c>
    </row>
    <row r="34" ht="15.75" customHeight="1">
      <c r="A34" s="176" t="s">
        <v>263</v>
      </c>
      <c r="B34" s="189"/>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F1"/>
    <mergeCell ref="A2:L2"/>
    <mergeCell ref="A3:L3"/>
    <mergeCell ref="A8:A1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2023-03-13T16:42:20Z</dcterms:created>
  <dc:creator>Microsoft Office User</dc:creator>
</cp:coreProperties>
</file>