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2\"/>
    </mc:Choice>
  </mc:AlternateContent>
  <xr:revisionPtr revIDLastSave="0" documentId="13_ncr:1_{FB33BFE3-E41F-4B63-B045-1EAC69BB0343}" xr6:coauthVersionLast="47" xr6:coauthVersionMax="47" xr10:uidLastSave="{00000000-0000-0000-0000-000000000000}"/>
  <bookViews>
    <workbookView xWindow="26940" yWindow="3675" windowWidth="17250" windowHeight="8865" xr2:uid="{9F85734E-088E-4C4D-8E97-BDF0C9C011BB}"/>
  </bookViews>
  <sheets>
    <sheet name="HW4_Problem2" sheetId="2" r:id="rId1"/>
    <sheet name="Sheet1" sheetId="1" r:id="rId2"/>
  </sheets>
  <definedNames>
    <definedName name="ExternalData_1" localSheetId="0" hidden="1">HW4_Problem2!$A$4:$A$107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2" l="1"/>
  <c r="I74" i="2"/>
  <c r="I68" i="2"/>
  <c r="I72" i="2" s="1"/>
  <c r="I60" i="2"/>
  <c r="I27" i="2"/>
  <c r="I73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5" i="2"/>
  <c r="C6" i="2"/>
  <c r="E6" i="2" s="1"/>
  <c r="C7" i="2"/>
  <c r="C8" i="2"/>
  <c r="C9" i="2"/>
  <c r="C10" i="2"/>
  <c r="E10" i="2" s="1"/>
  <c r="F10" i="2" s="1"/>
  <c r="C11" i="2"/>
  <c r="E11" i="2" s="1"/>
  <c r="F11" i="2" s="1"/>
  <c r="C12" i="2"/>
  <c r="E12" i="2" s="1"/>
  <c r="F12" i="2" s="1"/>
  <c r="C13" i="2"/>
  <c r="E13" i="2" s="1"/>
  <c r="F13" i="2" s="1"/>
  <c r="C14" i="2"/>
  <c r="E14" i="2" s="1"/>
  <c r="F14" i="2" s="1"/>
  <c r="C15" i="2"/>
  <c r="E15" i="2" s="1"/>
  <c r="F15" i="2" s="1"/>
  <c r="C16" i="2"/>
  <c r="C17" i="2"/>
  <c r="C18" i="2"/>
  <c r="C19" i="2"/>
  <c r="C20" i="2"/>
  <c r="C21" i="2"/>
  <c r="C22" i="2"/>
  <c r="C23" i="2"/>
  <c r="C24" i="2"/>
  <c r="C25" i="2"/>
  <c r="C26" i="2"/>
  <c r="E26" i="2" s="1"/>
  <c r="F26" i="2" s="1"/>
  <c r="C27" i="2"/>
  <c r="E27" i="2" s="1"/>
  <c r="F27" i="2" s="1"/>
  <c r="C28" i="2"/>
  <c r="E28" i="2" s="1"/>
  <c r="F28" i="2" s="1"/>
  <c r="C29" i="2"/>
  <c r="E29" i="2" s="1"/>
  <c r="F29" i="2" s="1"/>
  <c r="C30" i="2"/>
  <c r="E30" i="2" s="1"/>
  <c r="F30" i="2" s="1"/>
  <c r="C31" i="2"/>
  <c r="E31" i="2" s="1"/>
  <c r="F31" i="2" s="1"/>
  <c r="C32" i="2"/>
  <c r="C33" i="2"/>
  <c r="C34" i="2"/>
  <c r="C35" i="2"/>
  <c r="C36" i="2"/>
  <c r="C37" i="2"/>
  <c r="C38" i="2"/>
  <c r="C39" i="2"/>
  <c r="C40" i="2"/>
  <c r="C41" i="2"/>
  <c r="C42" i="2"/>
  <c r="E42" i="2" s="1"/>
  <c r="F42" i="2" s="1"/>
  <c r="C43" i="2"/>
  <c r="E43" i="2" s="1"/>
  <c r="F43" i="2" s="1"/>
  <c r="C44" i="2"/>
  <c r="E44" i="2" s="1"/>
  <c r="F44" i="2" s="1"/>
  <c r="C45" i="2"/>
  <c r="E45" i="2" s="1"/>
  <c r="F45" i="2" s="1"/>
  <c r="C46" i="2"/>
  <c r="E46" i="2" s="1"/>
  <c r="F46" i="2" s="1"/>
  <c r="C47" i="2"/>
  <c r="E47" i="2" s="1"/>
  <c r="F47" i="2" s="1"/>
  <c r="C48" i="2"/>
  <c r="C49" i="2"/>
  <c r="C50" i="2"/>
  <c r="C51" i="2"/>
  <c r="C52" i="2"/>
  <c r="C53" i="2"/>
  <c r="C54" i="2"/>
  <c r="C55" i="2"/>
  <c r="C58" i="2"/>
  <c r="E58" i="2" s="1"/>
  <c r="C59" i="2"/>
  <c r="E59" i="2" s="1"/>
  <c r="C60" i="2"/>
  <c r="C61" i="2"/>
  <c r="C62" i="2"/>
  <c r="C63" i="2"/>
  <c r="C64" i="2"/>
  <c r="C65" i="2"/>
  <c r="C66" i="2"/>
  <c r="C67" i="2"/>
  <c r="C68" i="2"/>
  <c r="C69" i="2"/>
  <c r="C70" i="2"/>
  <c r="C71" i="2"/>
  <c r="E71" i="2" s="1"/>
  <c r="C72" i="2"/>
  <c r="E72" i="2" s="1"/>
  <c r="C73" i="2"/>
  <c r="E73" i="2" s="1"/>
  <c r="C74" i="2"/>
  <c r="E74" i="2" s="1"/>
  <c r="C75" i="2"/>
  <c r="E75" i="2" s="1"/>
  <c r="C76" i="2"/>
  <c r="C77" i="2"/>
  <c r="C78" i="2"/>
  <c r="C79" i="2"/>
  <c r="C80" i="2"/>
  <c r="C81" i="2"/>
  <c r="C82" i="2"/>
  <c r="C83" i="2"/>
  <c r="C84" i="2"/>
  <c r="C85" i="2"/>
  <c r="C86" i="2"/>
  <c r="C87" i="2"/>
  <c r="E87" i="2" s="1"/>
  <c r="C88" i="2"/>
  <c r="E88" i="2" s="1"/>
  <c r="C89" i="2"/>
  <c r="E89" i="2" s="1"/>
  <c r="C90" i="2"/>
  <c r="E90" i="2" s="1"/>
  <c r="C91" i="2"/>
  <c r="E91" i="2" s="1"/>
  <c r="C92" i="2"/>
  <c r="C93" i="2"/>
  <c r="C94" i="2"/>
  <c r="C95" i="2"/>
  <c r="E95" i="2" s="1"/>
  <c r="C96" i="2"/>
  <c r="E96" i="2" s="1"/>
  <c r="C97" i="2"/>
  <c r="E97" i="2" s="1"/>
  <c r="C98" i="2"/>
  <c r="C99" i="2"/>
  <c r="C100" i="2"/>
  <c r="C101" i="2"/>
  <c r="C102" i="2"/>
  <c r="C103" i="2"/>
  <c r="E103" i="2" s="1"/>
  <c r="C104" i="2"/>
  <c r="E104" i="2" s="1"/>
  <c r="C105" i="2"/>
  <c r="E105" i="2" s="1"/>
  <c r="C106" i="2"/>
  <c r="E106" i="2" s="1"/>
  <c r="C107" i="2"/>
  <c r="E107" i="2" s="1"/>
  <c r="C5" i="2"/>
  <c r="E81" i="2" l="1"/>
  <c r="F81" i="2" s="1"/>
  <c r="E79" i="2"/>
  <c r="F79" i="2" s="1"/>
  <c r="E93" i="2"/>
  <c r="F93" i="2" s="1"/>
  <c r="E92" i="2"/>
  <c r="F92" i="2" s="1"/>
  <c r="E64" i="2"/>
  <c r="F64" i="2" s="1"/>
  <c r="E61" i="2"/>
  <c r="F61" i="2" s="1"/>
  <c r="E60" i="2"/>
  <c r="F60" i="2" s="1"/>
  <c r="E77" i="2"/>
  <c r="F77" i="2" s="1"/>
  <c r="E65" i="2"/>
  <c r="F65" i="2" s="1"/>
  <c r="E78" i="2"/>
  <c r="F78" i="2" s="1"/>
  <c r="E86" i="2"/>
  <c r="E69" i="2"/>
  <c r="F69" i="2" s="1"/>
  <c r="E100" i="2"/>
  <c r="F100" i="2" s="1"/>
  <c r="E80" i="2"/>
  <c r="F80" i="2" s="1"/>
  <c r="E62" i="2"/>
  <c r="F62" i="2" s="1"/>
  <c r="E102" i="2"/>
  <c r="E85" i="2"/>
  <c r="F85" i="2" s="1"/>
  <c r="E68" i="2"/>
  <c r="F68" i="2" s="1"/>
  <c r="E99" i="2"/>
  <c r="F99" i="2" s="1"/>
  <c r="E83" i="2"/>
  <c r="F83" i="2" s="1"/>
  <c r="E67" i="2"/>
  <c r="E63" i="2"/>
  <c r="F63" i="2" s="1"/>
  <c r="E94" i="2"/>
  <c r="F94" i="2" s="1"/>
  <c r="E5" i="2"/>
  <c r="F5" i="2" s="1"/>
  <c r="I28" i="2" s="1"/>
  <c r="I29" i="2" s="1"/>
  <c r="E76" i="2"/>
  <c r="F76" i="2" s="1"/>
  <c r="E70" i="2"/>
  <c r="E101" i="2"/>
  <c r="F101" i="2" s="1"/>
  <c r="E84" i="2"/>
  <c r="F84" i="2" s="1"/>
  <c r="E98" i="2"/>
  <c r="F98" i="2" s="1"/>
  <c r="E82" i="2"/>
  <c r="F82" i="2" s="1"/>
  <c r="E66" i="2"/>
  <c r="F66" i="2" s="1"/>
  <c r="F102" i="2"/>
  <c r="F95" i="2"/>
  <c r="F97" i="2"/>
  <c r="F96" i="2"/>
  <c r="F103" i="2"/>
  <c r="E48" i="2"/>
  <c r="F48" i="2" s="1"/>
  <c r="E32" i="2"/>
  <c r="F32" i="2" s="1"/>
  <c r="E16" i="2"/>
  <c r="F16" i="2" s="1"/>
  <c r="F86" i="2"/>
  <c r="F70" i="2"/>
  <c r="E52" i="2"/>
  <c r="F52" i="2" s="1"/>
  <c r="E36" i="2"/>
  <c r="F36" i="2" s="1"/>
  <c r="E20" i="2"/>
  <c r="F20" i="2" s="1"/>
  <c r="E51" i="2"/>
  <c r="F51" i="2" s="1"/>
  <c r="E35" i="2"/>
  <c r="F35" i="2" s="1"/>
  <c r="E19" i="2"/>
  <c r="F19" i="2" s="1"/>
  <c r="E50" i="2"/>
  <c r="F50" i="2" s="1"/>
  <c r="E34" i="2"/>
  <c r="F34" i="2" s="1"/>
  <c r="E18" i="2"/>
  <c r="F18" i="2" s="1"/>
  <c r="F67" i="2"/>
  <c r="E49" i="2"/>
  <c r="F49" i="2" s="1"/>
  <c r="E33" i="2"/>
  <c r="F33" i="2" s="1"/>
  <c r="E17" i="2"/>
  <c r="F17" i="2" s="1"/>
  <c r="F107" i="2"/>
  <c r="F91" i="2"/>
  <c r="F75" i="2"/>
  <c r="F59" i="2"/>
  <c r="E41" i="2"/>
  <c r="F41" i="2" s="1"/>
  <c r="E25" i="2"/>
  <c r="F25" i="2" s="1"/>
  <c r="E9" i="2"/>
  <c r="F9" i="2" s="1"/>
  <c r="F106" i="2"/>
  <c r="F90" i="2"/>
  <c r="F74" i="2"/>
  <c r="F58" i="2"/>
  <c r="E40" i="2"/>
  <c r="F40" i="2" s="1"/>
  <c r="E24" i="2"/>
  <c r="F24" i="2" s="1"/>
  <c r="E8" i="2"/>
  <c r="F8" i="2" s="1"/>
  <c r="F105" i="2"/>
  <c r="F89" i="2"/>
  <c r="F73" i="2"/>
  <c r="E55" i="2"/>
  <c r="F55" i="2" s="1"/>
  <c r="E39" i="2"/>
  <c r="F39" i="2" s="1"/>
  <c r="E23" i="2"/>
  <c r="F23" i="2" s="1"/>
  <c r="E7" i="2"/>
  <c r="F7" i="2" s="1"/>
  <c r="F104" i="2"/>
  <c r="F88" i="2"/>
  <c r="F72" i="2"/>
  <c r="E54" i="2"/>
  <c r="F54" i="2" s="1"/>
  <c r="E38" i="2"/>
  <c r="F38" i="2" s="1"/>
  <c r="E22" i="2"/>
  <c r="F22" i="2" s="1"/>
  <c r="F6" i="2"/>
  <c r="F87" i="2"/>
  <c r="F71" i="2"/>
  <c r="E53" i="2"/>
  <c r="F53" i="2" s="1"/>
  <c r="E37" i="2"/>
  <c r="F37" i="2" s="1"/>
  <c r="E21" i="2"/>
  <c r="F21" i="2" s="1"/>
  <c r="I61" i="2" l="1"/>
  <c r="I6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1B7E0-D5DE-4EC5-A365-82FEF4549585}" keepAlive="1" name="Query - HW4_Problem2" description="Connection to the 'HW4_Problem2' query in the workbook." type="5" refreshedVersion="8" background="1" saveData="1">
    <dbPr connection="Provider=Microsoft.Mashup.OleDb.1;Data Source=$Workbook$;Location=HW4_Problem2;Extended Properties=&quot;&quot;" command="SELECT * FROM [HW4_Problem2]"/>
  </connection>
</connections>
</file>

<file path=xl/sharedStrings.xml><?xml version="1.0" encoding="utf-8"?>
<sst xmlns="http://schemas.openxmlformats.org/spreadsheetml/2006/main" count="89" uniqueCount="46">
  <si>
    <t>X</t>
  </si>
  <si>
    <t>Y</t>
  </si>
  <si>
    <t>X^2</t>
  </si>
  <si>
    <t>X^3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</si>
  <si>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</si>
  <si>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</si>
  <si>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</si>
  <si>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</si>
  <si>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</si>
  <si>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</si>
  <si>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</si>
  <si>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</si>
  <si>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</si>
  <si>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</si>
  <si>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</si>
  <si>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</si>
  <si>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</si>
  <si>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</si>
  <si>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</si>
  <si>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</si>
  <si>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</si>
  <si>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</si>
  <si>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</si>
  <si>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</si>
  <si>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</si>
  <si>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</si>
  <si>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</si>
  <si>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</si>
  <si>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</si>
  <si>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</si>
  <si>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</si>
  <si>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</si>
  <si>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Y_obs</t>
  </si>
  <si>
    <t>Residual^2</t>
  </si>
  <si>
    <t>N</t>
  </si>
  <si>
    <t>Sum(Residual^2)</t>
  </si>
  <si>
    <t>RMSE</t>
  </si>
  <si>
    <t>Fit 1</t>
  </si>
  <si>
    <t>F2</t>
  </si>
  <si>
    <t>Sum(residual^2)</t>
  </si>
  <si>
    <t>PART C - PLOTS</t>
  </si>
  <si>
    <t>x</t>
  </si>
  <si>
    <t>f2(x)</t>
  </si>
  <si>
    <t>f1(x)</t>
  </si>
  <si>
    <t>df1(x)</t>
  </si>
  <si>
    <t>df2(x)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</si>
</sst>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1" fillId="2" borderId="0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0" xfId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4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1">
    <dxf>
      <font>
        <b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7702D89-4F80-40CE-B12D-7B91647BA3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HW4_Problem2!$B$5:$B$55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HW4_Problem2!$A$5:$A$55</c:f>
              <c:numCache>
                <c:formatCode>General</c:formatCode>
                <c:ptCount val="51"/>
                <c:pt idx="0">
                  <c:v>0.25</c:v>
                </c:pt>
                <c:pt idx="1">
                  <c:v>0.25051250800000002</c:v>
                </c:pt>
                <c:pt idx="2">
                  <c:v>0.25105006800000002</c:v>
                </c:pt>
                <c:pt idx="3">
                  <c:v>0.25161273299999998</c:v>
                </c:pt>
                <c:pt idx="4">
                  <c:v>0.25220056000000002</c:v>
                </c:pt>
                <c:pt idx="5">
                  <c:v>0.252813607</c:v>
                </c:pt>
                <c:pt idx="6">
                  <c:v>0.25345193500000002</c:v>
                </c:pt>
                <c:pt idx="7">
                  <c:v>0.25411560900000002</c:v>
                </c:pt>
                <c:pt idx="8">
                  <c:v>0.25480469500000003</c:v>
                </c:pt>
                <c:pt idx="9">
                  <c:v>0.255519261</c:v>
                </c:pt>
                <c:pt idx="10">
                  <c:v>0.25625937999999998</c:v>
                </c:pt>
                <c:pt idx="11">
                  <c:v>0.25702512399999999</c:v>
                </c:pt>
                <c:pt idx="12">
                  <c:v>0.25781657099999999</c:v>
                </c:pt>
                <c:pt idx="13">
                  <c:v>0.258633801</c:v>
                </c:pt>
                <c:pt idx="14">
                  <c:v>0.25947689299999999</c:v>
                </c:pt>
                <c:pt idx="15">
                  <c:v>0.260345934</c:v>
                </c:pt>
                <c:pt idx="16">
                  <c:v>0.26124101</c:v>
                </c:pt>
                <c:pt idx="17">
                  <c:v>0.26216220899999998</c:v>
                </c:pt>
                <c:pt idx="18">
                  <c:v>0.26310962599999999</c:v>
                </c:pt>
                <c:pt idx="19">
                  <c:v>0.26408335300000002</c:v>
                </c:pt>
                <c:pt idx="20">
                  <c:v>0.26508348900000001</c:v>
                </c:pt>
                <c:pt idx="21">
                  <c:v>0.266110134</c:v>
                </c:pt>
                <c:pt idx="22">
                  <c:v>0.26716338899999997</c:v>
                </c:pt>
                <c:pt idx="23">
                  <c:v>0.26824336199999999</c:v>
                </c:pt>
                <c:pt idx="24">
                  <c:v>0.26935015899999998</c:v>
                </c:pt>
                <c:pt idx="25">
                  <c:v>0.27048389099999998</c:v>
                </c:pt>
                <c:pt idx="26">
                  <c:v>0.27164467199999998</c:v>
                </c:pt>
                <c:pt idx="27">
                  <c:v>0.272832617</c:v>
                </c:pt>
                <c:pt idx="28">
                  <c:v>0.27404784599999998</c:v>
                </c:pt>
                <c:pt idx="29">
                  <c:v>0.27529048</c:v>
                </c:pt>
                <c:pt idx="30">
                  <c:v>0.27656064299999999</c:v>
                </c:pt>
                <c:pt idx="31">
                  <c:v>0.277858463</c:v>
                </c:pt>
                <c:pt idx="32">
                  <c:v>0.27918406800000001</c:v>
                </c:pt>
                <c:pt idx="33">
                  <c:v>0.28053759299999997</c:v>
                </c:pt>
                <c:pt idx="34">
                  <c:v>0.28191917100000002</c:v>
                </c:pt>
                <c:pt idx="35">
                  <c:v>0.283328941</c:v>
                </c:pt>
                <c:pt idx="36">
                  <c:v>0.284767045</c:v>
                </c:pt>
                <c:pt idx="37">
                  <c:v>0.28623362499999999</c:v>
                </c:pt>
                <c:pt idx="38">
                  <c:v>0.28772882900000002</c:v>
                </c:pt>
                <c:pt idx="39">
                  <c:v>0.289252807</c:v>
                </c:pt>
                <c:pt idx="40">
                  <c:v>0.29080570900000002</c:v>
                </c:pt>
                <c:pt idx="41">
                  <c:v>0.292387693</c:v>
                </c:pt>
                <c:pt idx="42">
                  <c:v>0.29399891500000003</c:v>
                </c:pt>
                <c:pt idx="43">
                  <c:v>0.29563953799999998</c:v>
                </c:pt>
                <c:pt idx="44">
                  <c:v>0.29730972500000002</c:v>
                </c:pt>
                <c:pt idx="45">
                  <c:v>0.29900964299999999</c:v>
                </c:pt>
                <c:pt idx="46">
                  <c:v>0.30073946200000001</c:v>
                </c:pt>
                <c:pt idx="47">
                  <c:v>0.302499356</c:v>
                </c:pt>
                <c:pt idx="48">
                  <c:v>0.30428949999999999</c:v>
                </c:pt>
                <c:pt idx="49">
                  <c:v>0.30611007200000001</c:v>
                </c:pt>
                <c:pt idx="50">
                  <c:v>0.30796125699999999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6-49CA-88C4-7EBA3D806CA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HW4_Problem2!$B$5:$B$55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HW4_Problem2!$B$113:$B$163</c:f>
              <c:numCache>
                <c:formatCode>General</c:formatCode>
                <c:ptCount val="51"/>
                <c:pt idx="0">
                  <c:v>0.24999116658053569</c:v>
                </c:pt>
                <c:pt idx="1">
                  <c:v>0.25050719099143332</c:v>
                </c:pt>
                <c:pt idx="2">
                  <c:v>0.25104762613039067</c:v>
                </c:pt>
                <c:pt idx="3">
                  <c:v>0.25161258713522144</c:v>
                </c:pt>
                <c:pt idx="4">
                  <c:v>0.25220218914373932</c:v>
                </c:pt>
                <c:pt idx="5">
                  <c:v>0.25281654729375813</c:v>
                </c:pt>
                <c:pt idx="6">
                  <c:v>0.25345577672309155</c:v>
                </c:pt>
                <c:pt idx="7">
                  <c:v>0.25411999256955348</c:v>
                </c:pt>
                <c:pt idx="8">
                  <c:v>0.25480930997095746</c:v>
                </c:pt>
                <c:pt idx="9">
                  <c:v>0.25552384406511736</c:v>
                </c:pt>
                <c:pt idx="10">
                  <c:v>0.25626370998984693</c:v>
                </c:pt>
                <c:pt idx="11">
                  <c:v>0.25702902288295987</c:v>
                </c:pt>
                <c:pt idx="12">
                  <c:v>0.25781989788227</c:v>
                </c:pt>
                <c:pt idx="13">
                  <c:v>0.258636450125591</c:v>
                </c:pt>
                <c:pt idx="14">
                  <c:v>0.2594787947507366</c:v>
                </c:pt>
                <c:pt idx="15">
                  <c:v>0.26034704689552063</c:v>
                </c:pt>
                <c:pt idx="16">
                  <c:v>0.26124132169775677</c:v>
                </c:pt>
                <c:pt idx="17">
                  <c:v>0.26216173429525885</c:v>
                </c:pt>
                <c:pt idx="18">
                  <c:v>0.26310839982584056</c:v>
                </c:pt>
                <c:pt idx="19">
                  <c:v>0.26408143342731566</c:v>
                </c:pt>
                <c:pt idx="20">
                  <c:v>0.26508095023749784</c:v>
                </c:pt>
                <c:pt idx="21">
                  <c:v>0.26610706539420087</c:v>
                </c:pt>
                <c:pt idx="22">
                  <c:v>0.2671598940352386</c:v>
                </c:pt>
                <c:pt idx="23">
                  <c:v>0.26823955129842469</c:v>
                </c:pt>
                <c:pt idx="24">
                  <c:v>0.26934615232157288</c:v>
                </c:pt>
                <c:pt idx="25">
                  <c:v>0.27047981224249695</c:v>
                </c:pt>
                <c:pt idx="26">
                  <c:v>0.27164064619901068</c:v>
                </c:pt>
                <c:pt idx="27">
                  <c:v>0.27282876932892769</c:v>
                </c:pt>
                <c:pt idx="28">
                  <c:v>0.27404429677006187</c:v>
                </c:pt>
                <c:pt idx="29">
                  <c:v>0.27528734366022695</c:v>
                </c:pt>
                <c:pt idx="30">
                  <c:v>0.27655802513723654</c:v>
                </c:pt>
                <c:pt idx="31">
                  <c:v>0.27785645633890466</c:v>
                </c:pt>
                <c:pt idx="32">
                  <c:v>0.27918275240304474</c:v>
                </c:pt>
                <c:pt idx="33">
                  <c:v>0.28053702846747081</c:v>
                </c:pt>
                <c:pt idx="34">
                  <c:v>0.28191939966999635</c:v>
                </c:pt>
                <c:pt idx="35">
                  <c:v>0.28332998114843527</c:v>
                </c:pt>
                <c:pt idx="36">
                  <c:v>0.28476888804060135</c:v>
                </c:pt>
                <c:pt idx="37">
                  <c:v>0.28623623548430821</c:v>
                </c:pt>
                <c:pt idx="38">
                  <c:v>0.28773213861736974</c:v>
                </c:pt>
                <c:pt idx="39">
                  <c:v>0.28925671257759961</c:v>
                </c:pt>
                <c:pt idx="40">
                  <c:v>0.2908100725028116</c:v>
                </c:pt>
                <c:pt idx="41">
                  <c:v>0.29239233353081939</c:v>
                </c:pt>
                <c:pt idx="42">
                  <c:v>0.29400361079943677</c:v>
                </c:pt>
                <c:pt idx="43">
                  <c:v>0.29564401944647745</c:v>
                </c:pt>
                <c:pt idx="44">
                  <c:v>0.29731367460975527</c:v>
                </c:pt>
                <c:pt idx="45">
                  <c:v>0.29901269142708398</c:v>
                </c:pt>
                <c:pt idx="46">
                  <c:v>0.30074118503627723</c:v>
                </c:pt>
                <c:pt idx="47">
                  <c:v>0.30249927057514875</c:v>
                </c:pt>
                <c:pt idx="48">
                  <c:v>0.3042870631815125</c:v>
                </c:pt>
                <c:pt idx="49">
                  <c:v>0.30610467799318192</c:v>
                </c:pt>
                <c:pt idx="50">
                  <c:v>0.30795223014797102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6-49CA-88C4-7EBA3D80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83695"/>
        <c:axId val="1825473711"/>
      </c:scatterChart>
      <c:valAx>
        <c:axId val="1825483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473711"/>
        <c:crosses val="autoZero"/>
        <c:crossBetween val="midCat"/>
      </c:valAx>
      <c:valAx>
        <c:axId val="1825473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483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HW4_Problem2!$C$5:$C$55</c:f>
              <c:numCache>
                <c:formatCode>General</c:formatCode>
                <c:ptCount val="5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</c:numCache>
            </c:numRef>
          </c:xVal>
          <c:yVal>
            <c:numRef>
              <c:f>HW4_Problem2!$A$5:$A$55</c:f>
              <c:numCache>
                <c:formatCode>General</c:formatCode>
                <c:ptCount val="51"/>
                <c:pt idx="0">
                  <c:v>0.25</c:v>
                </c:pt>
                <c:pt idx="1">
                  <c:v>0.25051250800000002</c:v>
                </c:pt>
                <c:pt idx="2">
                  <c:v>0.25105006800000002</c:v>
                </c:pt>
                <c:pt idx="3">
                  <c:v>0.25161273299999998</c:v>
                </c:pt>
                <c:pt idx="4">
                  <c:v>0.25220056000000002</c:v>
                </c:pt>
                <c:pt idx="5">
                  <c:v>0.252813607</c:v>
                </c:pt>
                <c:pt idx="6">
                  <c:v>0.25345193500000002</c:v>
                </c:pt>
                <c:pt idx="7">
                  <c:v>0.25411560900000002</c:v>
                </c:pt>
                <c:pt idx="8">
                  <c:v>0.25480469500000003</c:v>
                </c:pt>
                <c:pt idx="9">
                  <c:v>0.255519261</c:v>
                </c:pt>
                <c:pt idx="10">
                  <c:v>0.25625937999999998</c:v>
                </c:pt>
                <c:pt idx="11">
                  <c:v>0.25702512399999999</c:v>
                </c:pt>
                <c:pt idx="12">
                  <c:v>0.25781657099999999</c:v>
                </c:pt>
                <c:pt idx="13">
                  <c:v>0.258633801</c:v>
                </c:pt>
                <c:pt idx="14">
                  <c:v>0.25947689299999999</c:v>
                </c:pt>
                <c:pt idx="15">
                  <c:v>0.260345934</c:v>
                </c:pt>
                <c:pt idx="16">
                  <c:v>0.26124101</c:v>
                </c:pt>
                <c:pt idx="17">
                  <c:v>0.26216220899999998</c:v>
                </c:pt>
                <c:pt idx="18">
                  <c:v>0.26310962599999999</c:v>
                </c:pt>
                <c:pt idx="19">
                  <c:v>0.26408335300000002</c:v>
                </c:pt>
                <c:pt idx="20">
                  <c:v>0.26508348900000001</c:v>
                </c:pt>
                <c:pt idx="21">
                  <c:v>0.266110134</c:v>
                </c:pt>
                <c:pt idx="22">
                  <c:v>0.26716338899999997</c:v>
                </c:pt>
                <c:pt idx="23">
                  <c:v>0.26824336199999999</c:v>
                </c:pt>
                <c:pt idx="24">
                  <c:v>0.26935015899999998</c:v>
                </c:pt>
                <c:pt idx="25">
                  <c:v>0.27048389099999998</c:v>
                </c:pt>
                <c:pt idx="26">
                  <c:v>0.27164467199999998</c:v>
                </c:pt>
                <c:pt idx="27">
                  <c:v>0.272832617</c:v>
                </c:pt>
                <c:pt idx="28">
                  <c:v>0.27404784599999998</c:v>
                </c:pt>
                <c:pt idx="29">
                  <c:v>0.27529048</c:v>
                </c:pt>
                <c:pt idx="30">
                  <c:v>0.27656064299999999</c:v>
                </c:pt>
                <c:pt idx="31">
                  <c:v>0.277858463</c:v>
                </c:pt>
                <c:pt idx="32">
                  <c:v>0.27918406800000001</c:v>
                </c:pt>
                <c:pt idx="33">
                  <c:v>0.28053759299999997</c:v>
                </c:pt>
                <c:pt idx="34">
                  <c:v>0.28191917100000002</c:v>
                </c:pt>
                <c:pt idx="35">
                  <c:v>0.283328941</c:v>
                </c:pt>
                <c:pt idx="36">
                  <c:v>0.284767045</c:v>
                </c:pt>
                <c:pt idx="37">
                  <c:v>0.28623362499999999</c:v>
                </c:pt>
                <c:pt idx="38">
                  <c:v>0.28772882900000002</c:v>
                </c:pt>
                <c:pt idx="39">
                  <c:v>0.289252807</c:v>
                </c:pt>
                <c:pt idx="40">
                  <c:v>0.29080570900000002</c:v>
                </c:pt>
                <c:pt idx="41">
                  <c:v>0.292387693</c:v>
                </c:pt>
                <c:pt idx="42">
                  <c:v>0.29399891500000003</c:v>
                </c:pt>
                <c:pt idx="43">
                  <c:v>0.29563953799999998</c:v>
                </c:pt>
                <c:pt idx="44">
                  <c:v>0.29730972500000002</c:v>
                </c:pt>
                <c:pt idx="45">
                  <c:v>0.29900964299999999</c:v>
                </c:pt>
                <c:pt idx="46">
                  <c:v>0.30073946200000001</c:v>
                </c:pt>
                <c:pt idx="47">
                  <c:v>0.302499356</c:v>
                </c:pt>
                <c:pt idx="48">
                  <c:v>0.30428949999999999</c:v>
                </c:pt>
                <c:pt idx="49">
                  <c:v>0.30611007200000001</c:v>
                </c:pt>
                <c:pt idx="50">
                  <c:v>0.30796125699999999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2-4FE0-B859-4E737A9C7AB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HW4_Problem2!$C$5:$C$55</c:f>
              <c:numCache>
                <c:formatCode>General</c:formatCode>
                <c:ptCount val="5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</c:numCache>
            </c:numRef>
          </c:xVal>
          <c:yVal>
            <c:numRef>
              <c:f>HW4_Problem2!$B$113:$B$163</c:f>
              <c:numCache>
                <c:formatCode>General</c:formatCode>
                <c:ptCount val="51"/>
                <c:pt idx="0">
                  <c:v>0.24999116658053569</c:v>
                </c:pt>
                <c:pt idx="1">
                  <c:v>0.25050719099143332</c:v>
                </c:pt>
                <c:pt idx="2">
                  <c:v>0.25104762613039067</c:v>
                </c:pt>
                <c:pt idx="3">
                  <c:v>0.25161258713522144</c:v>
                </c:pt>
                <c:pt idx="4">
                  <c:v>0.25220218914373932</c:v>
                </c:pt>
                <c:pt idx="5">
                  <c:v>0.25281654729375813</c:v>
                </c:pt>
                <c:pt idx="6">
                  <c:v>0.25345577672309155</c:v>
                </c:pt>
                <c:pt idx="7">
                  <c:v>0.25411999256955348</c:v>
                </c:pt>
                <c:pt idx="8">
                  <c:v>0.25480930997095746</c:v>
                </c:pt>
                <c:pt idx="9">
                  <c:v>0.25552384406511736</c:v>
                </c:pt>
                <c:pt idx="10">
                  <c:v>0.25626370998984693</c:v>
                </c:pt>
                <c:pt idx="11">
                  <c:v>0.25702902288295987</c:v>
                </c:pt>
                <c:pt idx="12">
                  <c:v>0.25781989788227</c:v>
                </c:pt>
                <c:pt idx="13">
                  <c:v>0.258636450125591</c:v>
                </c:pt>
                <c:pt idx="14">
                  <c:v>0.2594787947507366</c:v>
                </c:pt>
                <c:pt idx="15">
                  <c:v>0.26034704689552063</c:v>
                </c:pt>
                <c:pt idx="16">
                  <c:v>0.26124132169775677</c:v>
                </c:pt>
                <c:pt idx="17">
                  <c:v>0.26216173429525885</c:v>
                </c:pt>
                <c:pt idx="18">
                  <c:v>0.26310839982584056</c:v>
                </c:pt>
                <c:pt idx="19">
                  <c:v>0.26408143342731566</c:v>
                </c:pt>
                <c:pt idx="20">
                  <c:v>0.26508095023749784</c:v>
                </c:pt>
                <c:pt idx="21">
                  <c:v>0.26610706539420087</c:v>
                </c:pt>
                <c:pt idx="22">
                  <c:v>0.2671598940352386</c:v>
                </c:pt>
                <c:pt idx="23">
                  <c:v>0.26823955129842469</c:v>
                </c:pt>
                <c:pt idx="24">
                  <c:v>0.26934615232157288</c:v>
                </c:pt>
                <c:pt idx="25">
                  <c:v>0.27047981224249695</c:v>
                </c:pt>
                <c:pt idx="26">
                  <c:v>0.27164064619901068</c:v>
                </c:pt>
                <c:pt idx="27">
                  <c:v>0.27282876932892769</c:v>
                </c:pt>
                <c:pt idx="28">
                  <c:v>0.27404429677006187</c:v>
                </c:pt>
                <c:pt idx="29">
                  <c:v>0.27528734366022695</c:v>
                </c:pt>
                <c:pt idx="30">
                  <c:v>0.27655802513723654</c:v>
                </c:pt>
                <c:pt idx="31">
                  <c:v>0.27785645633890466</c:v>
                </c:pt>
                <c:pt idx="32">
                  <c:v>0.27918275240304474</c:v>
                </c:pt>
                <c:pt idx="33">
                  <c:v>0.28053702846747081</c:v>
                </c:pt>
                <c:pt idx="34">
                  <c:v>0.28191939966999635</c:v>
                </c:pt>
                <c:pt idx="35">
                  <c:v>0.28332998114843527</c:v>
                </c:pt>
                <c:pt idx="36">
                  <c:v>0.28476888804060135</c:v>
                </c:pt>
                <c:pt idx="37">
                  <c:v>0.28623623548430821</c:v>
                </c:pt>
                <c:pt idx="38">
                  <c:v>0.28773213861736974</c:v>
                </c:pt>
                <c:pt idx="39">
                  <c:v>0.28925671257759961</c:v>
                </c:pt>
                <c:pt idx="40">
                  <c:v>0.2908100725028116</c:v>
                </c:pt>
                <c:pt idx="41">
                  <c:v>0.29239233353081939</c:v>
                </c:pt>
                <c:pt idx="42">
                  <c:v>0.29400361079943677</c:v>
                </c:pt>
                <c:pt idx="43">
                  <c:v>0.29564401944647745</c:v>
                </c:pt>
                <c:pt idx="44">
                  <c:v>0.29731367460975527</c:v>
                </c:pt>
                <c:pt idx="45">
                  <c:v>0.29901269142708398</c:v>
                </c:pt>
                <c:pt idx="46">
                  <c:v>0.30074118503627723</c:v>
                </c:pt>
                <c:pt idx="47">
                  <c:v>0.30249927057514875</c:v>
                </c:pt>
                <c:pt idx="48">
                  <c:v>0.3042870631815125</c:v>
                </c:pt>
                <c:pt idx="49">
                  <c:v>0.30610467799318192</c:v>
                </c:pt>
                <c:pt idx="50">
                  <c:v>0.30795223014797102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2-4FE0-B859-4E737A9C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76207"/>
        <c:axId val="1825478287"/>
      </c:scatterChart>
      <c:valAx>
        <c:axId val="182547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478287"/>
        <c:crosses val="autoZero"/>
        <c:crossBetween val="midCat"/>
      </c:valAx>
      <c:valAx>
        <c:axId val="182547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4762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HW4_Problem2!$D$5:$D$55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</c:numCache>
            </c:numRef>
          </c:xVal>
          <c:yVal>
            <c:numRef>
              <c:f>HW4_Problem2!$A$5:$A$55</c:f>
              <c:numCache>
                <c:formatCode>General</c:formatCode>
                <c:ptCount val="51"/>
                <c:pt idx="0">
                  <c:v>0.25</c:v>
                </c:pt>
                <c:pt idx="1">
                  <c:v>0.25051250800000002</c:v>
                </c:pt>
                <c:pt idx="2">
                  <c:v>0.25105006800000002</c:v>
                </c:pt>
                <c:pt idx="3">
                  <c:v>0.25161273299999998</c:v>
                </c:pt>
                <c:pt idx="4">
                  <c:v>0.25220056000000002</c:v>
                </c:pt>
                <c:pt idx="5">
                  <c:v>0.252813607</c:v>
                </c:pt>
                <c:pt idx="6">
                  <c:v>0.25345193500000002</c:v>
                </c:pt>
                <c:pt idx="7">
                  <c:v>0.25411560900000002</c:v>
                </c:pt>
                <c:pt idx="8">
                  <c:v>0.25480469500000003</c:v>
                </c:pt>
                <c:pt idx="9">
                  <c:v>0.255519261</c:v>
                </c:pt>
                <c:pt idx="10">
                  <c:v>0.25625937999999998</c:v>
                </c:pt>
                <c:pt idx="11">
                  <c:v>0.25702512399999999</c:v>
                </c:pt>
                <c:pt idx="12">
                  <c:v>0.25781657099999999</c:v>
                </c:pt>
                <c:pt idx="13">
                  <c:v>0.258633801</c:v>
                </c:pt>
                <c:pt idx="14">
                  <c:v>0.25947689299999999</c:v>
                </c:pt>
                <c:pt idx="15">
                  <c:v>0.260345934</c:v>
                </c:pt>
                <c:pt idx="16">
                  <c:v>0.26124101</c:v>
                </c:pt>
                <c:pt idx="17">
                  <c:v>0.26216220899999998</c:v>
                </c:pt>
                <c:pt idx="18">
                  <c:v>0.26310962599999999</c:v>
                </c:pt>
                <c:pt idx="19">
                  <c:v>0.26408335300000002</c:v>
                </c:pt>
                <c:pt idx="20">
                  <c:v>0.26508348900000001</c:v>
                </c:pt>
                <c:pt idx="21">
                  <c:v>0.266110134</c:v>
                </c:pt>
                <c:pt idx="22">
                  <c:v>0.26716338899999997</c:v>
                </c:pt>
                <c:pt idx="23">
                  <c:v>0.26824336199999999</c:v>
                </c:pt>
                <c:pt idx="24">
                  <c:v>0.26935015899999998</c:v>
                </c:pt>
                <c:pt idx="25">
                  <c:v>0.27048389099999998</c:v>
                </c:pt>
                <c:pt idx="26">
                  <c:v>0.27164467199999998</c:v>
                </c:pt>
                <c:pt idx="27">
                  <c:v>0.272832617</c:v>
                </c:pt>
                <c:pt idx="28">
                  <c:v>0.27404784599999998</c:v>
                </c:pt>
                <c:pt idx="29">
                  <c:v>0.27529048</c:v>
                </c:pt>
                <c:pt idx="30">
                  <c:v>0.27656064299999999</c:v>
                </c:pt>
                <c:pt idx="31">
                  <c:v>0.277858463</c:v>
                </c:pt>
                <c:pt idx="32">
                  <c:v>0.27918406800000001</c:v>
                </c:pt>
                <c:pt idx="33">
                  <c:v>0.28053759299999997</c:v>
                </c:pt>
                <c:pt idx="34">
                  <c:v>0.28191917100000002</c:v>
                </c:pt>
                <c:pt idx="35">
                  <c:v>0.283328941</c:v>
                </c:pt>
                <c:pt idx="36">
                  <c:v>0.284767045</c:v>
                </c:pt>
                <c:pt idx="37">
                  <c:v>0.28623362499999999</c:v>
                </c:pt>
                <c:pt idx="38">
                  <c:v>0.28772882900000002</c:v>
                </c:pt>
                <c:pt idx="39">
                  <c:v>0.289252807</c:v>
                </c:pt>
                <c:pt idx="40">
                  <c:v>0.29080570900000002</c:v>
                </c:pt>
                <c:pt idx="41">
                  <c:v>0.292387693</c:v>
                </c:pt>
                <c:pt idx="42">
                  <c:v>0.29399891500000003</c:v>
                </c:pt>
                <c:pt idx="43">
                  <c:v>0.29563953799999998</c:v>
                </c:pt>
                <c:pt idx="44">
                  <c:v>0.29730972500000002</c:v>
                </c:pt>
                <c:pt idx="45">
                  <c:v>0.29900964299999999</c:v>
                </c:pt>
                <c:pt idx="46">
                  <c:v>0.30073946200000001</c:v>
                </c:pt>
                <c:pt idx="47">
                  <c:v>0.302499356</c:v>
                </c:pt>
                <c:pt idx="48">
                  <c:v>0.30428949999999999</c:v>
                </c:pt>
                <c:pt idx="49">
                  <c:v>0.30611007200000001</c:v>
                </c:pt>
                <c:pt idx="50">
                  <c:v>0.30796125699999999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5-420B-ABB8-98802080BC4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HW4_Problem2!$D$5:$D$55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</c:numCache>
            </c:numRef>
          </c:xVal>
          <c:yVal>
            <c:numRef>
              <c:f>HW4_Problem2!$B$113:$B$163</c:f>
              <c:numCache>
                <c:formatCode>General</c:formatCode>
                <c:ptCount val="51"/>
                <c:pt idx="0">
                  <c:v>0.24999116658053569</c:v>
                </c:pt>
                <c:pt idx="1">
                  <c:v>0.25050719099143332</c:v>
                </c:pt>
                <c:pt idx="2">
                  <c:v>0.25104762613039067</c:v>
                </c:pt>
                <c:pt idx="3">
                  <c:v>0.25161258713522144</c:v>
                </c:pt>
                <c:pt idx="4">
                  <c:v>0.25220218914373932</c:v>
                </c:pt>
                <c:pt idx="5">
                  <c:v>0.25281654729375813</c:v>
                </c:pt>
                <c:pt idx="6">
                  <c:v>0.25345577672309155</c:v>
                </c:pt>
                <c:pt idx="7">
                  <c:v>0.25411999256955348</c:v>
                </c:pt>
                <c:pt idx="8">
                  <c:v>0.25480930997095746</c:v>
                </c:pt>
                <c:pt idx="9">
                  <c:v>0.25552384406511736</c:v>
                </c:pt>
                <c:pt idx="10">
                  <c:v>0.25626370998984693</c:v>
                </c:pt>
                <c:pt idx="11">
                  <c:v>0.25702902288295987</c:v>
                </c:pt>
                <c:pt idx="12">
                  <c:v>0.25781989788227</c:v>
                </c:pt>
                <c:pt idx="13">
                  <c:v>0.258636450125591</c:v>
                </c:pt>
                <c:pt idx="14">
                  <c:v>0.2594787947507366</c:v>
                </c:pt>
                <c:pt idx="15">
                  <c:v>0.26034704689552063</c:v>
                </c:pt>
                <c:pt idx="16">
                  <c:v>0.26124132169775677</c:v>
                </c:pt>
                <c:pt idx="17">
                  <c:v>0.26216173429525885</c:v>
                </c:pt>
                <c:pt idx="18">
                  <c:v>0.26310839982584056</c:v>
                </c:pt>
                <c:pt idx="19">
                  <c:v>0.26408143342731566</c:v>
                </c:pt>
                <c:pt idx="20">
                  <c:v>0.26508095023749784</c:v>
                </c:pt>
                <c:pt idx="21">
                  <c:v>0.26610706539420087</c:v>
                </c:pt>
                <c:pt idx="22">
                  <c:v>0.2671598940352386</c:v>
                </c:pt>
                <c:pt idx="23">
                  <c:v>0.26823955129842469</c:v>
                </c:pt>
                <c:pt idx="24">
                  <c:v>0.26934615232157288</c:v>
                </c:pt>
                <c:pt idx="25">
                  <c:v>0.27047981224249695</c:v>
                </c:pt>
                <c:pt idx="26">
                  <c:v>0.27164064619901068</c:v>
                </c:pt>
                <c:pt idx="27">
                  <c:v>0.27282876932892769</c:v>
                </c:pt>
                <c:pt idx="28">
                  <c:v>0.27404429677006187</c:v>
                </c:pt>
                <c:pt idx="29">
                  <c:v>0.27528734366022695</c:v>
                </c:pt>
                <c:pt idx="30">
                  <c:v>0.27655802513723654</c:v>
                </c:pt>
                <c:pt idx="31">
                  <c:v>0.27785645633890466</c:v>
                </c:pt>
                <c:pt idx="32">
                  <c:v>0.27918275240304474</c:v>
                </c:pt>
                <c:pt idx="33">
                  <c:v>0.28053702846747081</c:v>
                </c:pt>
                <c:pt idx="34">
                  <c:v>0.28191939966999635</c:v>
                </c:pt>
                <c:pt idx="35">
                  <c:v>0.28332998114843527</c:v>
                </c:pt>
                <c:pt idx="36">
                  <c:v>0.28476888804060135</c:v>
                </c:pt>
                <c:pt idx="37">
                  <c:v>0.28623623548430821</c:v>
                </c:pt>
                <c:pt idx="38">
                  <c:v>0.28773213861736974</c:v>
                </c:pt>
                <c:pt idx="39">
                  <c:v>0.28925671257759961</c:v>
                </c:pt>
                <c:pt idx="40">
                  <c:v>0.2908100725028116</c:v>
                </c:pt>
                <c:pt idx="41">
                  <c:v>0.29239233353081939</c:v>
                </c:pt>
                <c:pt idx="42">
                  <c:v>0.29400361079943677</c:v>
                </c:pt>
                <c:pt idx="43">
                  <c:v>0.29564401944647745</c:v>
                </c:pt>
                <c:pt idx="44">
                  <c:v>0.29731367460975527</c:v>
                </c:pt>
                <c:pt idx="45">
                  <c:v>0.29901269142708398</c:v>
                </c:pt>
                <c:pt idx="46">
                  <c:v>0.30074118503627723</c:v>
                </c:pt>
                <c:pt idx="47">
                  <c:v>0.30249927057514875</c:v>
                </c:pt>
                <c:pt idx="48">
                  <c:v>0.3042870631815125</c:v>
                </c:pt>
                <c:pt idx="49">
                  <c:v>0.30610467799318192</c:v>
                </c:pt>
                <c:pt idx="50">
                  <c:v>0.30795223014797102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05-420B-ABB8-98802080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87439"/>
        <c:axId val="1825487855"/>
      </c:scatterChart>
      <c:valAx>
        <c:axId val="182548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487855"/>
        <c:crosses val="autoZero"/>
        <c:crossBetween val="midCat"/>
      </c:valAx>
      <c:valAx>
        <c:axId val="182548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487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HW4_Problem2!$B$58:$B$107</c:f>
              <c:numCache>
                <c:formatCode>General</c:formatCode>
                <c:ptCount val="50"/>
                <c:pt idx="0">
                  <c:v>0.51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0.63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0.71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0.79</c:v>
                </c:pt>
                <c:pt idx="29">
                  <c:v>0.8</c:v>
                </c:pt>
                <c:pt idx="30">
                  <c:v>0.81</c:v>
                </c:pt>
                <c:pt idx="31">
                  <c:v>0.82</c:v>
                </c:pt>
                <c:pt idx="32">
                  <c:v>0.83</c:v>
                </c:pt>
                <c:pt idx="33">
                  <c:v>0.84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0.88</c:v>
                </c:pt>
                <c:pt idx="38">
                  <c:v>0.89</c:v>
                </c:pt>
                <c:pt idx="39">
                  <c:v>0.9</c:v>
                </c:pt>
                <c:pt idx="40">
                  <c:v>0.91</c:v>
                </c:pt>
                <c:pt idx="41">
                  <c:v>0.92</c:v>
                </c:pt>
                <c:pt idx="42">
                  <c:v>0.93</c:v>
                </c:pt>
                <c:pt idx="43">
                  <c:v>0.94</c:v>
                </c:pt>
                <c:pt idx="44">
                  <c:v>0.95</c:v>
                </c:pt>
                <c:pt idx="45">
                  <c:v>0.96</c:v>
                </c:pt>
                <c:pt idx="46">
                  <c:v>0.97</c:v>
                </c:pt>
                <c:pt idx="47">
                  <c:v>0.98</c:v>
                </c:pt>
                <c:pt idx="48">
                  <c:v>0.99</c:v>
                </c:pt>
                <c:pt idx="49">
                  <c:v>1</c:v>
                </c:pt>
              </c:numCache>
            </c:numRef>
          </c:xVal>
          <c:yVal>
            <c:numRef>
              <c:f>HW4_Problem2!$A$58:$A$107</c:f>
              <c:numCache>
                <c:formatCode>General</c:formatCode>
                <c:ptCount val="50"/>
                <c:pt idx="0">
                  <c:v>0.34192928</c:v>
                </c:pt>
                <c:pt idx="1">
                  <c:v>0.3451014</c:v>
                </c:pt>
                <c:pt idx="2">
                  <c:v>0.34834262199999999</c:v>
                </c:pt>
                <c:pt idx="3">
                  <c:v>0.35165306099999999</c:v>
                </c:pt>
                <c:pt idx="4">
                  <c:v>0.35503283400000002</c:v>
                </c:pt>
                <c:pt idx="5">
                  <c:v>0.35848205999999999</c:v>
                </c:pt>
                <c:pt idx="6">
                  <c:v>0.36200086199999998</c:v>
                </c:pt>
                <c:pt idx="7">
                  <c:v>0.365589367</c:v>
                </c:pt>
                <c:pt idx="8">
                  <c:v>0.36924770299999998</c:v>
                </c:pt>
                <c:pt idx="9">
                  <c:v>0.372976001</c:v>
                </c:pt>
                <c:pt idx="10">
                  <c:v>0.37677439800000001</c:v>
                </c:pt>
                <c:pt idx="11">
                  <c:v>0.38064303100000002</c:v>
                </c:pt>
                <c:pt idx="12">
                  <c:v>0.38458204000000001</c:v>
                </c:pt>
                <c:pt idx="13">
                  <c:v>0.38859156900000003</c:v>
                </c:pt>
                <c:pt idx="14">
                  <c:v>0.39267176599999998</c:v>
                </c:pt>
                <c:pt idx="15">
                  <c:v>0.39682277999999999</c:v>
                </c:pt>
                <c:pt idx="16">
                  <c:v>0.40104476500000003</c:v>
                </c:pt>
                <c:pt idx="17">
                  <c:v>0.40533787700000001</c:v>
                </c:pt>
                <c:pt idx="18">
                  <c:v>0.40970227399999998</c:v>
                </c:pt>
                <c:pt idx="19">
                  <c:v>0.41413812</c:v>
                </c:pt>
                <c:pt idx="20">
                  <c:v>0.41864558099999999</c:v>
                </c:pt>
                <c:pt idx="21">
                  <c:v>0.423224824</c:v>
                </c:pt>
                <c:pt idx="22">
                  <c:v>0.427876021</c:v>
                </c:pt>
                <c:pt idx="23">
                  <c:v>0.43259934900000002</c:v>
                </c:pt>
                <c:pt idx="24">
                  <c:v>0.43739498500000001</c:v>
                </c:pt>
                <c:pt idx="25">
                  <c:v>0.44226311099999999</c:v>
                </c:pt>
                <c:pt idx="26">
                  <c:v>0.44720391100000001</c:v>
                </c:pt>
                <c:pt idx="27">
                  <c:v>0.45221757400000001</c:v>
                </c:pt>
                <c:pt idx="28">
                  <c:v>0.45730429</c:v>
                </c:pt>
                <c:pt idx="29">
                  <c:v>0.46246425600000002</c:v>
                </c:pt>
                <c:pt idx="30">
                  <c:v>0.46769766800000001</c:v>
                </c:pt>
                <c:pt idx="31">
                  <c:v>0.47300472900000001</c:v>
                </c:pt>
                <c:pt idx="32">
                  <c:v>0.478385642</c:v>
                </c:pt>
                <c:pt idx="33">
                  <c:v>0.483840616</c:v>
                </c:pt>
                <c:pt idx="34">
                  <c:v>0.48936986199999999</c:v>
                </c:pt>
                <c:pt idx="35">
                  <c:v>0.49497359600000002</c:v>
                </c:pt>
                <c:pt idx="36">
                  <c:v>0.500652035</c:v>
                </c:pt>
                <c:pt idx="37">
                  <c:v>0.50640540199999995</c:v>
                </c:pt>
                <c:pt idx="38">
                  <c:v>0.51223392099999998</c:v>
                </c:pt>
                <c:pt idx="39">
                  <c:v>0.51813782200000003</c:v>
                </c:pt>
                <c:pt idx="40">
                  <c:v>0.52411733800000004</c:v>
                </c:pt>
                <c:pt idx="41">
                  <c:v>0.53017270299999997</c:v>
                </c:pt>
                <c:pt idx="42">
                  <c:v>0.53630415799999998</c:v>
                </c:pt>
                <c:pt idx="43">
                  <c:v>0.54251194599999997</c:v>
                </c:pt>
                <c:pt idx="44">
                  <c:v>0.54879631299999998</c:v>
                </c:pt>
                <c:pt idx="45">
                  <c:v>0.55515751000000002</c:v>
                </c:pt>
                <c:pt idx="46">
                  <c:v>0.56159579100000001</c:v>
                </c:pt>
                <c:pt idx="47">
                  <c:v>0.56811141399999998</c:v>
                </c:pt>
                <c:pt idx="48">
                  <c:v>0.57470463999999999</c:v>
                </c:pt>
                <c:pt idx="49">
                  <c:v>0.58137573600000003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546-B387-EAF75048F2A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HW4_Problem2!$B$58:$B$107</c:f>
              <c:numCache>
                <c:formatCode>General</c:formatCode>
                <c:ptCount val="50"/>
                <c:pt idx="0">
                  <c:v>0.51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0.63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0.71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0.79</c:v>
                </c:pt>
                <c:pt idx="29">
                  <c:v>0.8</c:v>
                </c:pt>
                <c:pt idx="30">
                  <c:v>0.81</c:v>
                </c:pt>
                <c:pt idx="31">
                  <c:v>0.82</c:v>
                </c:pt>
                <c:pt idx="32">
                  <c:v>0.83</c:v>
                </c:pt>
                <c:pt idx="33">
                  <c:v>0.84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0.88</c:v>
                </c:pt>
                <c:pt idx="38">
                  <c:v>0.89</c:v>
                </c:pt>
                <c:pt idx="39">
                  <c:v>0.9</c:v>
                </c:pt>
                <c:pt idx="40">
                  <c:v>0.91</c:v>
                </c:pt>
                <c:pt idx="41">
                  <c:v>0.92</c:v>
                </c:pt>
                <c:pt idx="42">
                  <c:v>0.93</c:v>
                </c:pt>
                <c:pt idx="43">
                  <c:v>0.94</c:v>
                </c:pt>
                <c:pt idx="44">
                  <c:v>0.95</c:v>
                </c:pt>
                <c:pt idx="45">
                  <c:v>0.96</c:v>
                </c:pt>
                <c:pt idx="46">
                  <c:v>0.97</c:v>
                </c:pt>
                <c:pt idx="47">
                  <c:v>0.98</c:v>
                </c:pt>
                <c:pt idx="48">
                  <c:v>0.99</c:v>
                </c:pt>
                <c:pt idx="49">
                  <c:v>1</c:v>
                </c:pt>
              </c:numCache>
            </c:numRef>
          </c:xVal>
          <c:yVal>
            <c:numRef>
              <c:f>HW4_Problem2!$F$113:$F$162</c:f>
              <c:numCache>
                <c:formatCode>General</c:formatCode>
                <c:ptCount val="50"/>
                <c:pt idx="0">
                  <c:v>0.34191952571210105</c:v>
                </c:pt>
                <c:pt idx="1">
                  <c:v>0.34509560063608918</c:v>
                </c:pt>
                <c:pt idx="2">
                  <c:v>0.34834004437381533</c:v>
                </c:pt>
                <c:pt idx="3">
                  <c:v>0.35165304237789441</c:v>
                </c:pt>
                <c:pt idx="4">
                  <c:v>0.35503478010094147</c:v>
                </c:pt>
                <c:pt idx="5">
                  <c:v>0.35848544299557167</c:v>
                </c:pt>
                <c:pt idx="6">
                  <c:v>0.36200521651439993</c:v>
                </c:pt>
                <c:pt idx="7">
                  <c:v>0.3655942861100413</c:v>
                </c:pt>
                <c:pt idx="8">
                  <c:v>0.36925283723511099</c:v>
                </c:pt>
                <c:pt idx="9">
                  <c:v>0.37298105534222398</c:v>
                </c:pt>
                <c:pt idx="10">
                  <c:v>0.37677912588399526</c:v>
                </c:pt>
                <c:pt idx="11">
                  <c:v>0.38064723431303987</c:v>
                </c:pt>
                <c:pt idx="12">
                  <c:v>0.38458556608197297</c:v>
                </c:pt>
                <c:pt idx="13">
                  <c:v>0.38859430664340955</c:v>
                </c:pt>
                <c:pt idx="14">
                  <c:v>0.39267364144996464</c:v>
                </c:pt>
                <c:pt idx="15">
                  <c:v>0.39682375595425334</c:v>
                </c:pt>
                <c:pt idx="16">
                  <c:v>0.40104483560889065</c:v>
                </c:pt>
                <c:pt idx="17">
                  <c:v>0.40533706586649165</c:v>
                </c:pt>
                <c:pt idx="18">
                  <c:v>0.40970063217967134</c:v>
                </c:pt>
                <c:pt idx="19">
                  <c:v>0.41413572000104487</c:v>
                </c:pt>
                <c:pt idx="20">
                  <c:v>0.41864251478322717</c:v>
                </c:pt>
                <c:pt idx="21">
                  <c:v>0.42322120197883339</c:v>
                </c:pt>
                <c:pt idx="22">
                  <c:v>0.42787196704047858</c:v>
                </c:pt>
                <c:pt idx="23">
                  <c:v>0.43259499542077773</c:v>
                </c:pt>
                <c:pt idx="24">
                  <c:v>0.43739047257234592</c:v>
                </c:pt>
                <c:pt idx="25">
                  <c:v>0.44225858394779821</c:v>
                </c:pt>
                <c:pt idx="26">
                  <c:v>0.44719951499974964</c:v>
                </c:pt>
                <c:pt idx="27">
                  <c:v>0.45221345118081524</c:v>
                </c:pt>
                <c:pt idx="28">
                  <c:v>0.45730057794361012</c:v>
                </c:pt>
                <c:pt idx="29">
                  <c:v>0.46246108074074921</c:v>
                </c:pt>
                <c:pt idx="30">
                  <c:v>0.46769514502484777</c:v>
                </c:pt>
                <c:pt idx="31">
                  <c:v>0.47300295624852051</c:v>
                </c:pt>
                <c:pt idx="32">
                  <c:v>0.47838469986438287</c:v>
                </c:pt>
                <c:pt idx="33">
                  <c:v>0.48384056132504971</c:v>
                </c:pt>
                <c:pt idx="34">
                  <c:v>0.48937072608313609</c:v>
                </c:pt>
                <c:pt idx="35">
                  <c:v>0.49497537959125704</c:v>
                </c:pt>
                <c:pt idx="36">
                  <c:v>0.50065470730202766</c:v>
                </c:pt>
                <c:pt idx="37">
                  <c:v>0.50640889466806294</c:v>
                </c:pt>
                <c:pt idx="38">
                  <c:v>0.51223812714197814</c:v>
                </c:pt>
                <c:pt idx="39">
                  <c:v>0.51814259017638797</c:v>
                </c:pt>
                <c:pt idx="40">
                  <c:v>0.52412246922390771</c:v>
                </c:pt>
                <c:pt idx="41">
                  <c:v>0.53017794973715238</c:v>
                </c:pt>
                <c:pt idx="42">
                  <c:v>0.53630921716873692</c:v>
                </c:pt>
                <c:pt idx="43">
                  <c:v>0.54251645697127637</c:v>
                </c:pt>
                <c:pt idx="44">
                  <c:v>0.54879985459738612</c:v>
                </c:pt>
                <c:pt idx="45">
                  <c:v>0.55515959549968097</c:v>
                </c:pt>
                <c:pt idx="46">
                  <c:v>0.56159586513077586</c:v>
                </c:pt>
                <c:pt idx="47">
                  <c:v>0.56810884894328595</c:v>
                </c:pt>
                <c:pt idx="48">
                  <c:v>0.57469873238982627</c:v>
                </c:pt>
                <c:pt idx="49">
                  <c:v>0.58136570092301199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D-4546-B387-EAF75048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60399"/>
        <c:axId val="1825489103"/>
      </c:scatterChart>
      <c:valAx>
        <c:axId val="182546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489103"/>
        <c:crosses val="autoZero"/>
        <c:crossBetween val="midCat"/>
      </c:valAx>
      <c:valAx>
        <c:axId val="182548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460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HW4_Problem2!$C$58:$C$107</c:f>
              <c:numCache>
                <c:formatCode>General</c:formatCode>
                <c:ptCount val="50"/>
                <c:pt idx="0">
                  <c:v>0.2601</c:v>
                </c:pt>
                <c:pt idx="1">
                  <c:v>0.27040000000000003</c:v>
                </c:pt>
                <c:pt idx="2">
                  <c:v>0.28090000000000004</c:v>
                </c:pt>
                <c:pt idx="3">
                  <c:v>0.29160000000000003</c:v>
                </c:pt>
                <c:pt idx="4">
                  <c:v>0.30250000000000005</c:v>
                </c:pt>
                <c:pt idx="5">
                  <c:v>0.31360000000000005</c:v>
                </c:pt>
                <c:pt idx="6">
                  <c:v>0.32489999999999997</c:v>
                </c:pt>
                <c:pt idx="7">
                  <c:v>0.33639999999999998</c:v>
                </c:pt>
                <c:pt idx="8">
                  <c:v>0.34809999999999997</c:v>
                </c:pt>
                <c:pt idx="9">
                  <c:v>0.36</c:v>
                </c:pt>
                <c:pt idx="10">
                  <c:v>0.37209999999999999</c:v>
                </c:pt>
                <c:pt idx="11">
                  <c:v>0.38440000000000002</c:v>
                </c:pt>
                <c:pt idx="12">
                  <c:v>0.39690000000000003</c:v>
                </c:pt>
                <c:pt idx="13">
                  <c:v>0.40960000000000002</c:v>
                </c:pt>
                <c:pt idx="14">
                  <c:v>0.42250000000000004</c:v>
                </c:pt>
                <c:pt idx="15">
                  <c:v>0.43560000000000004</c:v>
                </c:pt>
                <c:pt idx="16">
                  <c:v>0.44890000000000008</c:v>
                </c:pt>
                <c:pt idx="17">
                  <c:v>0.46240000000000009</c:v>
                </c:pt>
                <c:pt idx="18">
                  <c:v>0.47609999999999991</c:v>
                </c:pt>
                <c:pt idx="19">
                  <c:v>0.48999999999999994</c:v>
                </c:pt>
                <c:pt idx="20">
                  <c:v>0.50409999999999999</c:v>
                </c:pt>
                <c:pt idx="21">
                  <c:v>0.51839999999999997</c:v>
                </c:pt>
                <c:pt idx="22">
                  <c:v>0.53289999999999993</c:v>
                </c:pt>
                <c:pt idx="23">
                  <c:v>0.54759999999999998</c:v>
                </c:pt>
                <c:pt idx="24">
                  <c:v>0.5625</c:v>
                </c:pt>
                <c:pt idx="25">
                  <c:v>0.5776</c:v>
                </c:pt>
                <c:pt idx="26">
                  <c:v>0.59289999999999998</c:v>
                </c:pt>
                <c:pt idx="27">
                  <c:v>0.60840000000000005</c:v>
                </c:pt>
                <c:pt idx="28">
                  <c:v>0.6241000000000001</c:v>
                </c:pt>
                <c:pt idx="29">
                  <c:v>0.64000000000000012</c:v>
                </c:pt>
                <c:pt idx="30">
                  <c:v>0.65610000000000013</c:v>
                </c:pt>
                <c:pt idx="31">
                  <c:v>0.67239999999999989</c:v>
                </c:pt>
                <c:pt idx="32">
                  <c:v>0.68889999999999996</c:v>
                </c:pt>
                <c:pt idx="33">
                  <c:v>0.70559999999999989</c:v>
                </c:pt>
                <c:pt idx="34">
                  <c:v>0.72249999999999992</c:v>
                </c:pt>
                <c:pt idx="35">
                  <c:v>0.73959999999999992</c:v>
                </c:pt>
                <c:pt idx="36">
                  <c:v>0.75690000000000002</c:v>
                </c:pt>
                <c:pt idx="37">
                  <c:v>0.77439999999999998</c:v>
                </c:pt>
                <c:pt idx="38">
                  <c:v>0.79210000000000003</c:v>
                </c:pt>
                <c:pt idx="39">
                  <c:v>0.81</c:v>
                </c:pt>
                <c:pt idx="40">
                  <c:v>0.82810000000000006</c:v>
                </c:pt>
                <c:pt idx="41">
                  <c:v>0.84640000000000004</c:v>
                </c:pt>
                <c:pt idx="42">
                  <c:v>0.86490000000000011</c:v>
                </c:pt>
                <c:pt idx="43">
                  <c:v>0.88359999999999994</c:v>
                </c:pt>
                <c:pt idx="44">
                  <c:v>0.90249999999999997</c:v>
                </c:pt>
                <c:pt idx="45">
                  <c:v>0.92159999999999997</c:v>
                </c:pt>
                <c:pt idx="46">
                  <c:v>0.94089999999999996</c:v>
                </c:pt>
                <c:pt idx="47">
                  <c:v>0.96039999999999992</c:v>
                </c:pt>
                <c:pt idx="48">
                  <c:v>0.98009999999999997</c:v>
                </c:pt>
                <c:pt idx="49">
                  <c:v>1</c:v>
                </c:pt>
              </c:numCache>
            </c:numRef>
          </c:xVal>
          <c:yVal>
            <c:numRef>
              <c:f>HW4_Problem2!$A$58:$A$107</c:f>
              <c:numCache>
                <c:formatCode>General</c:formatCode>
                <c:ptCount val="50"/>
                <c:pt idx="0">
                  <c:v>0.34192928</c:v>
                </c:pt>
                <c:pt idx="1">
                  <c:v>0.3451014</c:v>
                </c:pt>
                <c:pt idx="2">
                  <c:v>0.34834262199999999</c:v>
                </c:pt>
                <c:pt idx="3">
                  <c:v>0.35165306099999999</c:v>
                </c:pt>
                <c:pt idx="4">
                  <c:v>0.35503283400000002</c:v>
                </c:pt>
                <c:pt idx="5">
                  <c:v>0.35848205999999999</c:v>
                </c:pt>
                <c:pt idx="6">
                  <c:v>0.36200086199999998</c:v>
                </c:pt>
                <c:pt idx="7">
                  <c:v>0.365589367</c:v>
                </c:pt>
                <c:pt idx="8">
                  <c:v>0.36924770299999998</c:v>
                </c:pt>
                <c:pt idx="9">
                  <c:v>0.372976001</c:v>
                </c:pt>
                <c:pt idx="10">
                  <c:v>0.37677439800000001</c:v>
                </c:pt>
                <c:pt idx="11">
                  <c:v>0.38064303100000002</c:v>
                </c:pt>
                <c:pt idx="12">
                  <c:v>0.38458204000000001</c:v>
                </c:pt>
                <c:pt idx="13">
                  <c:v>0.38859156900000003</c:v>
                </c:pt>
                <c:pt idx="14">
                  <c:v>0.39267176599999998</c:v>
                </c:pt>
                <c:pt idx="15">
                  <c:v>0.39682277999999999</c:v>
                </c:pt>
                <c:pt idx="16">
                  <c:v>0.40104476500000003</c:v>
                </c:pt>
                <c:pt idx="17">
                  <c:v>0.40533787700000001</c:v>
                </c:pt>
                <c:pt idx="18">
                  <c:v>0.40970227399999998</c:v>
                </c:pt>
                <c:pt idx="19">
                  <c:v>0.41413812</c:v>
                </c:pt>
                <c:pt idx="20">
                  <c:v>0.41864558099999999</c:v>
                </c:pt>
                <c:pt idx="21">
                  <c:v>0.423224824</c:v>
                </c:pt>
                <c:pt idx="22">
                  <c:v>0.427876021</c:v>
                </c:pt>
                <c:pt idx="23">
                  <c:v>0.43259934900000002</c:v>
                </c:pt>
                <c:pt idx="24">
                  <c:v>0.43739498500000001</c:v>
                </c:pt>
                <c:pt idx="25">
                  <c:v>0.44226311099999999</c:v>
                </c:pt>
                <c:pt idx="26">
                  <c:v>0.44720391100000001</c:v>
                </c:pt>
                <c:pt idx="27">
                  <c:v>0.45221757400000001</c:v>
                </c:pt>
                <c:pt idx="28">
                  <c:v>0.45730429</c:v>
                </c:pt>
                <c:pt idx="29">
                  <c:v>0.46246425600000002</c:v>
                </c:pt>
                <c:pt idx="30">
                  <c:v>0.46769766800000001</c:v>
                </c:pt>
                <c:pt idx="31">
                  <c:v>0.47300472900000001</c:v>
                </c:pt>
                <c:pt idx="32">
                  <c:v>0.478385642</c:v>
                </c:pt>
                <c:pt idx="33">
                  <c:v>0.483840616</c:v>
                </c:pt>
                <c:pt idx="34">
                  <c:v>0.48936986199999999</c:v>
                </c:pt>
                <c:pt idx="35">
                  <c:v>0.49497359600000002</c:v>
                </c:pt>
                <c:pt idx="36">
                  <c:v>0.500652035</c:v>
                </c:pt>
                <c:pt idx="37">
                  <c:v>0.50640540199999995</c:v>
                </c:pt>
                <c:pt idx="38">
                  <c:v>0.51223392099999998</c:v>
                </c:pt>
                <c:pt idx="39">
                  <c:v>0.51813782200000003</c:v>
                </c:pt>
                <c:pt idx="40">
                  <c:v>0.52411733800000004</c:v>
                </c:pt>
                <c:pt idx="41">
                  <c:v>0.53017270299999997</c:v>
                </c:pt>
                <c:pt idx="42">
                  <c:v>0.53630415799999998</c:v>
                </c:pt>
                <c:pt idx="43">
                  <c:v>0.54251194599999997</c:v>
                </c:pt>
                <c:pt idx="44">
                  <c:v>0.54879631299999998</c:v>
                </c:pt>
                <c:pt idx="45">
                  <c:v>0.55515751000000002</c:v>
                </c:pt>
                <c:pt idx="46">
                  <c:v>0.56159579100000001</c:v>
                </c:pt>
                <c:pt idx="47">
                  <c:v>0.56811141399999998</c:v>
                </c:pt>
                <c:pt idx="48">
                  <c:v>0.57470463999999999</c:v>
                </c:pt>
                <c:pt idx="49">
                  <c:v>0.58137573600000003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E-40FA-BB34-F9EA2E28C22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HW4_Problem2!$C$58:$C$107</c:f>
              <c:numCache>
                <c:formatCode>General</c:formatCode>
                <c:ptCount val="50"/>
                <c:pt idx="0">
                  <c:v>0.2601</c:v>
                </c:pt>
                <c:pt idx="1">
                  <c:v>0.27040000000000003</c:v>
                </c:pt>
                <c:pt idx="2">
                  <c:v>0.28090000000000004</c:v>
                </c:pt>
                <c:pt idx="3">
                  <c:v>0.29160000000000003</c:v>
                </c:pt>
                <c:pt idx="4">
                  <c:v>0.30250000000000005</c:v>
                </c:pt>
                <c:pt idx="5">
                  <c:v>0.31360000000000005</c:v>
                </c:pt>
                <c:pt idx="6">
                  <c:v>0.32489999999999997</c:v>
                </c:pt>
                <c:pt idx="7">
                  <c:v>0.33639999999999998</c:v>
                </c:pt>
                <c:pt idx="8">
                  <c:v>0.34809999999999997</c:v>
                </c:pt>
                <c:pt idx="9">
                  <c:v>0.36</c:v>
                </c:pt>
                <c:pt idx="10">
                  <c:v>0.37209999999999999</c:v>
                </c:pt>
                <c:pt idx="11">
                  <c:v>0.38440000000000002</c:v>
                </c:pt>
                <c:pt idx="12">
                  <c:v>0.39690000000000003</c:v>
                </c:pt>
                <c:pt idx="13">
                  <c:v>0.40960000000000002</c:v>
                </c:pt>
                <c:pt idx="14">
                  <c:v>0.42250000000000004</c:v>
                </c:pt>
                <c:pt idx="15">
                  <c:v>0.43560000000000004</c:v>
                </c:pt>
                <c:pt idx="16">
                  <c:v>0.44890000000000008</c:v>
                </c:pt>
                <c:pt idx="17">
                  <c:v>0.46240000000000009</c:v>
                </c:pt>
                <c:pt idx="18">
                  <c:v>0.47609999999999991</c:v>
                </c:pt>
                <c:pt idx="19">
                  <c:v>0.48999999999999994</c:v>
                </c:pt>
                <c:pt idx="20">
                  <c:v>0.50409999999999999</c:v>
                </c:pt>
                <c:pt idx="21">
                  <c:v>0.51839999999999997</c:v>
                </c:pt>
                <c:pt idx="22">
                  <c:v>0.53289999999999993</c:v>
                </c:pt>
                <c:pt idx="23">
                  <c:v>0.54759999999999998</c:v>
                </c:pt>
                <c:pt idx="24">
                  <c:v>0.5625</c:v>
                </c:pt>
                <c:pt idx="25">
                  <c:v>0.5776</c:v>
                </c:pt>
                <c:pt idx="26">
                  <c:v>0.59289999999999998</c:v>
                </c:pt>
                <c:pt idx="27">
                  <c:v>0.60840000000000005</c:v>
                </c:pt>
                <c:pt idx="28">
                  <c:v>0.6241000000000001</c:v>
                </c:pt>
                <c:pt idx="29">
                  <c:v>0.64000000000000012</c:v>
                </c:pt>
                <c:pt idx="30">
                  <c:v>0.65610000000000013</c:v>
                </c:pt>
                <c:pt idx="31">
                  <c:v>0.67239999999999989</c:v>
                </c:pt>
                <c:pt idx="32">
                  <c:v>0.68889999999999996</c:v>
                </c:pt>
                <c:pt idx="33">
                  <c:v>0.70559999999999989</c:v>
                </c:pt>
                <c:pt idx="34">
                  <c:v>0.72249999999999992</c:v>
                </c:pt>
                <c:pt idx="35">
                  <c:v>0.73959999999999992</c:v>
                </c:pt>
                <c:pt idx="36">
                  <c:v>0.75690000000000002</c:v>
                </c:pt>
                <c:pt idx="37">
                  <c:v>0.77439999999999998</c:v>
                </c:pt>
                <c:pt idx="38">
                  <c:v>0.79210000000000003</c:v>
                </c:pt>
                <c:pt idx="39">
                  <c:v>0.81</c:v>
                </c:pt>
                <c:pt idx="40">
                  <c:v>0.82810000000000006</c:v>
                </c:pt>
                <c:pt idx="41">
                  <c:v>0.84640000000000004</c:v>
                </c:pt>
                <c:pt idx="42">
                  <c:v>0.86490000000000011</c:v>
                </c:pt>
                <c:pt idx="43">
                  <c:v>0.88359999999999994</c:v>
                </c:pt>
                <c:pt idx="44">
                  <c:v>0.90249999999999997</c:v>
                </c:pt>
                <c:pt idx="45">
                  <c:v>0.92159999999999997</c:v>
                </c:pt>
                <c:pt idx="46">
                  <c:v>0.94089999999999996</c:v>
                </c:pt>
                <c:pt idx="47">
                  <c:v>0.96039999999999992</c:v>
                </c:pt>
                <c:pt idx="48">
                  <c:v>0.98009999999999997</c:v>
                </c:pt>
                <c:pt idx="49">
                  <c:v>1</c:v>
                </c:pt>
              </c:numCache>
            </c:numRef>
          </c:xVal>
          <c:yVal>
            <c:numRef>
              <c:f>HW4_Problem2!$F$113:$F$162</c:f>
              <c:numCache>
                <c:formatCode>General</c:formatCode>
                <c:ptCount val="50"/>
                <c:pt idx="0">
                  <c:v>0.34191952571210105</c:v>
                </c:pt>
                <c:pt idx="1">
                  <c:v>0.34509560063608918</c:v>
                </c:pt>
                <c:pt idx="2">
                  <c:v>0.34834004437381533</c:v>
                </c:pt>
                <c:pt idx="3">
                  <c:v>0.35165304237789441</c:v>
                </c:pt>
                <c:pt idx="4">
                  <c:v>0.35503478010094147</c:v>
                </c:pt>
                <c:pt idx="5">
                  <c:v>0.35848544299557167</c:v>
                </c:pt>
                <c:pt idx="6">
                  <c:v>0.36200521651439993</c:v>
                </c:pt>
                <c:pt idx="7">
                  <c:v>0.3655942861100413</c:v>
                </c:pt>
                <c:pt idx="8">
                  <c:v>0.36925283723511099</c:v>
                </c:pt>
                <c:pt idx="9">
                  <c:v>0.37298105534222398</c:v>
                </c:pt>
                <c:pt idx="10">
                  <c:v>0.37677912588399526</c:v>
                </c:pt>
                <c:pt idx="11">
                  <c:v>0.38064723431303987</c:v>
                </c:pt>
                <c:pt idx="12">
                  <c:v>0.38458556608197297</c:v>
                </c:pt>
                <c:pt idx="13">
                  <c:v>0.38859430664340955</c:v>
                </c:pt>
                <c:pt idx="14">
                  <c:v>0.39267364144996464</c:v>
                </c:pt>
                <c:pt idx="15">
                  <c:v>0.39682375595425334</c:v>
                </c:pt>
                <c:pt idx="16">
                  <c:v>0.40104483560889065</c:v>
                </c:pt>
                <c:pt idx="17">
                  <c:v>0.40533706586649165</c:v>
                </c:pt>
                <c:pt idx="18">
                  <c:v>0.40970063217967134</c:v>
                </c:pt>
                <c:pt idx="19">
                  <c:v>0.41413572000104487</c:v>
                </c:pt>
                <c:pt idx="20">
                  <c:v>0.41864251478322717</c:v>
                </c:pt>
                <c:pt idx="21">
                  <c:v>0.42322120197883339</c:v>
                </c:pt>
                <c:pt idx="22">
                  <c:v>0.42787196704047858</c:v>
                </c:pt>
                <c:pt idx="23">
                  <c:v>0.43259499542077773</c:v>
                </c:pt>
                <c:pt idx="24">
                  <c:v>0.43739047257234592</c:v>
                </c:pt>
                <c:pt idx="25">
                  <c:v>0.44225858394779821</c:v>
                </c:pt>
                <c:pt idx="26">
                  <c:v>0.44719951499974964</c:v>
                </c:pt>
                <c:pt idx="27">
                  <c:v>0.45221345118081524</c:v>
                </c:pt>
                <c:pt idx="28">
                  <c:v>0.45730057794361012</c:v>
                </c:pt>
                <c:pt idx="29">
                  <c:v>0.46246108074074921</c:v>
                </c:pt>
                <c:pt idx="30">
                  <c:v>0.46769514502484777</c:v>
                </c:pt>
                <c:pt idx="31">
                  <c:v>0.47300295624852051</c:v>
                </c:pt>
                <c:pt idx="32">
                  <c:v>0.47838469986438287</c:v>
                </c:pt>
                <c:pt idx="33">
                  <c:v>0.48384056132504971</c:v>
                </c:pt>
                <c:pt idx="34">
                  <c:v>0.48937072608313609</c:v>
                </c:pt>
                <c:pt idx="35">
                  <c:v>0.49497537959125704</c:v>
                </c:pt>
                <c:pt idx="36">
                  <c:v>0.50065470730202766</c:v>
                </c:pt>
                <c:pt idx="37">
                  <c:v>0.50640889466806294</c:v>
                </c:pt>
                <c:pt idx="38">
                  <c:v>0.51223812714197814</c:v>
                </c:pt>
                <c:pt idx="39">
                  <c:v>0.51814259017638797</c:v>
                </c:pt>
                <c:pt idx="40">
                  <c:v>0.52412246922390771</c:v>
                </c:pt>
                <c:pt idx="41">
                  <c:v>0.53017794973715238</c:v>
                </c:pt>
                <c:pt idx="42">
                  <c:v>0.53630921716873692</c:v>
                </c:pt>
                <c:pt idx="43">
                  <c:v>0.54251645697127637</c:v>
                </c:pt>
                <c:pt idx="44">
                  <c:v>0.54879985459738612</c:v>
                </c:pt>
                <c:pt idx="45">
                  <c:v>0.55515959549968097</c:v>
                </c:pt>
                <c:pt idx="46">
                  <c:v>0.56159586513077586</c:v>
                </c:pt>
                <c:pt idx="47">
                  <c:v>0.56810884894328595</c:v>
                </c:pt>
                <c:pt idx="48">
                  <c:v>0.57469873238982627</c:v>
                </c:pt>
                <c:pt idx="49">
                  <c:v>0.58136570092301199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E-40FA-BB34-F9EA2E28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43135"/>
        <c:axId val="1346820639"/>
      </c:scatterChart>
      <c:valAx>
        <c:axId val="134634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820639"/>
        <c:crosses val="autoZero"/>
        <c:crossBetween val="midCat"/>
      </c:valAx>
      <c:valAx>
        <c:axId val="134682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343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HW4_Problem2!$D$58:$D$107</c:f>
              <c:numCache>
                <c:formatCode>General</c:formatCode>
                <c:ptCount val="50"/>
                <c:pt idx="0">
                  <c:v>0.13265099999999999</c:v>
                </c:pt>
                <c:pt idx="1">
                  <c:v>0.14060800000000001</c:v>
                </c:pt>
                <c:pt idx="2">
                  <c:v>0.14887700000000004</c:v>
                </c:pt>
                <c:pt idx="3">
                  <c:v>0.15746400000000002</c:v>
                </c:pt>
                <c:pt idx="4">
                  <c:v>0.16637500000000005</c:v>
                </c:pt>
                <c:pt idx="5">
                  <c:v>0.17561600000000005</c:v>
                </c:pt>
                <c:pt idx="6">
                  <c:v>0.18519299999999997</c:v>
                </c:pt>
                <c:pt idx="7">
                  <c:v>0.19511199999999998</c:v>
                </c:pt>
                <c:pt idx="8">
                  <c:v>0.20537899999999998</c:v>
                </c:pt>
                <c:pt idx="9">
                  <c:v>0.216</c:v>
                </c:pt>
                <c:pt idx="10">
                  <c:v>0.22698099999999999</c:v>
                </c:pt>
                <c:pt idx="11">
                  <c:v>0.23832800000000001</c:v>
                </c:pt>
                <c:pt idx="12">
                  <c:v>0.25004700000000002</c:v>
                </c:pt>
                <c:pt idx="13">
                  <c:v>0.26214400000000004</c:v>
                </c:pt>
                <c:pt idx="14">
                  <c:v>0.27462500000000006</c:v>
                </c:pt>
                <c:pt idx="15">
                  <c:v>0.28749600000000003</c:v>
                </c:pt>
                <c:pt idx="16">
                  <c:v>0.30076300000000006</c:v>
                </c:pt>
                <c:pt idx="17">
                  <c:v>0.3144320000000001</c:v>
                </c:pt>
                <c:pt idx="18">
                  <c:v>0.32850899999999994</c:v>
                </c:pt>
                <c:pt idx="19">
                  <c:v>0.34299999999999992</c:v>
                </c:pt>
                <c:pt idx="20">
                  <c:v>0.35791099999999998</c:v>
                </c:pt>
                <c:pt idx="21">
                  <c:v>0.37324799999999997</c:v>
                </c:pt>
                <c:pt idx="22">
                  <c:v>0.38901699999999995</c:v>
                </c:pt>
                <c:pt idx="23">
                  <c:v>0.40522399999999997</c:v>
                </c:pt>
                <c:pt idx="24">
                  <c:v>0.421875</c:v>
                </c:pt>
                <c:pt idx="25">
                  <c:v>0.43897600000000003</c:v>
                </c:pt>
                <c:pt idx="26">
                  <c:v>0.45653300000000002</c:v>
                </c:pt>
                <c:pt idx="27">
                  <c:v>0.47455200000000003</c:v>
                </c:pt>
                <c:pt idx="28">
                  <c:v>0.49303900000000012</c:v>
                </c:pt>
                <c:pt idx="29">
                  <c:v>0.51200000000000012</c:v>
                </c:pt>
                <c:pt idx="30">
                  <c:v>0.53144100000000016</c:v>
                </c:pt>
                <c:pt idx="31">
                  <c:v>0.55136799999999986</c:v>
                </c:pt>
                <c:pt idx="32">
                  <c:v>0.57178699999999993</c:v>
                </c:pt>
                <c:pt idx="33">
                  <c:v>0.5927039999999999</c:v>
                </c:pt>
                <c:pt idx="34">
                  <c:v>0.61412499999999992</c:v>
                </c:pt>
                <c:pt idx="35">
                  <c:v>0.63605599999999995</c:v>
                </c:pt>
                <c:pt idx="36">
                  <c:v>0.65850300000000006</c:v>
                </c:pt>
                <c:pt idx="37">
                  <c:v>0.68147199999999997</c:v>
                </c:pt>
                <c:pt idx="38">
                  <c:v>0.70496900000000007</c:v>
                </c:pt>
                <c:pt idx="39">
                  <c:v>0.72900000000000009</c:v>
                </c:pt>
                <c:pt idx="40">
                  <c:v>0.7535710000000001</c:v>
                </c:pt>
                <c:pt idx="41">
                  <c:v>0.77868800000000005</c:v>
                </c:pt>
                <c:pt idx="42">
                  <c:v>0.8043570000000001</c:v>
                </c:pt>
                <c:pt idx="43">
                  <c:v>0.83058399999999988</c:v>
                </c:pt>
                <c:pt idx="44">
                  <c:v>0.85737499999999989</c:v>
                </c:pt>
                <c:pt idx="45">
                  <c:v>0.88473599999999997</c:v>
                </c:pt>
                <c:pt idx="46">
                  <c:v>0.91267299999999996</c:v>
                </c:pt>
                <c:pt idx="47">
                  <c:v>0.94119199999999992</c:v>
                </c:pt>
                <c:pt idx="48">
                  <c:v>0.97029899999999991</c:v>
                </c:pt>
                <c:pt idx="49">
                  <c:v>1</c:v>
                </c:pt>
              </c:numCache>
            </c:numRef>
          </c:xVal>
          <c:yVal>
            <c:numRef>
              <c:f>HW4_Problem2!$A$58:$A$107</c:f>
              <c:numCache>
                <c:formatCode>General</c:formatCode>
                <c:ptCount val="50"/>
                <c:pt idx="0">
                  <c:v>0.34192928</c:v>
                </c:pt>
                <c:pt idx="1">
                  <c:v>0.3451014</c:v>
                </c:pt>
                <c:pt idx="2">
                  <c:v>0.34834262199999999</c:v>
                </c:pt>
                <c:pt idx="3">
                  <c:v>0.35165306099999999</c:v>
                </c:pt>
                <c:pt idx="4">
                  <c:v>0.35503283400000002</c:v>
                </c:pt>
                <c:pt idx="5">
                  <c:v>0.35848205999999999</c:v>
                </c:pt>
                <c:pt idx="6">
                  <c:v>0.36200086199999998</c:v>
                </c:pt>
                <c:pt idx="7">
                  <c:v>0.365589367</c:v>
                </c:pt>
                <c:pt idx="8">
                  <c:v>0.36924770299999998</c:v>
                </c:pt>
                <c:pt idx="9">
                  <c:v>0.372976001</c:v>
                </c:pt>
                <c:pt idx="10">
                  <c:v>0.37677439800000001</c:v>
                </c:pt>
                <c:pt idx="11">
                  <c:v>0.38064303100000002</c:v>
                </c:pt>
                <c:pt idx="12">
                  <c:v>0.38458204000000001</c:v>
                </c:pt>
                <c:pt idx="13">
                  <c:v>0.38859156900000003</c:v>
                </c:pt>
                <c:pt idx="14">
                  <c:v>0.39267176599999998</c:v>
                </c:pt>
                <c:pt idx="15">
                  <c:v>0.39682277999999999</c:v>
                </c:pt>
                <c:pt idx="16">
                  <c:v>0.40104476500000003</c:v>
                </c:pt>
                <c:pt idx="17">
                  <c:v>0.40533787700000001</c:v>
                </c:pt>
                <c:pt idx="18">
                  <c:v>0.40970227399999998</c:v>
                </c:pt>
                <c:pt idx="19">
                  <c:v>0.41413812</c:v>
                </c:pt>
                <c:pt idx="20">
                  <c:v>0.41864558099999999</c:v>
                </c:pt>
                <c:pt idx="21">
                  <c:v>0.423224824</c:v>
                </c:pt>
                <c:pt idx="22">
                  <c:v>0.427876021</c:v>
                </c:pt>
                <c:pt idx="23">
                  <c:v>0.43259934900000002</c:v>
                </c:pt>
                <c:pt idx="24">
                  <c:v>0.43739498500000001</c:v>
                </c:pt>
                <c:pt idx="25">
                  <c:v>0.44226311099999999</c:v>
                </c:pt>
                <c:pt idx="26">
                  <c:v>0.44720391100000001</c:v>
                </c:pt>
                <c:pt idx="27">
                  <c:v>0.45221757400000001</c:v>
                </c:pt>
                <c:pt idx="28">
                  <c:v>0.45730429</c:v>
                </c:pt>
                <c:pt idx="29">
                  <c:v>0.46246425600000002</c:v>
                </c:pt>
                <c:pt idx="30">
                  <c:v>0.46769766800000001</c:v>
                </c:pt>
                <c:pt idx="31">
                  <c:v>0.47300472900000001</c:v>
                </c:pt>
                <c:pt idx="32">
                  <c:v>0.478385642</c:v>
                </c:pt>
                <c:pt idx="33">
                  <c:v>0.483840616</c:v>
                </c:pt>
                <c:pt idx="34">
                  <c:v>0.48936986199999999</c:v>
                </c:pt>
                <c:pt idx="35">
                  <c:v>0.49497359600000002</c:v>
                </c:pt>
                <c:pt idx="36">
                  <c:v>0.500652035</c:v>
                </c:pt>
                <c:pt idx="37">
                  <c:v>0.50640540199999995</c:v>
                </c:pt>
                <c:pt idx="38">
                  <c:v>0.51223392099999998</c:v>
                </c:pt>
                <c:pt idx="39">
                  <c:v>0.51813782200000003</c:v>
                </c:pt>
                <c:pt idx="40">
                  <c:v>0.52411733800000004</c:v>
                </c:pt>
                <c:pt idx="41">
                  <c:v>0.53017270299999997</c:v>
                </c:pt>
                <c:pt idx="42">
                  <c:v>0.53630415799999998</c:v>
                </c:pt>
                <c:pt idx="43">
                  <c:v>0.54251194599999997</c:v>
                </c:pt>
                <c:pt idx="44">
                  <c:v>0.54879631299999998</c:v>
                </c:pt>
                <c:pt idx="45">
                  <c:v>0.55515751000000002</c:v>
                </c:pt>
                <c:pt idx="46">
                  <c:v>0.56159579100000001</c:v>
                </c:pt>
                <c:pt idx="47">
                  <c:v>0.56811141399999998</c:v>
                </c:pt>
                <c:pt idx="48">
                  <c:v>0.57470463999999999</c:v>
                </c:pt>
                <c:pt idx="49">
                  <c:v>0.58137573600000003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D-4786-9BFF-4E16A825663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HW4_Problem2!$D$58:$D$107</c:f>
              <c:numCache>
                <c:formatCode>General</c:formatCode>
                <c:ptCount val="50"/>
                <c:pt idx="0">
                  <c:v>0.13265099999999999</c:v>
                </c:pt>
                <c:pt idx="1">
                  <c:v>0.14060800000000001</c:v>
                </c:pt>
                <c:pt idx="2">
                  <c:v>0.14887700000000004</c:v>
                </c:pt>
                <c:pt idx="3">
                  <c:v>0.15746400000000002</c:v>
                </c:pt>
                <c:pt idx="4">
                  <c:v>0.16637500000000005</c:v>
                </c:pt>
                <c:pt idx="5">
                  <c:v>0.17561600000000005</c:v>
                </c:pt>
                <c:pt idx="6">
                  <c:v>0.18519299999999997</c:v>
                </c:pt>
                <c:pt idx="7">
                  <c:v>0.19511199999999998</c:v>
                </c:pt>
                <c:pt idx="8">
                  <c:v>0.20537899999999998</c:v>
                </c:pt>
                <c:pt idx="9">
                  <c:v>0.216</c:v>
                </c:pt>
                <c:pt idx="10">
                  <c:v>0.22698099999999999</c:v>
                </c:pt>
                <c:pt idx="11">
                  <c:v>0.23832800000000001</c:v>
                </c:pt>
                <c:pt idx="12">
                  <c:v>0.25004700000000002</c:v>
                </c:pt>
                <c:pt idx="13">
                  <c:v>0.26214400000000004</c:v>
                </c:pt>
                <c:pt idx="14">
                  <c:v>0.27462500000000006</c:v>
                </c:pt>
                <c:pt idx="15">
                  <c:v>0.28749600000000003</c:v>
                </c:pt>
                <c:pt idx="16">
                  <c:v>0.30076300000000006</c:v>
                </c:pt>
                <c:pt idx="17">
                  <c:v>0.3144320000000001</c:v>
                </c:pt>
                <c:pt idx="18">
                  <c:v>0.32850899999999994</c:v>
                </c:pt>
                <c:pt idx="19">
                  <c:v>0.34299999999999992</c:v>
                </c:pt>
                <c:pt idx="20">
                  <c:v>0.35791099999999998</c:v>
                </c:pt>
                <c:pt idx="21">
                  <c:v>0.37324799999999997</c:v>
                </c:pt>
                <c:pt idx="22">
                  <c:v>0.38901699999999995</c:v>
                </c:pt>
                <c:pt idx="23">
                  <c:v>0.40522399999999997</c:v>
                </c:pt>
                <c:pt idx="24">
                  <c:v>0.421875</c:v>
                </c:pt>
                <c:pt idx="25">
                  <c:v>0.43897600000000003</c:v>
                </c:pt>
                <c:pt idx="26">
                  <c:v>0.45653300000000002</c:v>
                </c:pt>
                <c:pt idx="27">
                  <c:v>0.47455200000000003</c:v>
                </c:pt>
                <c:pt idx="28">
                  <c:v>0.49303900000000012</c:v>
                </c:pt>
                <c:pt idx="29">
                  <c:v>0.51200000000000012</c:v>
                </c:pt>
                <c:pt idx="30">
                  <c:v>0.53144100000000016</c:v>
                </c:pt>
                <c:pt idx="31">
                  <c:v>0.55136799999999986</c:v>
                </c:pt>
                <c:pt idx="32">
                  <c:v>0.57178699999999993</c:v>
                </c:pt>
                <c:pt idx="33">
                  <c:v>0.5927039999999999</c:v>
                </c:pt>
                <c:pt idx="34">
                  <c:v>0.61412499999999992</c:v>
                </c:pt>
                <c:pt idx="35">
                  <c:v>0.63605599999999995</c:v>
                </c:pt>
                <c:pt idx="36">
                  <c:v>0.65850300000000006</c:v>
                </c:pt>
                <c:pt idx="37">
                  <c:v>0.68147199999999997</c:v>
                </c:pt>
                <c:pt idx="38">
                  <c:v>0.70496900000000007</c:v>
                </c:pt>
                <c:pt idx="39">
                  <c:v>0.72900000000000009</c:v>
                </c:pt>
                <c:pt idx="40">
                  <c:v>0.7535710000000001</c:v>
                </c:pt>
                <c:pt idx="41">
                  <c:v>0.77868800000000005</c:v>
                </c:pt>
                <c:pt idx="42">
                  <c:v>0.8043570000000001</c:v>
                </c:pt>
                <c:pt idx="43">
                  <c:v>0.83058399999999988</c:v>
                </c:pt>
                <c:pt idx="44">
                  <c:v>0.85737499999999989</c:v>
                </c:pt>
                <c:pt idx="45">
                  <c:v>0.88473599999999997</c:v>
                </c:pt>
                <c:pt idx="46">
                  <c:v>0.91267299999999996</c:v>
                </c:pt>
                <c:pt idx="47">
                  <c:v>0.94119199999999992</c:v>
                </c:pt>
                <c:pt idx="48">
                  <c:v>0.97029899999999991</c:v>
                </c:pt>
                <c:pt idx="49">
                  <c:v>1</c:v>
                </c:pt>
              </c:numCache>
            </c:numRef>
          </c:xVal>
          <c:yVal>
            <c:numRef>
              <c:f>HW4_Problem2!$F$113:$F$162</c:f>
              <c:numCache>
                <c:formatCode>General</c:formatCode>
                <c:ptCount val="50"/>
                <c:pt idx="0">
                  <c:v>0.34191952571210105</c:v>
                </c:pt>
                <c:pt idx="1">
                  <c:v>0.34509560063608918</c:v>
                </c:pt>
                <c:pt idx="2">
                  <c:v>0.34834004437381533</c:v>
                </c:pt>
                <c:pt idx="3">
                  <c:v>0.35165304237789441</c:v>
                </c:pt>
                <c:pt idx="4">
                  <c:v>0.35503478010094147</c:v>
                </c:pt>
                <c:pt idx="5">
                  <c:v>0.35848544299557167</c:v>
                </c:pt>
                <c:pt idx="6">
                  <c:v>0.36200521651439993</c:v>
                </c:pt>
                <c:pt idx="7">
                  <c:v>0.3655942861100413</c:v>
                </c:pt>
                <c:pt idx="8">
                  <c:v>0.36925283723511099</c:v>
                </c:pt>
                <c:pt idx="9">
                  <c:v>0.37298105534222398</c:v>
                </c:pt>
                <c:pt idx="10">
                  <c:v>0.37677912588399526</c:v>
                </c:pt>
                <c:pt idx="11">
                  <c:v>0.38064723431303987</c:v>
                </c:pt>
                <c:pt idx="12">
                  <c:v>0.38458556608197297</c:v>
                </c:pt>
                <c:pt idx="13">
                  <c:v>0.38859430664340955</c:v>
                </c:pt>
                <c:pt idx="14">
                  <c:v>0.39267364144996464</c:v>
                </c:pt>
                <c:pt idx="15">
                  <c:v>0.39682375595425334</c:v>
                </c:pt>
                <c:pt idx="16">
                  <c:v>0.40104483560889065</c:v>
                </c:pt>
                <c:pt idx="17">
                  <c:v>0.40533706586649165</c:v>
                </c:pt>
                <c:pt idx="18">
                  <c:v>0.40970063217967134</c:v>
                </c:pt>
                <c:pt idx="19">
                  <c:v>0.41413572000104487</c:v>
                </c:pt>
                <c:pt idx="20">
                  <c:v>0.41864251478322717</c:v>
                </c:pt>
                <c:pt idx="21">
                  <c:v>0.42322120197883339</c:v>
                </c:pt>
                <c:pt idx="22">
                  <c:v>0.42787196704047858</c:v>
                </c:pt>
                <c:pt idx="23">
                  <c:v>0.43259499542077773</c:v>
                </c:pt>
                <c:pt idx="24">
                  <c:v>0.43739047257234592</c:v>
                </c:pt>
                <c:pt idx="25">
                  <c:v>0.44225858394779821</c:v>
                </c:pt>
                <c:pt idx="26">
                  <c:v>0.44719951499974964</c:v>
                </c:pt>
                <c:pt idx="27">
                  <c:v>0.45221345118081524</c:v>
                </c:pt>
                <c:pt idx="28">
                  <c:v>0.45730057794361012</c:v>
                </c:pt>
                <c:pt idx="29">
                  <c:v>0.46246108074074921</c:v>
                </c:pt>
                <c:pt idx="30">
                  <c:v>0.46769514502484777</c:v>
                </c:pt>
                <c:pt idx="31">
                  <c:v>0.47300295624852051</c:v>
                </c:pt>
                <c:pt idx="32">
                  <c:v>0.47838469986438287</c:v>
                </c:pt>
                <c:pt idx="33">
                  <c:v>0.48384056132504971</c:v>
                </c:pt>
                <c:pt idx="34">
                  <c:v>0.48937072608313609</c:v>
                </c:pt>
                <c:pt idx="35">
                  <c:v>0.49497537959125704</c:v>
                </c:pt>
                <c:pt idx="36">
                  <c:v>0.50065470730202766</c:v>
                </c:pt>
                <c:pt idx="37">
                  <c:v>0.50640889466806294</c:v>
                </c:pt>
                <c:pt idx="38">
                  <c:v>0.51223812714197814</c:v>
                </c:pt>
                <c:pt idx="39">
                  <c:v>0.51814259017638797</c:v>
                </c:pt>
                <c:pt idx="40">
                  <c:v>0.52412246922390771</c:v>
                </c:pt>
                <c:pt idx="41">
                  <c:v>0.53017794973715238</c:v>
                </c:pt>
                <c:pt idx="42">
                  <c:v>0.53630921716873692</c:v>
                </c:pt>
                <c:pt idx="43">
                  <c:v>0.54251645697127637</c:v>
                </c:pt>
                <c:pt idx="44">
                  <c:v>0.54879985459738612</c:v>
                </c:pt>
                <c:pt idx="45">
                  <c:v>0.55515959549968097</c:v>
                </c:pt>
                <c:pt idx="46">
                  <c:v>0.56159586513077586</c:v>
                </c:pt>
                <c:pt idx="47">
                  <c:v>0.56810884894328595</c:v>
                </c:pt>
                <c:pt idx="48">
                  <c:v>0.57469873238982627</c:v>
                </c:pt>
                <c:pt idx="49">
                  <c:v>0.58136570092301199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D-4786-9BFF-4E16A8256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62415"/>
        <c:axId val="1346823135"/>
      </c:scatterChart>
      <c:valAx>
        <c:axId val="1661662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823135"/>
        <c:crosses val="autoZero"/>
        <c:crossBetween val="midCat"/>
      </c:valAx>
      <c:valAx>
        <c:axId val="1346823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6624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f1(x)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HW4_Problem2!$B$5:$B$55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HW4_Problem2!$E$5:$E$55</c:f>
              <c:numCache>
                <c:formatCode>General</c:formatCode>
                <c:ptCount val="51"/>
                <c:pt idx="0">
                  <c:v>0.24999116658053569</c:v>
                </c:pt>
                <c:pt idx="1">
                  <c:v>0.25050719099143332</c:v>
                </c:pt>
                <c:pt idx="2">
                  <c:v>0.25104762613039067</c:v>
                </c:pt>
                <c:pt idx="3">
                  <c:v>0.25161258713522144</c:v>
                </c:pt>
                <c:pt idx="4">
                  <c:v>0.25220218914373932</c:v>
                </c:pt>
                <c:pt idx="5">
                  <c:v>0.25281654729375813</c:v>
                </c:pt>
                <c:pt idx="6">
                  <c:v>0.25345577672309155</c:v>
                </c:pt>
                <c:pt idx="7">
                  <c:v>0.25411999256955348</c:v>
                </c:pt>
                <c:pt idx="8">
                  <c:v>0.25480930997095746</c:v>
                </c:pt>
                <c:pt idx="9">
                  <c:v>0.25552384406511736</c:v>
                </c:pt>
                <c:pt idx="10">
                  <c:v>0.25626370998984693</c:v>
                </c:pt>
                <c:pt idx="11">
                  <c:v>0.25702902288295987</c:v>
                </c:pt>
                <c:pt idx="12">
                  <c:v>0.25781989788227</c:v>
                </c:pt>
                <c:pt idx="13">
                  <c:v>0.258636450125591</c:v>
                </c:pt>
                <c:pt idx="14">
                  <c:v>0.2594787947507366</c:v>
                </c:pt>
                <c:pt idx="15">
                  <c:v>0.26034704689552063</c:v>
                </c:pt>
                <c:pt idx="16">
                  <c:v>0.26124132169775677</c:v>
                </c:pt>
                <c:pt idx="17">
                  <c:v>0.26216173429525885</c:v>
                </c:pt>
                <c:pt idx="18">
                  <c:v>0.26310839982584056</c:v>
                </c:pt>
                <c:pt idx="19">
                  <c:v>0.26408143342731566</c:v>
                </c:pt>
                <c:pt idx="20">
                  <c:v>0.26508095023749784</c:v>
                </c:pt>
                <c:pt idx="21">
                  <c:v>0.26610706539420087</c:v>
                </c:pt>
                <c:pt idx="22">
                  <c:v>0.2671598940352386</c:v>
                </c:pt>
                <c:pt idx="23">
                  <c:v>0.26823955129842469</c:v>
                </c:pt>
                <c:pt idx="24">
                  <c:v>0.26934615232157288</c:v>
                </c:pt>
                <c:pt idx="25">
                  <c:v>0.27047981224249695</c:v>
                </c:pt>
                <c:pt idx="26">
                  <c:v>0.27164064619901068</c:v>
                </c:pt>
                <c:pt idx="27">
                  <c:v>0.27282876932892769</c:v>
                </c:pt>
                <c:pt idx="28">
                  <c:v>0.27404429677006187</c:v>
                </c:pt>
                <c:pt idx="29">
                  <c:v>0.27528734366022695</c:v>
                </c:pt>
                <c:pt idx="30">
                  <c:v>0.27655802513723654</c:v>
                </c:pt>
                <c:pt idx="31">
                  <c:v>0.27785645633890466</c:v>
                </c:pt>
                <c:pt idx="32">
                  <c:v>0.27918275240304474</c:v>
                </c:pt>
                <c:pt idx="33">
                  <c:v>0.28053702846747081</c:v>
                </c:pt>
                <c:pt idx="34">
                  <c:v>0.28191939966999635</c:v>
                </c:pt>
                <c:pt idx="35">
                  <c:v>0.28332998114843527</c:v>
                </c:pt>
                <c:pt idx="36">
                  <c:v>0.28476888804060135</c:v>
                </c:pt>
                <c:pt idx="37">
                  <c:v>0.28623623548430821</c:v>
                </c:pt>
                <c:pt idx="38">
                  <c:v>0.28773213861736974</c:v>
                </c:pt>
                <c:pt idx="39">
                  <c:v>0.28925671257759961</c:v>
                </c:pt>
                <c:pt idx="40">
                  <c:v>0.2908100725028116</c:v>
                </c:pt>
                <c:pt idx="41">
                  <c:v>0.29239233353081939</c:v>
                </c:pt>
                <c:pt idx="42">
                  <c:v>0.29400361079943677</c:v>
                </c:pt>
                <c:pt idx="43">
                  <c:v>0.29564401944647745</c:v>
                </c:pt>
                <c:pt idx="44">
                  <c:v>0.29731367460975527</c:v>
                </c:pt>
                <c:pt idx="45">
                  <c:v>0.29901269142708398</c:v>
                </c:pt>
                <c:pt idx="46">
                  <c:v>0.30074118503627723</c:v>
                </c:pt>
                <c:pt idx="47">
                  <c:v>0.30249927057514875</c:v>
                </c:pt>
                <c:pt idx="48">
                  <c:v>0.3042870631815125</c:v>
                </c:pt>
                <c:pt idx="49">
                  <c:v>0.30610467799318192</c:v>
                </c:pt>
                <c:pt idx="50">
                  <c:v>0.30795223014797102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6-4F94-A59C-E2C82C33F2AC}"/>
            </c:ext>
          </c:extLst>
        </c:ser>
        <c:ser>
          <c:idx val="1"/>
          <c:order val="1"/>
          <c:tx>
            <c:v>f2(x)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HW4_Problem2!$B$58:$B$107</c:f>
              <c:numCache>
                <c:formatCode>General</c:formatCode>
                <c:ptCount val="50"/>
                <c:pt idx="0">
                  <c:v>0.51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0.63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0.71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0.79</c:v>
                </c:pt>
                <c:pt idx="29">
                  <c:v>0.8</c:v>
                </c:pt>
                <c:pt idx="30">
                  <c:v>0.81</c:v>
                </c:pt>
                <c:pt idx="31">
                  <c:v>0.82</c:v>
                </c:pt>
                <c:pt idx="32">
                  <c:v>0.83</c:v>
                </c:pt>
                <c:pt idx="33">
                  <c:v>0.84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0.88</c:v>
                </c:pt>
                <c:pt idx="38">
                  <c:v>0.89</c:v>
                </c:pt>
                <c:pt idx="39">
                  <c:v>0.9</c:v>
                </c:pt>
                <c:pt idx="40">
                  <c:v>0.91</c:v>
                </c:pt>
                <c:pt idx="41">
                  <c:v>0.92</c:v>
                </c:pt>
                <c:pt idx="42">
                  <c:v>0.93</c:v>
                </c:pt>
                <c:pt idx="43">
                  <c:v>0.94</c:v>
                </c:pt>
                <c:pt idx="44">
                  <c:v>0.95</c:v>
                </c:pt>
                <c:pt idx="45">
                  <c:v>0.96</c:v>
                </c:pt>
                <c:pt idx="46">
                  <c:v>0.97</c:v>
                </c:pt>
                <c:pt idx="47">
                  <c:v>0.98</c:v>
                </c:pt>
                <c:pt idx="48">
                  <c:v>0.99</c:v>
                </c:pt>
                <c:pt idx="49">
                  <c:v>1</c:v>
                </c:pt>
              </c:numCache>
            </c:numRef>
          </c:xVal>
          <c:yVal>
            <c:numRef>
              <c:f>HW4_Problem2!$E$58:$E$107</c:f>
              <c:numCache>
                <c:formatCode>General</c:formatCode>
                <c:ptCount val="50"/>
                <c:pt idx="0">
                  <c:v>0.34191952571210105</c:v>
                </c:pt>
                <c:pt idx="1">
                  <c:v>0.34509560063608918</c:v>
                </c:pt>
                <c:pt idx="2">
                  <c:v>0.34834004437381533</c:v>
                </c:pt>
                <c:pt idx="3">
                  <c:v>0.35165304237789441</c:v>
                </c:pt>
                <c:pt idx="4">
                  <c:v>0.35503478010094147</c:v>
                </c:pt>
                <c:pt idx="5">
                  <c:v>0.35848544299557167</c:v>
                </c:pt>
                <c:pt idx="6">
                  <c:v>0.36200521651439993</c:v>
                </c:pt>
                <c:pt idx="7">
                  <c:v>0.3655942861100413</c:v>
                </c:pt>
                <c:pt idx="8">
                  <c:v>0.36925283723511099</c:v>
                </c:pt>
                <c:pt idx="9">
                  <c:v>0.37298105534222398</c:v>
                </c:pt>
                <c:pt idx="10">
                  <c:v>0.37677912588399526</c:v>
                </c:pt>
                <c:pt idx="11">
                  <c:v>0.38064723431303987</c:v>
                </c:pt>
                <c:pt idx="12">
                  <c:v>0.38458556608197297</c:v>
                </c:pt>
                <c:pt idx="13">
                  <c:v>0.38859430664340955</c:v>
                </c:pt>
                <c:pt idx="14">
                  <c:v>0.39267364144996464</c:v>
                </c:pt>
                <c:pt idx="15">
                  <c:v>0.39682375595425334</c:v>
                </c:pt>
                <c:pt idx="16">
                  <c:v>0.40104483560889065</c:v>
                </c:pt>
                <c:pt idx="17">
                  <c:v>0.40533706586649165</c:v>
                </c:pt>
                <c:pt idx="18">
                  <c:v>0.40970063217967134</c:v>
                </c:pt>
                <c:pt idx="19">
                  <c:v>0.41413572000104487</c:v>
                </c:pt>
                <c:pt idx="20">
                  <c:v>0.41864251478322717</c:v>
                </c:pt>
                <c:pt idx="21">
                  <c:v>0.42322120197883339</c:v>
                </c:pt>
                <c:pt idx="22">
                  <c:v>0.42787196704047858</c:v>
                </c:pt>
                <c:pt idx="23">
                  <c:v>0.43259499542077773</c:v>
                </c:pt>
                <c:pt idx="24">
                  <c:v>0.43739047257234592</c:v>
                </c:pt>
                <c:pt idx="25">
                  <c:v>0.44225858394779821</c:v>
                </c:pt>
                <c:pt idx="26">
                  <c:v>0.44719951499974964</c:v>
                </c:pt>
                <c:pt idx="27">
                  <c:v>0.45221345118081524</c:v>
                </c:pt>
                <c:pt idx="28">
                  <c:v>0.45730057794361012</c:v>
                </c:pt>
                <c:pt idx="29">
                  <c:v>0.46246108074074921</c:v>
                </c:pt>
                <c:pt idx="30">
                  <c:v>0.46769514502484777</c:v>
                </c:pt>
                <c:pt idx="31">
                  <c:v>0.47300295624852051</c:v>
                </c:pt>
                <c:pt idx="32">
                  <c:v>0.47838469986438287</c:v>
                </c:pt>
                <c:pt idx="33">
                  <c:v>0.48384056132504971</c:v>
                </c:pt>
                <c:pt idx="34">
                  <c:v>0.48937072608313609</c:v>
                </c:pt>
                <c:pt idx="35">
                  <c:v>0.49497537959125704</c:v>
                </c:pt>
                <c:pt idx="36">
                  <c:v>0.50065470730202766</c:v>
                </c:pt>
                <c:pt idx="37">
                  <c:v>0.50640889466806294</c:v>
                </c:pt>
                <c:pt idx="38">
                  <c:v>0.51223812714197814</c:v>
                </c:pt>
                <c:pt idx="39">
                  <c:v>0.51814259017638797</c:v>
                </c:pt>
                <c:pt idx="40">
                  <c:v>0.52412246922390771</c:v>
                </c:pt>
                <c:pt idx="41">
                  <c:v>0.53017794973715238</c:v>
                </c:pt>
                <c:pt idx="42">
                  <c:v>0.53630921716873692</c:v>
                </c:pt>
                <c:pt idx="43">
                  <c:v>0.54251645697127637</c:v>
                </c:pt>
                <c:pt idx="44">
                  <c:v>0.54879985459738612</c:v>
                </c:pt>
                <c:pt idx="45">
                  <c:v>0.55515959549968097</c:v>
                </c:pt>
                <c:pt idx="46">
                  <c:v>0.56159586513077586</c:v>
                </c:pt>
                <c:pt idx="47">
                  <c:v>0.56810884894328595</c:v>
                </c:pt>
                <c:pt idx="48">
                  <c:v>0.57469873238982627</c:v>
                </c:pt>
                <c:pt idx="49">
                  <c:v>0.58136570092301199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A6-4F94-A59C-E2C82C33F2AC}"/>
            </c:ext>
          </c:extLst>
        </c:ser>
        <c:ser>
          <c:idx val="2"/>
          <c:order val="2"/>
          <c:tx>
            <c:v>y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0" cmpd="thickThin">
                <a:solidFill>
                  <a:schemeClr val="accent3"/>
                </a:solidFill>
              </a:ln>
              <a:effectLst/>
            </c:spPr>
          </c:marker>
          <c:xVal>
            <c:numRef>
              <c:f>HW4_Problem2!$I$68:$I$69</c:f>
              <c:numCache>
                <c:formatCode>General</c:formatCode>
                <c:ptCount val="2"/>
                <c:pt idx="0">
                  <c:v>0.5</c:v>
                </c:pt>
                <c:pt idx="1">
                  <c:v>0.51</c:v>
                </c:pt>
              </c:numCache>
            </c:numRef>
          </c:xVal>
          <c:yVal>
            <c:numRef>
              <c:f>HW4_Problem2!$I$72:$I$73</c:f>
              <c:numCache>
                <c:formatCode>General</c:formatCode>
                <c:ptCount val="2"/>
                <c:pt idx="0">
                  <c:v>0.30795223014797102</c:v>
                </c:pt>
                <c:pt idx="1">
                  <c:v>0.33881163414923576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D-48D8-9A3C-AF264B9E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75007"/>
        <c:axId val="1996769183"/>
      </c:scatterChart>
      <c:valAx>
        <c:axId val="1996775007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69183"/>
        <c:crosses val="autoZero"/>
        <c:crossBetween val="midCat"/>
      </c:valAx>
      <c:valAx>
        <c:axId val="1996769183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7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329565</xdr:colOff>
      <xdr:row>1</xdr:row>
      <xdr:rowOff>152400</xdr:rowOff>
    </xdr:from>
    <xdr:to>
      <xdr:col>22</xdr:col>
      <xdr:colOff>333375</xdr:colOff>
      <xdr:row>11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F3364F-A754-54CA-8F3B-20B43AD20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379095</xdr:colOff>
      <xdr:row>13</xdr:row>
      <xdr:rowOff>57150</xdr:rowOff>
    </xdr:from>
    <xdr:to>
      <xdr:col>22</xdr:col>
      <xdr:colOff>382905</xdr:colOff>
      <xdr:row>23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E2A452-EA4B-14F4-6D76-D501BE5EF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350520</xdr:colOff>
      <xdr:row>24</xdr:row>
      <xdr:rowOff>64770</xdr:rowOff>
    </xdr:from>
    <xdr:to>
      <xdr:col>22</xdr:col>
      <xdr:colOff>354330</xdr:colOff>
      <xdr:row>34</xdr:row>
      <xdr:rowOff>100965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9C1093-4A68-B623-A2A1-C7564EE5E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116205</xdr:colOff>
      <xdr:row>46</xdr:row>
      <xdr:rowOff>0</xdr:rowOff>
    </xdr:from>
    <xdr:to>
      <xdr:col>23</xdr:col>
      <xdr:colOff>121920</xdr:colOff>
      <xdr:row>55</xdr:row>
      <xdr:rowOff>167640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EA2C5A-784A-5767-5F59-61C751F5C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302895</xdr:colOff>
      <xdr:row>56</xdr:row>
      <xdr:rowOff>167640</xdr:rowOff>
    </xdr:from>
    <xdr:to>
      <xdr:col>23</xdr:col>
      <xdr:colOff>306705</xdr:colOff>
      <xdr:row>66</xdr:row>
      <xdr:rowOff>167640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77701A-EE1C-B006-7963-3917BFA0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295275</xdr:colOff>
      <xdr:row>68</xdr:row>
      <xdr:rowOff>19050</xdr:rowOff>
    </xdr:from>
    <xdr:to>
      <xdr:col>23</xdr:col>
      <xdr:colOff>291465</xdr:colOff>
      <xdr:row>78</xdr:row>
      <xdr:rowOff>36195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7C754C9-1885-9ECE-3A05-D18841223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931544</xdr:colOff>
      <xdr:row>86</xdr:row>
      <xdr:rowOff>9525</xdr:rowOff>
    </xdr:from>
    <xdr:to>
      <xdr:col>15</xdr:col>
      <xdr:colOff>588645</xdr:colOff>
      <xdr:row>103</xdr:row>
      <xdr:rowOff>165734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8DA58A-C54E-A90A-4948-2A961657F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D6BA0F-E674-4875-95FD-67B7C63282E7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83C60-C980-4AC7-8AEE-7EA177514048}" name="HW4_Problem2" displayName="HW4_Problem2" ref="A4:A107" tableType="queryTable" totalsRowShown="0" headerRowDxfId="0">
  <autoFilter ref="A4:A107" xr:uid="{86F83C60-C980-4AC7-8AEE-7EA177514048}"/>
  <tableColumns count="1">
    <tableColumn id="2" xr3:uid="{1B695D7E-AA7E-4089-B496-709C2F8F3BD7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6725-6CBE-467A-AB96-EE93A1E532BC}">
  <dimension ref="A4:P213"/>
  <sheetViews>
    <sheetView tabSelected="1" topLeftCell="C87" zoomScale="85" zoomScaleNormal="85" workbookViewId="0">
      <selection activeCell="J78" sqref="J78"/>
    </sheetView>
  </sheetViews>
  <sheetFormatPr defaultRowHeight="14.4" x14ac:dyDescent="0.3"/>
  <cols>
    <col min="1" max="1" width="12" bestFit="1" customWidth="1"/>
    <col min="2" max="2" width="10.77734375" bestFit="1" customWidth="1"/>
    <col min="5" max="5" width="13.21875" customWidth="1"/>
    <col min="6" max="7" width="13.77734375" customWidth="1"/>
    <col min="8" max="8" width="16.5546875" customWidth="1"/>
    <col min="9" max="9" width="20.44140625" customWidth="1"/>
  </cols>
  <sheetData>
    <row r="4" spans="1:13" s="1" customFormat="1" x14ac:dyDescent="0.3">
      <c r="A4" s="1" t="s">
        <v>1</v>
      </c>
      <c r="B4" s="1" t="s">
        <v>0</v>
      </c>
      <c r="C4" s="1" t="s">
        <v>2</v>
      </c>
      <c r="D4" s="1" t="s">
        <v>3</v>
      </c>
      <c r="E4" s="1" t="s">
        <v>32</v>
      </c>
      <c r="F4" s="1" t="s">
        <v>33</v>
      </c>
    </row>
    <row r="5" spans="1:13" x14ac:dyDescent="0.3">
      <c r="A5">
        <v>0.25</v>
      </c>
      <c r="B5">
        <v>0</v>
      </c>
      <c r="C5">
        <f>B5^2</f>
        <v>0</v>
      </c>
      <c r="D5">
        <f>B5^3</f>
        <v>0</v>
      </c>
      <c r="E5">
        <f>$I$21+$I$22*B5+C5*$I$23+D5*$I$24</f>
        <v>0.24999116658053569</v>
      </c>
      <c r="F5">
        <f>(E5-HW4_Problem2[[#This Row],[Y]])^2</f>
        <v>7.8029299432455469E-11</v>
      </c>
      <c r="H5" t="s">
        <v>4</v>
      </c>
    </row>
    <row r="6" spans="1:13" ht="15" thickBot="1" x14ac:dyDescent="0.35">
      <c r="A6">
        <v>0.25051250800000002</v>
      </c>
      <c r="B6">
        <v>0.01</v>
      </c>
      <c r="C6">
        <f t="shared" ref="C6:C71" si="0">B6^2</f>
        <v>1E-4</v>
      </c>
      <c r="D6">
        <f t="shared" ref="D6:D71" si="1">B6^3</f>
        <v>1.0000000000000002E-6</v>
      </c>
      <c r="E6">
        <f>$I$21+$I$22*B6+C6*$I$23+D6*$I$24</f>
        <v>0.25050719099143332</v>
      </c>
      <c r="F6">
        <f>(E6-HW4_Problem2[[#This Row],[Y]])^2</f>
        <v>2.8270580098441813E-11</v>
      </c>
    </row>
    <row r="7" spans="1:13" x14ac:dyDescent="0.3">
      <c r="A7">
        <v>0.25105006800000002</v>
      </c>
      <c r="B7">
        <v>0.02</v>
      </c>
      <c r="C7">
        <f t="shared" si="0"/>
        <v>4.0000000000000002E-4</v>
      </c>
      <c r="D7">
        <f t="shared" si="1"/>
        <v>8.0000000000000013E-6</v>
      </c>
      <c r="E7">
        <f t="shared" ref="E7:E55" si="2">$I$21+$I$22*B7+C7*$I$23+D7*$I$24</f>
        <v>0.25104762613039067</v>
      </c>
      <c r="F7">
        <f>(E7-HW4_Problem2[[#This Row],[Y]])^2</f>
        <v>5.9627271890606168E-12</v>
      </c>
      <c r="H7" s="7" t="s">
        <v>5</v>
      </c>
      <c r="I7" s="7"/>
    </row>
    <row r="8" spans="1:13" x14ac:dyDescent="0.3">
      <c r="A8">
        <v>0.25161273299999998</v>
      </c>
      <c r="B8">
        <v>0.03</v>
      </c>
      <c r="C8">
        <f t="shared" si="0"/>
        <v>8.9999999999999998E-4</v>
      </c>
      <c r="D8">
        <f t="shared" si="1"/>
        <v>2.6999999999999999E-5</v>
      </c>
      <c r="E8">
        <f t="shared" si="2"/>
        <v>0.25161258713522144</v>
      </c>
      <c r="F8">
        <f>(E8-HW4_Problem2[[#This Row],[Y]])^2</f>
        <v>2.1276533616630208E-14</v>
      </c>
      <c r="H8" t="s">
        <v>6</v>
      </c>
      <c r="I8">
        <v>0.99999997784250949</v>
      </c>
    </row>
    <row r="9" spans="1:13" x14ac:dyDescent="0.3">
      <c r="A9">
        <v>0.25220056000000002</v>
      </c>
      <c r="B9">
        <v>0.04</v>
      </c>
      <c r="C9">
        <f t="shared" si="0"/>
        <v>1.6000000000000001E-3</v>
      </c>
      <c r="D9">
        <f t="shared" si="1"/>
        <v>6.4000000000000011E-5</v>
      </c>
      <c r="E9">
        <f t="shared" si="2"/>
        <v>0.25220218914373932</v>
      </c>
      <c r="F9">
        <f>(E9-HW4_Problem2[[#This Row],[Y]])^2</f>
        <v>2.6541093233043972E-12</v>
      </c>
      <c r="H9" t="s">
        <v>7</v>
      </c>
      <c r="I9">
        <v>0.99999995568501943</v>
      </c>
    </row>
    <row r="10" spans="1:13" x14ac:dyDescent="0.3">
      <c r="A10">
        <v>0.252813607</v>
      </c>
      <c r="B10">
        <v>0.05</v>
      </c>
      <c r="C10">
        <f t="shared" si="0"/>
        <v>2.5000000000000005E-3</v>
      </c>
      <c r="D10">
        <f t="shared" si="1"/>
        <v>1.2500000000000003E-4</v>
      </c>
      <c r="E10">
        <f t="shared" si="2"/>
        <v>0.25281654729375813</v>
      </c>
      <c r="F10">
        <f>(E10-HW4_Problem2[[#This Row],[Y]])^2</f>
        <v>8.6453273841321067E-12</v>
      </c>
      <c r="H10" t="s">
        <v>8</v>
      </c>
      <c r="I10">
        <v>0.99999995285640364</v>
      </c>
    </row>
    <row r="11" spans="1:13" x14ac:dyDescent="0.3">
      <c r="A11">
        <v>0.25345193500000002</v>
      </c>
      <c r="B11">
        <v>0.06</v>
      </c>
      <c r="C11">
        <f t="shared" si="0"/>
        <v>3.5999999999999999E-3</v>
      </c>
      <c r="D11">
        <f t="shared" si="1"/>
        <v>2.1599999999999999E-4</v>
      </c>
      <c r="E11">
        <f t="shared" si="2"/>
        <v>0.25345577672309155</v>
      </c>
      <c r="F11">
        <f>(E11-HW4_Problem2[[#This Row],[Y]])^2</f>
        <v>1.4758836312037239E-11</v>
      </c>
      <c r="H11" t="s">
        <v>9</v>
      </c>
      <c r="I11">
        <v>3.7715956693093007E-6</v>
      </c>
    </row>
    <row r="12" spans="1:13" ht="15" thickBot="1" x14ac:dyDescent="0.35">
      <c r="A12">
        <v>0.25411560900000002</v>
      </c>
      <c r="B12">
        <v>7.0000000000000007E-2</v>
      </c>
      <c r="C12">
        <f t="shared" si="0"/>
        <v>4.9000000000000007E-3</v>
      </c>
      <c r="D12">
        <f t="shared" si="1"/>
        <v>3.430000000000001E-4</v>
      </c>
      <c r="E12">
        <f t="shared" si="2"/>
        <v>0.25411999256955348</v>
      </c>
      <c r="F12">
        <f>(E12-HW4_Problem2[[#This Row],[Y]])^2</f>
        <v>1.9215682029992093E-11</v>
      </c>
      <c r="H12" s="2" t="s">
        <v>10</v>
      </c>
      <c r="I12" s="2">
        <v>51</v>
      </c>
    </row>
    <row r="13" spans="1:13" x14ac:dyDescent="0.3">
      <c r="A13">
        <v>0.25480469500000003</v>
      </c>
      <c r="B13">
        <v>0.08</v>
      </c>
      <c r="C13">
        <f t="shared" si="0"/>
        <v>6.4000000000000003E-3</v>
      </c>
      <c r="D13">
        <f t="shared" si="1"/>
        <v>5.1200000000000009E-4</v>
      </c>
      <c r="E13">
        <f t="shared" si="2"/>
        <v>0.25480930997095746</v>
      </c>
      <c r="F13">
        <f>(E13-HW4_Problem2[[#This Row],[Y]])^2</f>
        <v>2.129795693800966E-11</v>
      </c>
    </row>
    <row r="14" spans="1:13" ht="15" thickBot="1" x14ac:dyDescent="0.35">
      <c r="A14">
        <v>0.255519261</v>
      </c>
      <c r="B14">
        <v>0.09</v>
      </c>
      <c r="C14">
        <f t="shared" si="0"/>
        <v>8.0999999999999996E-3</v>
      </c>
      <c r="D14">
        <f t="shared" si="1"/>
        <v>7.2899999999999994E-4</v>
      </c>
      <c r="E14">
        <f t="shared" si="2"/>
        <v>0.25552384406511736</v>
      </c>
      <c r="F14">
        <f>(E14-HW4_Problem2[[#This Row],[Y]])^2</f>
        <v>2.1004485869947346E-11</v>
      </c>
      <c r="H14" t="s">
        <v>11</v>
      </c>
    </row>
    <row r="15" spans="1:13" x14ac:dyDescent="0.3">
      <c r="A15">
        <v>0.25625937999999998</v>
      </c>
      <c r="B15">
        <v>0.1</v>
      </c>
      <c r="C15">
        <f t="shared" si="0"/>
        <v>1.0000000000000002E-2</v>
      </c>
      <c r="D15">
        <f t="shared" si="1"/>
        <v>1.0000000000000002E-3</v>
      </c>
      <c r="E15">
        <f t="shared" si="2"/>
        <v>0.25626370998984693</v>
      </c>
      <c r="F15">
        <f>(E15-HW4_Problem2[[#This Row],[Y]])^2</f>
        <v>1.8748812074705369E-11</v>
      </c>
      <c r="H15" s="6"/>
      <c r="I15" s="6" t="s">
        <v>16</v>
      </c>
      <c r="J15" s="6" t="s">
        <v>17</v>
      </c>
      <c r="K15" s="6" t="s">
        <v>18</v>
      </c>
      <c r="L15" s="6" t="s">
        <v>19</v>
      </c>
      <c r="M15" s="6" t="s">
        <v>20</v>
      </c>
    </row>
    <row r="16" spans="1:13" x14ac:dyDescent="0.3">
      <c r="A16">
        <v>0.25702512399999999</v>
      </c>
      <c r="B16">
        <v>0.11</v>
      </c>
      <c r="C16">
        <f t="shared" si="0"/>
        <v>1.21E-2</v>
      </c>
      <c r="D16">
        <f t="shared" si="1"/>
        <v>1.3309999999999999E-3</v>
      </c>
      <c r="E16">
        <f t="shared" si="2"/>
        <v>0.25702902288295987</v>
      </c>
      <c r="F16">
        <f>(E16-HW4_Problem2[[#This Row],[Y]])^2</f>
        <v>1.5201288334796322E-11</v>
      </c>
      <c r="H16" t="s">
        <v>12</v>
      </c>
      <c r="I16">
        <v>3</v>
      </c>
      <c r="J16">
        <v>1.508681385277889E-2</v>
      </c>
      <c r="K16">
        <v>5.0289379509262967E-3</v>
      </c>
      <c r="L16">
        <v>353529794.15169328</v>
      </c>
      <c r="M16">
        <v>8.6848176141895294E-173</v>
      </c>
    </row>
    <row r="17" spans="1:16" x14ac:dyDescent="0.3">
      <c r="A17">
        <v>0.25781657099999999</v>
      </c>
      <c r="B17">
        <v>0.12</v>
      </c>
      <c r="C17">
        <f t="shared" si="0"/>
        <v>1.44E-2</v>
      </c>
      <c r="D17">
        <f t="shared" si="1"/>
        <v>1.7279999999999999E-3</v>
      </c>
      <c r="E17">
        <f t="shared" si="2"/>
        <v>0.25781989788227</v>
      </c>
      <c r="F17">
        <f>(E17-HW4_Problem2[[#This Row],[Y]])^2</f>
        <v>1.106814563847358E-11</v>
      </c>
      <c r="H17" t="s">
        <v>13</v>
      </c>
      <c r="I17">
        <v>47</v>
      </c>
      <c r="J17">
        <v>6.6857189295937558E-10</v>
      </c>
      <c r="K17">
        <v>1.4224933892752672E-11</v>
      </c>
    </row>
    <row r="18" spans="1:16" ht="15" thickBot="1" x14ac:dyDescent="0.35">
      <c r="A18">
        <v>0.258633801</v>
      </c>
      <c r="B18">
        <v>0.13</v>
      </c>
      <c r="C18">
        <f t="shared" si="0"/>
        <v>1.6900000000000002E-2</v>
      </c>
      <c r="D18">
        <f t="shared" si="1"/>
        <v>2.1970000000000002E-3</v>
      </c>
      <c r="E18">
        <f t="shared" si="2"/>
        <v>0.258636450125591</v>
      </c>
      <c r="F18">
        <f>(E18-HW4_Problem2[[#This Row],[Y]])^2</f>
        <v>7.0178663969084575E-12</v>
      </c>
      <c r="H18" s="2" t="s">
        <v>14</v>
      </c>
      <c r="I18" s="2">
        <v>50</v>
      </c>
      <c r="J18" s="2">
        <v>1.5086814521350782E-2</v>
      </c>
      <c r="K18" s="2"/>
      <c r="L18" s="2"/>
      <c r="M18" s="2"/>
    </row>
    <row r="19" spans="1:16" ht="15" thickBot="1" x14ac:dyDescent="0.35">
      <c r="A19">
        <v>0.25947689299999999</v>
      </c>
      <c r="B19">
        <v>0.14000000000000001</v>
      </c>
      <c r="C19">
        <f t="shared" si="0"/>
        <v>1.9600000000000003E-2</v>
      </c>
      <c r="D19">
        <f t="shared" si="1"/>
        <v>2.7440000000000008E-3</v>
      </c>
      <c r="E19">
        <f t="shared" si="2"/>
        <v>0.2594787947507366</v>
      </c>
      <c r="F19">
        <f>(E19-HW4_Problem2[[#This Row],[Y]])^2</f>
        <v>3.6166558641980605E-12</v>
      </c>
    </row>
    <row r="20" spans="1:16" x14ac:dyDescent="0.3">
      <c r="A20">
        <v>0.260345934</v>
      </c>
      <c r="B20">
        <v>0.15</v>
      </c>
      <c r="C20">
        <f t="shared" si="0"/>
        <v>2.2499999999999999E-2</v>
      </c>
      <c r="D20">
        <f t="shared" si="1"/>
        <v>3.375E-3</v>
      </c>
      <c r="E20">
        <f t="shared" si="2"/>
        <v>0.26034704689552063</v>
      </c>
      <c r="F20">
        <f>(E20-HW4_Problem2[[#This Row],[Y]])^2</f>
        <v>1.2385364398326046E-12</v>
      </c>
      <c r="H20" s="6"/>
      <c r="I20" s="6" t="s">
        <v>21</v>
      </c>
      <c r="J20" s="6" t="s">
        <v>9</v>
      </c>
      <c r="K20" s="6" t="s">
        <v>22</v>
      </c>
      <c r="L20" s="6" t="s">
        <v>23</v>
      </c>
      <c r="M20" s="6" t="s">
        <v>24</v>
      </c>
      <c r="N20" s="6" t="s">
        <v>25</v>
      </c>
      <c r="O20" s="6" t="s">
        <v>26</v>
      </c>
      <c r="P20" s="6" t="s">
        <v>27</v>
      </c>
    </row>
    <row r="21" spans="1:16" x14ac:dyDescent="0.3">
      <c r="A21">
        <v>0.26124101</v>
      </c>
      <c r="B21">
        <v>0.16</v>
      </c>
      <c r="C21">
        <f t="shared" si="0"/>
        <v>2.5600000000000001E-2</v>
      </c>
      <c r="D21">
        <f t="shared" si="1"/>
        <v>4.0960000000000007E-3</v>
      </c>
      <c r="E21">
        <f t="shared" si="2"/>
        <v>0.26124132169775677</v>
      </c>
      <c r="F21">
        <f>(E21-HW4_Problem2[[#This Row],[Y]])^2</f>
        <v>9.7155491576614001E-14</v>
      </c>
      <c r="H21" s="3" t="s">
        <v>15</v>
      </c>
      <c r="I21" s="3">
        <v>0.24999116658053569</v>
      </c>
      <c r="J21">
        <v>1.9662314645466646E-6</v>
      </c>
      <c r="K21">
        <v>127142.28771543628</v>
      </c>
      <c r="L21">
        <v>2.8592349776174349E-202</v>
      </c>
      <c r="M21">
        <v>0.24998721103303909</v>
      </c>
      <c r="N21">
        <v>0.24999512212803229</v>
      </c>
      <c r="O21">
        <v>0.24998721103303909</v>
      </c>
      <c r="P21">
        <v>0.24999512212803229</v>
      </c>
    </row>
    <row r="22" spans="1:16" x14ac:dyDescent="0.3">
      <c r="A22">
        <v>0.26216220899999998</v>
      </c>
      <c r="B22">
        <v>0.17</v>
      </c>
      <c r="C22">
        <f t="shared" si="0"/>
        <v>2.8900000000000006E-2</v>
      </c>
      <c r="D22">
        <f t="shared" si="1"/>
        <v>4.9130000000000016E-3</v>
      </c>
      <c r="E22">
        <f t="shared" si="2"/>
        <v>0.26216173429525885</v>
      </c>
      <c r="F22">
        <f>(E22-HW4_Problem2[[#This Row],[Y]])^2</f>
        <v>2.2534459124833297E-13</v>
      </c>
      <c r="H22" s="3" t="s">
        <v>0</v>
      </c>
      <c r="I22" s="3">
        <v>5.0385742613908852E-2</v>
      </c>
      <c r="J22">
        <v>3.4395639109299248E-5</v>
      </c>
      <c r="K22">
        <v>1464.8875240782049</v>
      </c>
      <c r="L22">
        <v>3.6716455495025435E-111</v>
      </c>
      <c r="M22">
        <v>5.0316547513217048E-2</v>
      </c>
      <c r="N22">
        <v>5.0454937714600655E-2</v>
      </c>
      <c r="O22">
        <v>5.0316547513217048E-2</v>
      </c>
      <c r="P22">
        <v>5.0454937714600655E-2</v>
      </c>
    </row>
    <row r="23" spans="1:16" x14ac:dyDescent="0.3">
      <c r="A23">
        <v>0.26310962599999999</v>
      </c>
      <c r="B23">
        <v>0.18</v>
      </c>
      <c r="C23">
        <f t="shared" si="0"/>
        <v>3.2399999999999998E-2</v>
      </c>
      <c r="D23">
        <f t="shared" si="1"/>
        <v>5.8319999999999995E-3</v>
      </c>
      <c r="E23">
        <f t="shared" si="2"/>
        <v>0.26310839982584056</v>
      </c>
      <c r="F23">
        <f>(E23-HW4_Problem2[[#This Row],[Y]])^2</f>
        <v>1.503503069253715E-12</v>
      </c>
      <c r="H23" s="3" t="s">
        <v>2</v>
      </c>
      <c r="I23" s="3">
        <v>0.12147795122956587</v>
      </c>
      <c r="J23">
        <v>1.607604671673472E-4</v>
      </c>
      <c r="K23">
        <v>755.64567191205458</v>
      </c>
      <c r="L23">
        <v>1.1915235777421511E-97</v>
      </c>
      <c r="M23">
        <v>0.12115454288475919</v>
      </c>
      <c r="N23">
        <v>0.12180135957437255</v>
      </c>
      <c r="O23">
        <v>0.12115454288475919</v>
      </c>
      <c r="P23">
        <v>0.12180135957437255</v>
      </c>
    </row>
    <row r="24" spans="1:16" ht="15" thickBot="1" x14ac:dyDescent="0.35">
      <c r="A24">
        <v>0.26408335300000002</v>
      </c>
      <c r="B24">
        <v>0.19</v>
      </c>
      <c r="C24">
        <f t="shared" si="0"/>
        <v>3.61E-2</v>
      </c>
      <c r="D24">
        <f t="shared" si="1"/>
        <v>6.8590000000000005E-3</v>
      </c>
      <c r="E24">
        <f t="shared" si="2"/>
        <v>0.26408143342731566</v>
      </c>
      <c r="F24">
        <f>(E24-HW4_Problem2[[#This Row],[Y]])^2</f>
        <v>3.6847592905459336E-12</v>
      </c>
      <c r="H24" s="4" t="s">
        <v>3</v>
      </c>
      <c r="I24" s="4">
        <v>1.9189635624715571E-2</v>
      </c>
      <c r="J24" s="2">
        <v>2.1124133750081853E-4</v>
      </c>
      <c r="K24" s="2">
        <v>90.842236901862137</v>
      </c>
      <c r="L24" s="2">
        <v>1.8263099899229078E-54</v>
      </c>
      <c r="M24" s="2">
        <v>1.876467286789071E-2</v>
      </c>
      <c r="N24" s="2">
        <v>1.9614598381540432E-2</v>
      </c>
      <c r="O24" s="2">
        <v>1.876467286789071E-2</v>
      </c>
      <c r="P24" s="2">
        <v>1.9614598381540432E-2</v>
      </c>
    </row>
    <row r="25" spans="1:16" x14ac:dyDescent="0.3">
      <c r="A25">
        <v>0.26508348900000001</v>
      </c>
      <c r="B25">
        <v>0.2</v>
      </c>
      <c r="C25">
        <f t="shared" si="0"/>
        <v>4.0000000000000008E-2</v>
      </c>
      <c r="D25">
        <f t="shared" si="1"/>
        <v>8.0000000000000019E-3</v>
      </c>
      <c r="E25">
        <f t="shared" si="2"/>
        <v>0.26508095023749784</v>
      </c>
      <c r="F25">
        <f>(E25-HW4_Problem2[[#This Row],[Y]])^2</f>
        <v>6.4453150424188422E-12</v>
      </c>
    </row>
    <row r="26" spans="1:16" x14ac:dyDescent="0.3">
      <c r="A26">
        <v>0.266110134</v>
      </c>
      <c r="B26">
        <v>0.21</v>
      </c>
      <c r="C26">
        <f t="shared" si="0"/>
        <v>4.4099999999999993E-2</v>
      </c>
      <c r="D26">
        <f t="shared" si="1"/>
        <v>9.2609999999999984E-3</v>
      </c>
      <c r="E26">
        <f t="shared" si="2"/>
        <v>0.26610706539420087</v>
      </c>
      <c r="F26">
        <f>(E26-HW4_Problem2[[#This Row],[Y]])^2</f>
        <v>9.4163415504422584E-12</v>
      </c>
    </row>
    <row r="27" spans="1:16" x14ac:dyDescent="0.3">
      <c r="A27">
        <v>0.26716338899999997</v>
      </c>
      <c r="B27">
        <v>0.22</v>
      </c>
      <c r="C27">
        <f t="shared" si="0"/>
        <v>4.8399999999999999E-2</v>
      </c>
      <c r="D27">
        <f t="shared" si="1"/>
        <v>1.0647999999999999E-2</v>
      </c>
      <c r="E27">
        <f t="shared" si="2"/>
        <v>0.2671598940352386</v>
      </c>
      <c r="F27">
        <f>(E27-HW4_Problem2[[#This Row],[Y]])^2</f>
        <v>1.2214778683250738E-11</v>
      </c>
      <c r="H27" t="s">
        <v>34</v>
      </c>
      <c r="I27">
        <f>COUNT(A5:A55)</f>
        <v>51</v>
      </c>
    </row>
    <row r="28" spans="1:16" x14ac:dyDescent="0.3">
      <c r="A28">
        <v>0.26824336199999999</v>
      </c>
      <c r="B28">
        <v>0.23</v>
      </c>
      <c r="C28">
        <f t="shared" si="0"/>
        <v>5.2900000000000003E-2</v>
      </c>
      <c r="D28">
        <f t="shared" si="1"/>
        <v>1.2167000000000001E-2</v>
      </c>
      <c r="E28">
        <f t="shared" si="2"/>
        <v>0.26823955129842469</v>
      </c>
      <c r="F28">
        <f>(E28-HW4_Problem2[[#This Row],[Y]])^2</f>
        <v>1.4521446495924108E-11</v>
      </c>
      <c r="H28" t="s">
        <v>35</v>
      </c>
      <c r="I28">
        <f>SUM(F5:F55)</f>
        <v>6.6857189295808952E-10</v>
      </c>
    </row>
    <row r="29" spans="1:16" x14ac:dyDescent="0.3">
      <c r="A29">
        <v>0.26935015899999998</v>
      </c>
      <c r="B29">
        <v>0.24</v>
      </c>
      <c r="C29">
        <f t="shared" si="0"/>
        <v>5.7599999999999998E-2</v>
      </c>
      <c r="D29">
        <f t="shared" si="1"/>
        <v>1.3823999999999999E-2</v>
      </c>
      <c r="E29">
        <f t="shared" si="2"/>
        <v>0.26934615232157288</v>
      </c>
      <c r="F29">
        <f>(E29-HW4_Problem2[[#This Row],[Y]])^2</f>
        <v>1.6053472018133434E-11</v>
      </c>
      <c r="H29" s="3" t="s">
        <v>36</v>
      </c>
      <c r="I29" s="9">
        <f>SQRT(I28/I27)</f>
        <v>3.6206702146287497E-6</v>
      </c>
    </row>
    <row r="30" spans="1:16" x14ac:dyDescent="0.3">
      <c r="A30">
        <v>0.27048389099999998</v>
      </c>
      <c r="B30">
        <v>0.25</v>
      </c>
      <c r="C30">
        <f t="shared" si="0"/>
        <v>6.25E-2</v>
      </c>
      <c r="D30">
        <f t="shared" si="1"/>
        <v>1.5625E-2</v>
      </c>
      <c r="E30">
        <f t="shared" si="2"/>
        <v>0.27047981224249695</v>
      </c>
      <c r="F30">
        <f>(E30-HW4_Problem2[[#This Row],[Y]])^2</f>
        <v>1.6636262768468235E-11</v>
      </c>
    </row>
    <row r="31" spans="1:16" x14ac:dyDescent="0.3">
      <c r="A31">
        <v>0.27164467199999998</v>
      </c>
      <c r="B31">
        <v>0.26</v>
      </c>
      <c r="C31">
        <f t="shared" si="0"/>
        <v>6.7600000000000007E-2</v>
      </c>
      <c r="D31">
        <f t="shared" si="1"/>
        <v>1.7576000000000001E-2</v>
      </c>
      <c r="E31">
        <f t="shared" si="2"/>
        <v>0.27164064619901068</v>
      </c>
      <c r="F31">
        <f>(E31-HW4_Problem2[[#This Row],[Y]])^2</f>
        <v>1.6207073605396557E-11</v>
      </c>
    </row>
    <row r="32" spans="1:16" x14ac:dyDescent="0.3">
      <c r="A32">
        <v>0.272832617</v>
      </c>
      <c r="B32">
        <v>0.27</v>
      </c>
      <c r="C32">
        <f t="shared" si="0"/>
        <v>7.2900000000000006E-2</v>
      </c>
      <c r="D32">
        <f t="shared" si="1"/>
        <v>1.9683000000000003E-2</v>
      </c>
      <c r="E32">
        <f t="shared" si="2"/>
        <v>0.27282876932892769</v>
      </c>
      <c r="F32">
        <f>(E32-HW4_Problem2[[#This Row],[Y]])^2</f>
        <v>1.480457268069195E-11</v>
      </c>
    </row>
    <row r="33" spans="1:13" x14ac:dyDescent="0.3">
      <c r="A33">
        <v>0.27404784599999998</v>
      </c>
      <c r="B33">
        <v>0.28000000000000003</v>
      </c>
      <c r="C33">
        <f t="shared" si="0"/>
        <v>7.8400000000000011E-2</v>
      </c>
      <c r="D33">
        <f t="shared" si="1"/>
        <v>2.1952000000000006E-2</v>
      </c>
      <c r="E33">
        <f t="shared" si="2"/>
        <v>0.27404429677006187</v>
      </c>
      <c r="F33">
        <f>(E33-HW4_Problem2[[#This Row],[Y]])^2</f>
        <v>1.2597033153616657E-11</v>
      </c>
    </row>
    <row r="34" spans="1:13" x14ac:dyDescent="0.3">
      <c r="A34">
        <v>0.27529048</v>
      </c>
      <c r="B34">
        <v>0.28999999999999998</v>
      </c>
      <c r="C34">
        <f t="shared" si="0"/>
        <v>8.4099999999999994E-2</v>
      </c>
      <c r="D34">
        <f t="shared" si="1"/>
        <v>2.4388999999999997E-2</v>
      </c>
      <c r="E34">
        <f t="shared" si="2"/>
        <v>0.27528734366022695</v>
      </c>
      <c r="F34">
        <f>(E34-HW4_Problem2[[#This Row],[Y]])^2</f>
        <v>9.8366271720637308E-12</v>
      </c>
    </row>
    <row r="35" spans="1:13" x14ac:dyDescent="0.3">
      <c r="A35">
        <v>0.27656064299999999</v>
      </c>
      <c r="B35">
        <v>0.3</v>
      </c>
      <c r="C35">
        <f t="shared" si="0"/>
        <v>0.09</v>
      </c>
      <c r="D35">
        <f t="shared" si="1"/>
        <v>2.7E-2</v>
      </c>
      <c r="E35">
        <f t="shared" si="2"/>
        <v>0.27655802513723654</v>
      </c>
      <c r="F35">
        <f>(E35-HW4_Problem2[[#This Row],[Y]])^2</f>
        <v>6.8532054482807211E-12</v>
      </c>
    </row>
    <row r="36" spans="1:13" x14ac:dyDescent="0.3">
      <c r="A36">
        <v>0.277858463</v>
      </c>
      <c r="B36">
        <v>0.31</v>
      </c>
      <c r="C36">
        <f t="shared" si="0"/>
        <v>9.6100000000000005E-2</v>
      </c>
      <c r="D36">
        <f t="shared" si="1"/>
        <v>2.9791000000000002E-2</v>
      </c>
      <c r="E36">
        <f t="shared" si="2"/>
        <v>0.27785645633890466</v>
      </c>
      <c r="F36">
        <f>(E36-HW4_Problem2[[#This Row],[Y]])^2</f>
        <v>4.0266887515670841E-12</v>
      </c>
    </row>
    <row r="37" spans="1:13" x14ac:dyDescent="0.3">
      <c r="A37">
        <v>0.27918406800000001</v>
      </c>
      <c r="B37">
        <v>0.32</v>
      </c>
      <c r="C37">
        <f t="shared" si="0"/>
        <v>0.1024</v>
      </c>
      <c r="D37">
        <f t="shared" si="1"/>
        <v>3.2768000000000005E-2</v>
      </c>
      <c r="E37">
        <f t="shared" si="2"/>
        <v>0.27918275240304474</v>
      </c>
      <c r="F37">
        <f>(E37-HW4_Problem2[[#This Row],[Y]])^2</f>
        <v>1.7307953487018297E-12</v>
      </c>
    </row>
    <row r="38" spans="1:13" x14ac:dyDescent="0.3">
      <c r="A38">
        <v>0.28053759299999997</v>
      </c>
      <c r="B38">
        <v>0.33</v>
      </c>
      <c r="C38">
        <f t="shared" si="0"/>
        <v>0.10890000000000001</v>
      </c>
      <c r="D38">
        <f t="shared" si="1"/>
        <v>3.5937000000000004E-2</v>
      </c>
      <c r="E38">
        <f t="shared" si="2"/>
        <v>0.28053702846747081</v>
      </c>
      <c r="F38">
        <f>(E38-HW4_Problem2[[#This Row],[Y]])^2</f>
        <v>3.1869697648893698E-13</v>
      </c>
      <c r="H38" t="s">
        <v>4</v>
      </c>
    </row>
    <row r="39" spans="1:13" ht="15" thickBot="1" x14ac:dyDescent="0.35">
      <c r="A39">
        <v>0.28191917100000002</v>
      </c>
      <c r="B39">
        <v>0.34</v>
      </c>
      <c r="C39">
        <f t="shared" si="0"/>
        <v>0.11560000000000002</v>
      </c>
      <c r="D39">
        <f t="shared" si="1"/>
        <v>3.9304000000000013E-2</v>
      </c>
      <c r="E39">
        <f t="shared" si="2"/>
        <v>0.28191939966999635</v>
      </c>
      <c r="F39">
        <f>(E39-HW4_Problem2[[#This Row],[Y]])^2</f>
        <v>5.2289967220282614E-14</v>
      </c>
    </row>
    <row r="40" spans="1:13" x14ac:dyDescent="0.3">
      <c r="A40">
        <v>0.283328941</v>
      </c>
      <c r="B40">
        <v>0.35</v>
      </c>
      <c r="C40">
        <f t="shared" si="0"/>
        <v>0.12249999999999998</v>
      </c>
      <c r="D40">
        <f t="shared" si="1"/>
        <v>4.287499999999999E-2</v>
      </c>
      <c r="E40">
        <f t="shared" si="2"/>
        <v>0.28332998114843527</v>
      </c>
      <c r="F40">
        <f>(E40-HW4_Problem2[[#This Row],[Y]])^2</f>
        <v>1.0819087673983357E-12</v>
      </c>
      <c r="H40" s="7" t="s">
        <v>5</v>
      </c>
      <c r="I40" s="7"/>
    </row>
    <row r="41" spans="1:13" x14ac:dyDescent="0.3">
      <c r="A41">
        <v>0.284767045</v>
      </c>
      <c r="B41">
        <v>0.36</v>
      </c>
      <c r="C41">
        <f t="shared" si="0"/>
        <v>0.12959999999999999</v>
      </c>
      <c r="D41">
        <f t="shared" si="1"/>
        <v>4.6655999999999996E-2</v>
      </c>
      <c r="E41">
        <f t="shared" si="2"/>
        <v>0.28476888804060135</v>
      </c>
      <c r="F41">
        <f>(E41-HW4_Problem2[[#This Row],[Y]])^2</f>
        <v>3.3967986582503066E-12</v>
      </c>
      <c r="H41" t="s">
        <v>6</v>
      </c>
      <c r="I41">
        <v>0.9999999983791038</v>
      </c>
    </row>
    <row r="42" spans="1:13" x14ac:dyDescent="0.3">
      <c r="A42">
        <v>0.28623362499999999</v>
      </c>
      <c r="B42">
        <v>0.37</v>
      </c>
      <c r="C42">
        <f t="shared" si="0"/>
        <v>0.13689999999999999</v>
      </c>
      <c r="D42">
        <f t="shared" si="1"/>
        <v>5.0652999999999997E-2</v>
      </c>
      <c r="E42">
        <f t="shared" si="2"/>
        <v>0.28623623548430821</v>
      </c>
      <c r="F42">
        <f>(E42-HW4_Problem2[[#This Row],[Y]])^2</f>
        <v>6.8146283234557579E-12</v>
      </c>
      <c r="H42" t="s">
        <v>7</v>
      </c>
      <c r="I42">
        <v>0.99999999675820761</v>
      </c>
    </row>
    <row r="43" spans="1:13" x14ac:dyDescent="0.3">
      <c r="A43">
        <v>0.28772882900000002</v>
      </c>
      <c r="B43">
        <v>0.38</v>
      </c>
      <c r="C43">
        <f t="shared" si="0"/>
        <v>0.1444</v>
      </c>
      <c r="D43">
        <f t="shared" si="1"/>
        <v>5.4872000000000004E-2</v>
      </c>
      <c r="E43">
        <f t="shared" si="2"/>
        <v>0.28773213861736974</v>
      </c>
      <c r="F43">
        <f>(E43-HW4_Problem2[[#This Row],[Y]])^2</f>
        <v>1.0953567133937761E-11</v>
      </c>
      <c r="H43" t="s">
        <v>8</v>
      </c>
      <c r="I43">
        <v>0.9999999965467864</v>
      </c>
    </row>
    <row r="44" spans="1:13" x14ac:dyDescent="0.3">
      <c r="A44">
        <v>0.289252807</v>
      </c>
      <c r="B44">
        <v>0.39</v>
      </c>
      <c r="C44">
        <f t="shared" si="0"/>
        <v>0.15210000000000001</v>
      </c>
      <c r="D44">
        <f t="shared" si="1"/>
        <v>5.9319000000000004E-2</v>
      </c>
      <c r="E44">
        <f t="shared" si="2"/>
        <v>0.28925671257759961</v>
      </c>
      <c r="F44">
        <f>(E44-HW4_Problem2[[#This Row],[Y]])^2</f>
        <v>1.5253536386540458E-11</v>
      </c>
      <c r="H44" t="s">
        <v>9</v>
      </c>
      <c r="I44">
        <v>4.1993343549144971E-6</v>
      </c>
    </row>
    <row r="45" spans="1:13" ht="15" thickBot="1" x14ac:dyDescent="0.35">
      <c r="A45">
        <v>0.29080570900000002</v>
      </c>
      <c r="B45">
        <v>0.4</v>
      </c>
      <c r="C45">
        <f t="shared" si="0"/>
        <v>0.16000000000000003</v>
      </c>
      <c r="D45">
        <f t="shared" si="1"/>
        <v>6.4000000000000015E-2</v>
      </c>
      <c r="E45">
        <f t="shared" si="2"/>
        <v>0.2908100725028116</v>
      </c>
      <c r="F45">
        <f>(E45-HW4_Problem2[[#This Row],[Y]])^2</f>
        <v>1.9040156786643699E-11</v>
      </c>
      <c r="H45" s="2" t="s">
        <v>10</v>
      </c>
      <c r="I45" s="2">
        <v>50</v>
      </c>
    </row>
    <row r="46" spans="1:13" x14ac:dyDescent="0.3">
      <c r="A46">
        <v>0.292387693</v>
      </c>
      <c r="B46">
        <v>0.41</v>
      </c>
      <c r="C46">
        <f t="shared" si="0"/>
        <v>0.16809999999999997</v>
      </c>
      <c r="D46">
        <f t="shared" si="1"/>
        <v>6.8920999999999982E-2</v>
      </c>
      <c r="E46">
        <f t="shared" si="2"/>
        <v>0.29239233353081939</v>
      </c>
      <c r="F46">
        <f>(E46-HW4_Problem2[[#This Row],[Y]])^2</f>
        <v>2.1534526285695841E-11</v>
      </c>
    </row>
    <row r="47" spans="1:13" ht="15" thickBot="1" x14ac:dyDescent="0.35">
      <c r="A47">
        <v>0.29399891500000003</v>
      </c>
      <c r="B47">
        <v>0.42</v>
      </c>
      <c r="C47">
        <f t="shared" si="0"/>
        <v>0.17639999999999997</v>
      </c>
      <c r="D47">
        <f t="shared" si="1"/>
        <v>7.4087999999999987E-2</v>
      </c>
      <c r="E47">
        <f t="shared" si="2"/>
        <v>0.29400361079943677</v>
      </c>
      <c r="F47">
        <f>(E47-HW4_Problem2[[#This Row],[Y]])^2</f>
        <v>2.2050532350069247E-11</v>
      </c>
      <c r="H47" t="s">
        <v>11</v>
      </c>
    </row>
    <row r="48" spans="1:13" x14ac:dyDescent="0.3">
      <c r="A48">
        <v>0.29563953799999998</v>
      </c>
      <c r="B48">
        <v>0.43</v>
      </c>
      <c r="C48">
        <f t="shared" si="0"/>
        <v>0.18489999999999998</v>
      </c>
      <c r="D48">
        <f t="shared" si="1"/>
        <v>7.9506999999999994E-2</v>
      </c>
      <c r="E48">
        <f t="shared" si="2"/>
        <v>0.29564401944647745</v>
      </c>
      <c r="F48">
        <f>(E48-HW4_Problem2[[#This Row],[Y]])^2</f>
        <v>2.0083362530398987E-11</v>
      </c>
      <c r="H48" s="6"/>
      <c r="I48" s="6" t="s">
        <v>16</v>
      </c>
      <c r="J48" s="6" t="s">
        <v>17</v>
      </c>
      <c r="K48" s="6" t="s">
        <v>18</v>
      </c>
      <c r="L48" s="6" t="s">
        <v>19</v>
      </c>
      <c r="M48" s="6" t="s">
        <v>20</v>
      </c>
    </row>
    <row r="49" spans="1:16" x14ac:dyDescent="0.3">
      <c r="A49">
        <v>0.29730972500000002</v>
      </c>
      <c r="B49">
        <v>0.44</v>
      </c>
      <c r="C49">
        <f t="shared" si="0"/>
        <v>0.19359999999999999</v>
      </c>
      <c r="D49">
        <f t="shared" si="1"/>
        <v>8.5183999999999996E-2</v>
      </c>
      <c r="E49">
        <f t="shared" si="2"/>
        <v>0.29731367460975527</v>
      </c>
      <c r="F49">
        <f>(E49-HW4_Problem2[[#This Row],[Y]])^2</f>
        <v>1.5599417218761095E-11</v>
      </c>
      <c r="H49" t="s">
        <v>12</v>
      </c>
      <c r="I49">
        <v>3</v>
      </c>
      <c r="J49">
        <v>0.25022662743245733</v>
      </c>
      <c r="K49">
        <v>8.3408875810819114E-2</v>
      </c>
      <c r="L49">
        <v>4729893454.0746183</v>
      </c>
      <c r="M49">
        <v>3.0786399356794648E-195</v>
      </c>
    </row>
    <row r="50" spans="1:16" x14ac:dyDescent="0.3">
      <c r="A50">
        <v>0.29900964299999999</v>
      </c>
      <c r="B50">
        <v>0.45</v>
      </c>
      <c r="C50">
        <f t="shared" si="0"/>
        <v>0.20250000000000001</v>
      </c>
      <c r="D50">
        <f t="shared" si="1"/>
        <v>9.1125000000000012E-2</v>
      </c>
      <c r="E50">
        <f t="shared" si="2"/>
        <v>0.29901269142708398</v>
      </c>
      <c r="F50">
        <f>(E50-HW4_Problem2[[#This Row],[Y]])^2</f>
        <v>9.2929076863719725E-12</v>
      </c>
      <c r="H50" t="s">
        <v>13</v>
      </c>
      <c r="I50">
        <v>46</v>
      </c>
      <c r="J50">
        <v>8.1118281512079713E-10</v>
      </c>
      <c r="K50">
        <v>1.7634409024365155E-11</v>
      </c>
    </row>
    <row r="51" spans="1:16" ht="15" thickBot="1" x14ac:dyDescent="0.35">
      <c r="A51">
        <v>0.30073946200000001</v>
      </c>
      <c r="B51">
        <v>0.46</v>
      </c>
      <c r="C51">
        <f t="shared" si="0"/>
        <v>0.21160000000000001</v>
      </c>
      <c r="D51">
        <f t="shared" si="1"/>
        <v>9.7336000000000006E-2</v>
      </c>
      <c r="E51">
        <f t="shared" si="2"/>
        <v>0.30074118503627723</v>
      </c>
      <c r="F51">
        <f>(E51-HW4_Problem2[[#This Row],[Y]])^2</f>
        <v>2.9688540125902638E-12</v>
      </c>
      <c r="H51" s="2" t="s">
        <v>14</v>
      </c>
      <c r="I51" s="2">
        <v>49</v>
      </c>
      <c r="J51" s="2">
        <v>0.25022662824364011</v>
      </c>
      <c r="K51" s="2"/>
      <c r="L51" s="2"/>
      <c r="M51" s="2"/>
    </row>
    <row r="52" spans="1:16" ht="15" thickBot="1" x14ac:dyDescent="0.35">
      <c r="A52">
        <v>0.302499356</v>
      </c>
      <c r="B52">
        <v>0.47</v>
      </c>
      <c r="C52">
        <f t="shared" si="0"/>
        <v>0.22089999999999999</v>
      </c>
      <c r="D52">
        <f t="shared" si="1"/>
        <v>0.10382299999999998</v>
      </c>
      <c r="E52">
        <f t="shared" si="2"/>
        <v>0.30249927057514875</v>
      </c>
      <c r="F52">
        <f>(E52-HW4_Problem2[[#This Row],[Y]])^2</f>
        <v>7.297405210793275E-15</v>
      </c>
    </row>
    <row r="53" spans="1:16" x14ac:dyDescent="0.3">
      <c r="A53">
        <v>0.30428949999999999</v>
      </c>
      <c r="B53">
        <v>0.48</v>
      </c>
      <c r="C53">
        <f t="shared" si="0"/>
        <v>0.23039999999999999</v>
      </c>
      <c r="D53">
        <f t="shared" si="1"/>
        <v>0.110592</v>
      </c>
      <c r="E53">
        <f t="shared" si="2"/>
        <v>0.3042870631815125</v>
      </c>
      <c r="F53">
        <f>(E53-HW4_Problem2[[#This Row],[Y]])^2</f>
        <v>5.9380843409952361E-12</v>
      </c>
      <c r="H53" s="6"/>
      <c r="I53" s="6" t="s">
        <v>21</v>
      </c>
      <c r="J53" s="6" t="s">
        <v>9</v>
      </c>
      <c r="K53" s="6" t="s">
        <v>22</v>
      </c>
      <c r="L53" s="6" t="s">
        <v>23</v>
      </c>
      <c r="M53" s="6" t="s">
        <v>24</v>
      </c>
      <c r="N53" s="6" t="s">
        <v>25</v>
      </c>
      <c r="O53" s="6" t="s">
        <v>26</v>
      </c>
      <c r="P53" s="6" t="s">
        <v>27</v>
      </c>
    </row>
    <row r="54" spans="1:16" x14ac:dyDescent="0.3">
      <c r="A54">
        <v>0.30611007200000001</v>
      </c>
      <c r="B54">
        <v>0.49</v>
      </c>
      <c r="C54">
        <f t="shared" si="0"/>
        <v>0.24009999999999998</v>
      </c>
      <c r="D54">
        <f t="shared" si="1"/>
        <v>0.11764899999999999</v>
      </c>
      <c r="E54">
        <f t="shared" si="2"/>
        <v>0.30610467799318192</v>
      </c>
      <c r="F54">
        <f>(E54-HW4_Problem2[[#This Row],[Y]])^2</f>
        <v>2.909530955363964E-11</v>
      </c>
      <c r="H54" s="3" t="s">
        <v>15</v>
      </c>
      <c r="I54" s="3">
        <v>0.26625233864500147</v>
      </c>
      <c r="J54">
        <v>1.029189448496439E-4</v>
      </c>
      <c r="K54">
        <v>2587.0099915421229</v>
      </c>
      <c r="L54">
        <v>2.1030570837301032E-120</v>
      </c>
      <c r="M54">
        <v>0.2660451735538682</v>
      </c>
      <c r="N54">
        <v>0.26645950373613475</v>
      </c>
      <c r="O54">
        <v>0.2660451735538682</v>
      </c>
      <c r="P54">
        <v>0.26645950373613475</v>
      </c>
    </row>
    <row r="55" spans="1:16" x14ac:dyDescent="0.3">
      <c r="A55">
        <v>0.30796125699999999</v>
      </c>
      <c r="B55">
        <v>0.5</v>
      </c>
      <c r="C55">
        <f t="shared" si="0"/>
        <v>0.25</v>
      </c>
      <c r="D55">
        <f t="shared" si="1"/>
        <v>0.125</v>
      </c>
      <c r="E55">
        <f t="shared" si="2"/>
        <v>0.30795223014797102</v>
      </c>
      <c r="F55">
        <f>(E55-HW4_Problem2[[#This Row],[Y]])^2</f>
        <v>8.148405755292823E-11</v>
      </c>
      <c r="H55" s="3" t="s">
        <v>0</v>
      </c>
      <c r="I55" s="3">
        <v>-9.421795673497534E-3</v>
      </c>
      <c r="J55">
        <v>4.2443677173044055E-4</v>
      </c>
      <c r="K55">
        <v>-22.198349203073548</v>
      </c>
      <c r="L55">
        <v>3.2207190832898436E-26</v>
      </c>
      <c r="M55">
        <v>-1.0276142583333309E-2</v>
      </c>
      <c r="N55">
        <v>-8.5674487636617589E-3</v>
      </c>
      <c r="O55">
        <v>-1.0276142583333309E-2</v>
      </c>
      <c r="P55">
        <v>-8.5674487636617589E-3</v>
      </c>
    </row>
    <row r="56" spans="1:16" x14ac:dyDescent="0.3">
      <c r="H56" s="3" t="s">
        <v>2</v>
      </c>
      <c r="I56" s="3">
        <v>0.29362638877635616</v>
      </c>
      <c r="J56">
        <v>5.7190928034941046E-4</v>
      </c>
      <c r="K56">
        <v>513.41427541963276</v>
      </c>
      <c r="L56">
        <v>4.2501009012490548E-88</v>
      </c>
      <c r="M56">
        <v>0.29247519510295966</v>
      </c>
      <c r="N56">
        <v>0.29477758244975266</v>
      </c>
      <c r="O56">
        <v>0.29247519510295966</v>
      </c>
      <c r="P56">
        <v>0.29477758244975266</v>
      </c>
    </row>
    <row r="57" spans="1:16" ht="15" thickBot="1" x14ac:dyDescent="0.35">
      <c r="A57" s="1" t="s">
        <v>1</v>
      </c>
      <c r="B57" s="1" t="s">
        <v>0</v>
      </c>
      <c r="C57" s="1" t="s">
        <v>2</v>
      </c>
      <c r="D57" s="1" t="s">
        <v>3</v>
      </c>
      <c r="H57" s="4" t="s">
        <v>3</v>
      </c>
      <c r="I57" s="4">
        <v>3.0908769175151962E-2</v>
      </c>
      <c r="J57" s="2">
        <v>2.5210542201045764E-4</v>
      </c>
      <c r="K57" s="2">
        <v>122.60255621900043</v>
      </c>
      <c r="L57" s="2">
        <v>1.6246777718453343E-59</v>
      </c>
      <c r="M57" s="2">
        <v>3.0401307280723384E-2</v>
      </c>
      <c r="N57" s="2">
        <v>3.1416231069580539E-2</v>
      </c>
      <c r="O57" s="2">
        <v>3.0401307280723384E-2</v>
      </c>
      <c r="P57" s="2">
        <v>3.1416231069580539E-2</v>
      </c>
    </row>
    <row r="58" spans="1:16" x14ac:dyDescent="0.3">
      <c r="A58">
        <v>0.34192928</v>
      </c>
      <c r="B58">
        <v>0.51</v>
      </c>
      <c r="C58">
        <f t="shared" si="0"/>
        <v>0.2601</v>
      </c>
      <c r="D58">
        <f t="shared" si="1"/>
        <v>0.13265099999999999</v>
      </c>
      <c r="E58">
        <f>$I$54+$I$55*B58+C58*$I$56+D58*$I$57</f>
        <v>0.34191952571210105</v>
      </c>
      <c r="F58">
        <f>(E58-HW4_Problem2[[#This Row],[Y]])^2</f>
        <v>9.5146132415707416E-11</v>
      </c>
    </row>
    <row r="59" spans="1:16" x14ac:dyDescent="0.3">
      <c r="A59">
        <v>0.3451014</v>
      </c>
      <c r="B59">
        <v>0.52</v>
      </c>
      <c r="C59">
        <f t="shared" si="0"/>
        <v>0.27040000000000003</v>
      </c>
      <c r="D59">
        <f t="shared" si="1"/>
        <v>0.14060800000000001</v>
      </c>
      <c r="E59">
        <f t="shared" ref="E59:E107" si="3">$I$54+$I$55*B59+C59*$I$56+D59*$I$57</f>
        <v>0.34509560063608918</v>
      </c>
      <c r="F59">
        <f>(E59-HW4_Problem2[[#This Row],[Y]])^2</f>
        <v>3.3632621770108942E-11</v>
      </c>
    </row>
    <row r="60" spans="1:16" x14ac:dyDescent="0.3">
      <c r="A60">
        <v>0.34834262199999999</v>
      </c>
      <c r="B60">
        <v>0.53</v>
      </c>
      <c r="C60">
        <f t="shared" si="0"/>
        <v>0.28090000000000004</v>
      </c>
      <c r="D60">
        <f t="shared" si="1"/>
        <v>0.14887700000000004</v>
      </c>
      <c r="E60">
        <f t="shared" si="3"/>
        <v>0.34834004437381533</v>
      </c>
      <c r="F60">
        <f>(E60-HW4_Problem2[[#This Row],[Y]])^2</f>
        <v>6.6441567478617991E-12</v>
      </c>
      <c r="H60" t="s">
        <v>34</v>
      </c>
      <c r="I60">
        <f>COUNT(A58:A107)</f>
        <v>50</v>
      </c>
    </row>
    <row r="61" spans="1:16" x14ac:dyDescent="0.3">
      <c r="A61">
        <v>0.35165306099999999</v>
      </c>
      <c r="B61">
        <v>0.54</v>
      </c>
      <c r="C61">
        <f t="shared" si="0"/>
        <v>0.29160000000000003</v>
      </c>
      <c r="D61">
        <f t="shared" si="1"/>
        <v>0.15746400000000002</v>
      </c>
      <c r="E61">
        <f t="shared" si="3"/>
        <v>0.35165304237789441</v>
      </c>
      <c r="F61">
        <f>(E61-HW4_Problem2[[#This Row],[Y]])^2</f>
        <v>3.4678281622487663E-16</v>
      </c>
      <c r="H61" t="s">
        <v>39</v>
      </c>
      <c r="I61">
        <f>SUM(F58:F107)</f>
        <v>8.1118281511847047E-10</v>
      </c>
    </row>
    <row r="62" spans="1:16" x14ac:dyDescent="0.3">
      <c r="A62">
        <v>0.35503283400000002</v>
      </c>
      <c r="B62">
        <v>0.55000000000000004</v>
      </c>
      <c r="C62">
        <f t="shared" si="0"/>
        <v>0.30250000000000005</v>
      </c>
      <c r="D62">
        <f t="shared" si="1"/>
        <v>0.16637500000000005</v>
      </c>
      <c r="E62">
        <f t="shared" si="3"/>
        <v>0.35503478010094147</v>
      </c>
      <c r="F62">
        <f>(E62-HW4_Problem2[[#This Row],[Y]])^2</f>
        <v>3.7873088743215718E-12</v>
      </c>
      <c r="H62" s="5" t="s">
        <v>36</v>
      </c>
      <c r="I62" s="5">
        <f>SQRT(I61/I60)</f>
        <v>4.0278600152400291E-6</v>
      </c>
    </row>
    <row r="63" spans="1:16" x14ac:dyDescent="0.3">
      <c r="A63">
        <v>0.35848205999999999</v>
      </c>
      <c r="B63">
        <v>0.56000000000000005</v>
      </c>
      <c r="C63">
        <f t="shared" si="0"/>
        <v>0.31360000000000005</v>
      </c>
      <c r="D63">
        <f t="shared" si="1"/>
        <v>0.17561600000000005</v>
      </c>
      <c r="E63">
        <f t="shared" si="3"/>
        <v>0.35848544299557167</v>
      </c>
      <c r="F63">
        <f>(E63-HW4_Problem2[[#This Row],[Y]])^2</f>
        <v>1.1444659037985329E-11</v>
      </c>
    </row>
    <row r="64" spans="1:16" x14ac:dyDescent="0.3">
      <c r="A64">
        <v>0.36200086199999998</v>
      </c>
      <c r="B64">
        <v>0.56999999999999995</v>
      </c>
      <c r="C64">
        <f t="shared" si="0"/>
        <v>0.32489999999999997</v>
      </c>
      <c r="D64">
        <f t="shared" si="1"/>
        <v>0.18519299999999997</v>
      </c>
      <c r="E64">
        <f t="shared" si="3"/>
        <v>0.36200521651439993</v>
      </c>
      <c r="F64">
        <f>(E64-HW4_Problem2[[#This Row],[Y]])^2</f>
        <v>1.8961795659382971E-11</v>
      </c>
    </row>
    <row r="65" spans="1:9" x14ac:dyDescent="0.3">
      <c r="A65">
        <v>0.365589367</v>
      </c>
      <c r="B65">
        <v>0.57999999999999996</v>
      </c>
      <c r="C65">
        <f t="shared" si="0"/>
        <v>0.33639999999999998</v>
      </c>
      <c r="D65">
        <f t="shared" si="1"/>
        <v>0.19511199999999998</v>
      </c>
      <c r="E65">
        <f t="shared" si="3"/>
        <v>0.3655942861100413</v>
      </c>
      <c r="F65">
        <f>(E65-HW4_Problem2[[#This Row],[Y]])^2</f>
        <v>2.4197643598433463E-11</v>
      </c>
    </row>
    <row r="66" spans="1:9" x14ac:dyDescent="0.3">
      <c r="A66">
        <v>0.36924770299999998</v>
      </c>
      <c r="B66">
        <v>0.59</v>
      </c>
      <c r="C66">
        <f t="shared" si="0"/>
        <v>0.34809999999999997</v>
      </c>
      <c r="D66">
        <f t="shared" si="1"/>
        <v>0.20537899999999998</v>
      </c>
      <c r="E66">
        <f t="shared" si="3"/>
        <v>0.36925283723511099</v>
      </c>
      <c r="F66">
        <f>(E66-HW4_Problem2[[#This Row],[Y]])^2</f>
        <v>2.6360370175065956E-11</v>
      </c>
    </row>
    <row r="67" spans="1:9" x14ac:dyDescent="0.3">
      <c r="A67">
        <v>0.372976001</v>
      </c>
      <c r="B67">
        <v>0.6</v>
      </c>
      <c r="C67">
        <f t="shared" si="0"/>
        <v>0.36</v>
      </c>
      <c r="D67">
        <f t="shared" si="1"/>
        <v>0.216</v>
      </c>
      <c r="E67">
        <f t="shared" si="3"/>
        <v>0.37298105534222398</v>
      </c>
      <c r="F67">
        <f>(E67-HW4_Problem2[[#This Row],[Y]])^2</f>
        <v>2.5546375317063789E-11</v>
      </c>
    </row>
    <row r="68" spans="1:9" x14ac:dyDescent="0.3">
      <c r="A68">
        <v>0.37677439800000001</v>
      </c>
      <c r="B68">
        <v>0.61</v>
      </c>
      <c r="C68">
        <f t="shared" si="0"/>
        <v>0.37209999999999999</v>
      </c>
      <c r="D68">
        <f t="shared" si="1"/>
        <v>0.22698099999999999</v>
      </c>
      <c r="E68">
        <f t="shared" si="3"/>
        <v>0.37677912588399526</v>
      </c>
      <c r="F68">
        <f>(E68-HW4_Problem2[[#This Row],[Y]])^2</f>
        <v>2.2352887072522558E-11</v>
      </c>
      <c r="H68" t="s">
        <v>41</v>
      </c>
      <c r="I68">
        <f>0.5</f>
        <v>0.5</v>
      </c>
    </row>
    <row r="69" spans="1:9" x14ac:dyDescent="0.3">
      <c r="A69">
        <v>0.38064303100000002</v>
      </c>
      <c r="B69">
        <v>0.62</v>
      </c>
      <c r="C69">
        <f t="shared" si="0"/>
        <v>0.38440000000000002</v>
      </c>
      <c r="D69">
        <f t="shared" si="1"/>
        <v>0.23832800000000001</v>
      </c>
      <c r="E69">
        <f t="shared" si="3"/>
        <v>0.38064723431303987</v>
      </c>
      <c r="F69">
        <f>(E69-HW4_Problem2[[#This Row],[Y]])^2</f>
        <v>1.7667840510991701E-11</v>
      </c>
      <c r="H69" t="s">
        <v>41</v>
      </c>
      <c r="I69">
        <v>0.51</v>
      </c>
    </row>
    <row r="70" spans="1:9" x14ac:dyDescent="0.3">
      <c r="A70">
        <v>0.38458204000000001</v>
      </c>
      <c r="B70">
        <v>0.63</v>
      </c>
      <c r="C70">
        <f t="shared" si="0"/>
        <v>0.39690000000000003</v>
      </c>
      <c r="D70">
        <f t="shared" si="1"/>
        <v>0.25004700000000002</v>
      </c>
      <c r="E70">
        <f t="shared" si="3"/>
        <v>0.38458556608197297</v>
      </c>
      <c r="F70">
        <f>(E70-HW4_Problem2[[#This Row],[Y]])^2</f>
        <v>1.2433254080032736E-11</v>
      </c>
    </row>
    <row r="71" spans="1:9" x14ac:dyDescent="0.3">
      <c r="A71">
        <v>0.38859156900000003</v>
      </c>
      <c r="B71">
        <v>0.64</v>
      </c>
      <c r="C71">
        <f t="shared" si="0"/>
        <v>0.40960000000000002</v>
      </c>
      <c r="D71">
        <f t="shared" si="1"/>
        <v>0.26214400000000004</v>
      </c>
      <c r="E71">
        <f t="shared" si="3"/>
        <v>0.38859430664340955</v>
      </c>
      <c r="F71">
        <f>(E71-HW4_Problem2[[#This Row],[Y]])^2</f>
        <v>7.4946914377034063E-12</v>
      </c>
    </row>
    <row r="72" spans="1:9" x14ac:dyDescent="0.3">
      <c r="A72">
        <v>0.39267176599999998</v>
      </c>
      <c r="B72">
        <v>0.65</v>
      </c>
      <c r="C72">
        <f t="shared" ref="C72:C107" si="4">B72^2</f>
        <v>0.42250000000000004</v>
      </c>
      <c r="D72">
        <f t="shared" ref="D72:D107" si="5">B72^3</f>
        <v>0.27462500000000006</v>
      </c>
      <c r="E72">
        <f t="shared" si="3"/>
        <v>0.39267364144996464</v>
      </c>
      <c r="F72">
        <f>(E72-HW4_Problem2[[#This Row],[Y]])^2</f>
        <v>3.517312569947538E-12</v>
      </c>
      <c r="H72" s="8" t="s">
        <v>43</v>
      </c>
      <c r="I72" s="8">
        <f>$I$21+$I$22*I68+(I68^2)*$I$23+(I68^3)*$I$24</f>
        <v>0.30795223014797102</v>
      </c>
    </row>
    <row r="73" spans="1:9" x14ac:dyDescent="0.3">
      <c r="A73">
        <v>0.39682277999999999</v>
      </c>
      <c r="B73">
        <v>0.66</v>
      </c>
      <c r="C73">
        <f t="shared" si="4"/>
        <v>0.43560000000000004</v>
      </c>
      <c r="D73">
        <f t="shared" si="5"/>
        <v>0.28749600000000003</v>
      </c>
      <c r="E73">
        <f t="shared" si="3"/>
        <v>0.39682375595425334</v>
      </c>
      <c r="F73">
        <f>(E73-HW4_Problem2[[#This Row],[Y]])^2</f>
        <v>9.5248670464595061E-13</v>
      </c>
      <c r="H73" s="8" t="s">
        <v>42</v>
      </c>
      <c r="I73" s="8">
        <f>$I$54+$I$55*I68+(I68^2)*$I$56+(I68^3)*$I$57</f>
        <v>0.33881163414923576</v>
      </c>
    </row>
    <row r="74" spans="1:9" x14ac:dyDescent="0.3">
      <c r="A74">
        <v>0.40104476500000003</v>
      </c>
      <c r="B74">
        <v>0.67</v>
      </c>
      <c r="C74">
        <f t="shared" si="4"/>
        <v>0.44890000000000008</v>
      </c>
      <c r="D74">
        <f t="shared" si="5"/>
        <v>0.30076300000000006</v>
      </c>
      <c r="E74">
        <f t="shared" si="3"/>
        <v>0.40104483560889065</v>
      </c>
      <c r="F74">
        <f>(E74-HW4_Problem2[[#This Row],[Y]])^2</f>
        <v>4.9856154350488155E-15</v>
      </c>
      <c r="H74" s="8" t="s">
        <v>44</v>
      </c>
      <c r="I74" s="8">
        <f>I22+2*I23*I68+3*I24*I68^2</f>
        <v>0.1862559205620114</v>
      </c>
    </row>
    <row r="75" spans="1:9" x14ac:dyDescent="0.3">
      <c r="A75">
        <v>0.40533787700000001</v>
      </c>
      <c r="B75">
        <v>0.68</v>
      </c>
      <c r="C75">
        <f t="shared" si="4"/>
        <v>0.46240000000000009</v>
      </c>
      <c r="D75">
        <f t="shared" si="5"/>
        <v>0.3144320000000001</v>
      </c>
      <c r="E75">
        <f t="shared" si="3"/>
        <v>0.40533706586649165</v>
      </c>
      <c r="F75">
        <f>(E75-HW4_Problem2[[#This Row],[Y]])^2</f>
        <v>6.5793756838518773E-13</v>
      </c>
      <c r="H75" s="8" t="s">
        <v>45</v>
      </c>
      <c r="I75" s="8">
        <f>I55+2*I56*I68+3*I57*I68^2</f>
        <v>0.30738616998422258</v>
      </c>
    </row>
    <row r="76" spans="1:9" x14ac:dyDescent="0.3">
      <c r="A76">
        <v>0.40970227399999998</v>
      </c>
      <c r="B76">
        <v>0.69</v>
      </c>
      <c r="C76">
        <f t="shared" si="4"/>
        <v>0.47609999999999991</v>
      </c>
      <c r="D76">
        <f t="shared" si="5"/>
        <v>0.32850899999999994</v>
      </c>
      <c r="E76">
        <f t="shared" si="3"/>
        <v>0.40970063217967134</v>
      </c>
      <c r="F76">
        <f>(E76-HW4_Problem2[[#This Row],[Y]])^2</f>
        <v>2.6955739915192188E-12</v>
      </c>
    </row>
    <row r="77" spans="1:9" x14ac:dyDescent="0.3">
      <c r="A77">
        <v>0.41413812</v>
      </c>
      <c r="B77">
        <v>0.7</v>
      </c>
      <c r="C77">
        <f t="shared" si="4"/>
        <v>0.48999999999999994</v>
      </c>
      <c r="D77">
        <f t="shared" si="5"/>
        <v>0.34299999999999992</v>
      </c>
      <c r="E77">
        <f t="shared" si="3"/>
        <v>0.41413572000104487</v>
      </c>
      <c r="F77">
        <f>(E77-HW4_Problem2[[#This Row],[Y]])^2</f>
        <v>5.7599949846111852E-12</v>
      </c>
    </row>
    <row r="78" spans="1:9" x14ac:dyDescent="0.3">
      <c r="A78">
        <v>0.41864558099999999</v>
      </c>
      <c r="B78">
        <v>0.71</v>
      </c>
      <c r="C78">
        <f t="shared" si="4"/>
        <v>0.50409999999999999</v>
      </c>
      <c r="D78">
        <f t="shared" si="5"/>
        <v>0.35791099999999998</v>
      </c>
      <c r="E78">
        <f t="shared" si="3"/>
        <v>0.41864251478322717</v>
      </c>
      <c r="F78">
        <f>(E78-HW4_Problem2[[#This Row],[Y]])^2</f>
        <v>9.4016852979100084E-12</v>
      </c>
    </row>
    <row r="79" spans="1:9" x14ac:dyDescent="0.3">
      <c r="A79">
        <v>0.423224824</v>
      </c>
      <c r="B79">
        <v>0.72</v>
      </c>
      <c r="C79">
        <f t="shared" si="4"/>
        <v>0.51839999999999997</v>
      </c>
      <c r="D79">
        <f t="shared" si="5"/>
        <v>0.37324799999999997</v>
      </c>
      <c r="E79">
        <f t="shared" si="3"/>
        <v>0.42322120197883339</v>
      </c>
      <c r="F79">
        <f>(E79-HW4_Problem2[[#This Row],[Y]])^2</f>
        <v>1.3119037331334119E-11</v>
      </c>
    </row>
    <row r="80" spans="1:9" x14ac:dyDescent="0.3">
      <c r="A80">
        <v>0.427876021</v>
      </c>
      <c r="B80">
        <v>0.73</v>
      </c>
      <c r="C80">
        <f t="shared" si="4"/>
        <v>0.53289999999999993</v>
      </c>
      <c r="D80">
        <f t="shared" si="5"/>
        <v>0.38901699999999995</v>
      </c>
      <c r="E80">
        <f t="shared" si="3"/>
        <v>0.42787196704047858</v>
      </c>
      <c r="F80">
        <f>(E80-HW4_Problem2[[#This Row],[Y]])^2</f>
        <v>1.6434587801235928E-11</v>
      </c>
    </row>
    <row r="81" spans="1:8" x14ac:dyDescent="0.3">
      <c r="A81">
        <v>0.43259934900000002</v>
      </c>
      <c r="B81">
        <v>0.74</v>
      </c>
      <c r="C81">
        <f t="shared" si="4"/>
        <v>0.54759999999999998</v>
      </c>
      <c r="D81">
        <f t="shared" si="5"/>
        <v>0.40522399999999997</v>
      </c>
      <c r="E81">
        <f t="shared" si="3"/>
        <v>0.43259499542077773</v>
      </c>
      <c r="F81">
        <f>(E81-HW4_Problem2[[#This Row],[Y]])^2</f>
        <v>1.8953652044787725E-11</v>
      </c>
    </row>
    <row r="82" spans="1:8" x14ac:dyDescent="0.3">
      <c r="A82">
        <v>0.43739498500000001</v>
      </c>
      <c r="B82">
        <v>0.75</v>
      </c>
      <c r="C82">
        <f t="shared" si="4"/>
        <v>0.5625</v>
      </c>
      <c r="D82">
        <f t="shared" si="5"/>
        <v>0.421875</v>
      </c>
      <c r="E82">
        <f t="shared" si="3"/>
        <v>0.43739047257234592</v>
      </c>
      <c r="F82">
        <f>(E82-HW4_Problem2[[#This Row],[Y]])^2</f>
        <v>2.0362003333404107E-11</v>
      </c>
    </row>
    <row r="83" spans="1:8" x14ac:dyDescent="0.3">
      <c r="A83">
        <v>0.44226311099999999</v>
      </c>
      <c r="B83">
        <v>0.76</v>
      </c>
      <c r="C83">
        <f t="shared" si="4"/>
        <v>0.5776</v>
      </c>
      <c r="D83">
        <f t="shared" si="5"/>
        <v>0.43897600000000003</v>
      </c>
      <c r="E83">
        <f t="shared" si="3"/>
        <v>0.44225858394779821</v>
      </c>
      <c r="F83">
        <f>(E83-HW4_Problem2[[#This Row],[Y]])^2</f>
        <v>2.0494201637594523E-11</v>
      </c>
    </row>
    <row r="84" spans="1:8" x14ac:dyDescent="0.3">
      <c r="A84">
        <v>0.44720391100000001</v>
      </c>
      <c r="B84">
        <v>0.77</v>
      </c>
      <c r="C84">
        <f t="shared" si="4"/>
        <v>0.59289999999999998</v>
      </c>
      <c r="D84">
        <f t="shared" si="5"/>
        <v>0.45653300000000002</v>
      </c>
      <c r="E84">
        <f t="shared" si="3"/>
        <v>0.44719951499974964</v>
      </c>
      <c r="F84">
        <f>(E84-HW4_Problem2[[#This Row],[Y]])^2</f>
        <v>1.9324818201278602E-11</v>
      </c>
      <c r="H84" t="s">
        <v>40</v>
      </c>
    </row>
    <row r="85" spans="1:8" x14ac:dyDescent="0.3">
      <c r="A85">
        <v>0.45221757400000001</v>
      </c>
      <c r="B85">
        <v>0.78</v>
      </c>
      <c r="C85">
        <f t="shared" si="4"/>
        <v>0.60840000000000005</v>
      </c>
      <c r="D85">
        <f t="shared" si="5"/>
        <v>0.47455200000000003</v>
      </c>
      <c r="E85">
        <f t="shared" si="3"/>
        <v>0.45221345118081524</v>
      </c>
      <c r="F85">
        <f>(E85-HW4_Problem2[[#This Row],[Y]])^2</f>
        <v>1.6997638030314702E-11</v>
      </c>
    </row>
    <row r="86" spans="1:8" x14ac:dyDescent="0.3">
      <c r="A86">
        <v>0.45730429</v>
      </c>
      <c r="B86">
        <v>0.79</v>
      </c>
      <c r="C86">
        <f t="shared" si="4"/>
        <v>0.6241000000000001</v>
      </c>
      <c r="D86">
        <f t="shared" si="5"/>
        <v>0.49303900000000012</v>
      </c>
      <c r="E86">
        <f t="shared" si="3"/>
        <v>0.45730057794361012</v>
      </c>
      <c r="F86">
        <f>(E86-HW4_Problem2[[#This Row],[Y]])^2</f>
        <v>1.3779362641662396E-11</v>
      </c>
    </row>
    <row r="87" spans="1:8" x14ac:dyDescent="0.3">
      <c r="A87">
        <v>0.46246425600000002</v>
      </c>
      <c r="B87">
        <v>0.8</v>
      </c>
      <c r="C87">
        <f t="shared" si="4"/>
        <v>0.64000000000000012</v>
      </c>
      <c r="D87">
        <f t="shared" si="5"/>
        <v>0.51200000000000012</v>
      </c>
      <c r="E87">
        <f t="shared" si="3"/>
        <v>0.46246108074074921</v>
      </c>
      <c r="F87">
        <f>(E87-HW4_Problem2[[#This Row],[Y]])^2</f>
        <v>1.0082271309850765E-11</v>
      </c>
    </row>
    <row r="88" spans="1:8" x14ac:dyDescent="0.3">
      <c r="A88">
        <v>0.46769766800000001</v>
      </c>
      <c r="B88">
        <v>0.81</v>
      </c>
      <c r="C88">
        <f t="shared" si="4"/>
        <v>0.65610000000000013</v>
      </c>
      <c r="D88">
        <f t="shared" si="5"/>
        <v>0.53144100000000016</v>
      </c>
      <c r="E88">
        <f t="shared" si="3"/>
        <v>0.46769514502484777</v>
      </c>
      <c r="F88">
        <f>(E88-HW4_Problem2[[#This Row],[Y]])^2</f>
        <v>6.3654036188281995E-12</v>
      </c>
    </row>
    <row r="89" spans="1:8" x14ac:dyDescent="0.3">
      <c r="A89">
        <v>0.47300472900000001</v>
      </c>
      <c r="B89">
        <v>0.82</v>
      </c>
      <c r="C89">
        <f t="shared" si="4"/>
        <v>0.67239999999999989</v>
      </c>
      <c r="D89">
        <f t="shared" si="5"/>
        <v>0.55136799999999986</v>
      </c>
      <c r="E89">
        <f t="shared" si="3"/>
        <v>0.47300295624852051</v>
      </c>
      <c r="F89">
        <f>(E89-HW4_Problem2[[#This Row],[Y]])^2</f>
        <v>3.1426478080720405E-12</v>
      </c>
    </row>
    <row r="90" spans="1:8" x14ac:dyDescent="0.3">
      <c r="A90">
        <v>0.478385642</v>
      </c>
      <c r="B90">
        <v>0.83</v>
      </c>
      <c r="C90">
        <f t="shared" si="4"/>
        <v>0.68889999999999996</v>
      </c>
      <c r="D90">
        <f t="shared" si="5"/>
        <v>0.57178699999999993</v>
      </c>
      <c r="E90">
        <f t="shared" si="3"/>
        <v>0.47838469986438287</v>
      </c>
      <c r="F90">
        <f>(E90-HW4_Problem2[[#This Row],[Y]])^2</f>
        <v>8.876195210694696E-13</v>
      </c>
    </row>
    <row r="91" spans="1:8" x14ac:dyDescent="0.3">
      <c r="A91">
        <v>0.483840616</v>
      </c>
      <c r="B91">
        <v>0.84</v>
      </c>
      <c r="C91">
        <f t="shared" si="4"/>
        <v>0.70559999999999989</v>
      </c>
      <c r="D91">
        <f t="shared" si="5"/>
        <v>0.5927039999999999</v>
      </c>
      <c r="E91">
        <f t="shared" si="3"/>
        <v>0.48384056132504971</v>
      </c>
      <c r="F91">
        <f>(E91-HW4_Problem2[[#This Row],[Y]])^2</f>
        <v>2.9893501891521918E-15</v>
      </c>
    </row>
    <row r="92" spans="1:8" x14ac:dyDescent="0.3">
      <c r="A92">
        <v>0.48936986199999999</v>
      </c>
      <c r="B92">
        <v>0.85</v>
      </c>
      <c r="C92">
        <f t="shared" si="4"/>
        <v>0.72249999999999992</v>
      </c>
      <c r="D92">
        <f t="shared" si="5"/>
        <v>0.61412499999999992</v>
      </c>
      <c r="E92">
        <f t="shared" si="3"/>
        <v>0.48937072608313609</v>
      </c>
      <c r="F92">
        <f>(E92-HW4_Problem2[[#This Row],[Y]])^2</f>
        <v>7.4663966608969067E-13</v>
      </c>
    </row>
    <row r="93" spans="1:8" x14ac:dyDescent="0.3">
      <c r="A93">
        <v>0.49497359600000002</v>
      </c>
      <c r="B93">
        <v>0.86</v>
      </c>
      <c r="C93">
        <f t="shared" si="4"/>
        <v>0.73959999999999992</v>
      </c>
      <c r="D93">
        <f t="shared" si="5"/>
        <v>0.63605599999999995</v>
      </c>
      <c r="E93">
        <f t="shared" si="3"/>
        <v>0.49497537959125704</v>
      </c>
      <c r="F93">
        <f>(E93-HW4_Problem2[[#This Row],[Y]])^2</f>
        <v>3.1811977721209193E-12</v>
      </c>
    </row>
    <row r="94" spans="1:8" x14ac:dyDescent="0.3">
      <c r="A94">
        <v>0.500652035</v>
      </c>
      <c r="B94">
        <v>0.87</v>
      </c>
      <c r="C94">
        <f t="shared" si="4"/>
        <v>0.75690000000000002</v>
      </c>
      <c r="D94">
        <f t="shared" si="5"/>
        <v>0.65850300000000006</v>
      </c>
      <c r="E94">
        <f t="shared" si="3"/>
        <v>0.50065470730202766</v>
      </c>
      <c r="F94">
        <f>(E94-HW4_Problem2[[#This Row],[Y]])^2</f>
        <v>7.1411981270464319E-12</v>
      </c>
    </row>
    <row r="95" spans="1:8" x14ac:dyDescent="0.3">
      <c r="A95">
        <v>0.50640540199999995</v>
      </c>
      <c r="B95">
        <v>0.88</v>
      </c>
      <c r="C95">
        <f t="shared" si="4"/>
        <v>0.77439999999999998</v>
      </c>
      <c r="D95">
        <f t="shared" si="5"/>
        <v>0.68147199999999997</v>
      </c>
      <c r="E95">
        <f t="shared" si="3"/>
        <v>0.50640889466806294</v>
      </c>
      <c r="F95">
        <f>(E95-HW4_Problem2[[#This Row],[Y]])^2</f>
        <v>1.2198730198213884E-11</v>
      </c>
    </row>
    <row r="96" spans="1:8" x14ac:dyDescent="0.3">
      <c r="A96">
        <v>0.51223392099999998</v>
      </c>
      <c r="B96">
        <v>0.89</v>
      </c>
      <c r="C96">
        <f t="shared" si="4"/>
        <v>0.79210000000000003</v>
      </c>
      <c r="D96">
        <f t="shared" si="5"/>
        <v>0.70496900000000007</v>
      </c>
      <c r="E96">
        <f t="shared" si="3"/>
        <v>0.51223812714197814</v>
      </c>
      <c r="F96">
        <f>(E96-HW4_Problem2[[#This Row],[Y]])^2</f>
        <v>1.7691630340423325E-11</v>
      </c>
    </row>
    <row r="97" spans="1:7" x14ac:dyDescent="0.3">
      <c r="A97">
        <v>0.51813782200000003</v>
      </c>
      <c r="B97">
        <v>0.9</v>
      </c>
      <c r="C97">
        <f t="shared" si="4"/>
        <v>0.81</v>
      </c>
      <c r="D97">
        <f t="shared" si="5"/>
        <v>0.72900000000000009</v>
      </c>
      <c r="E97">
        <f t="shared" si="3"/>
        <v>0.51814259017638797</v>
      </c>
      <c r="F97">
        <f>(E97-HW4_Problem2[[#This Row],[Y]])^2</f>
        <v>2.2735506066586085E-11</v>
      </c>
    </row>
    <row r="98" spans="1:7" x14ac:dyDescent="0.3">
      <c r="A98">
        <v>0.52411733800000004</v>
      </c>
      <c r="B98">
        <v>0.91</v>
      </c>
      <c r="C98">
        <f t="shared" si="4"/>
        <v>0.82810000000000006</v>
      </c>
      <c r="D98">
        <f t="shared" si="5"/>
        <v>0.7535710000000001</v>
      </c>
      <c r="E98">
        <f t="shared" si="3"/>
        <v>0.52412246922390771</v>
      </c>
      <c r="F98">
        <f>(E98-HW4_Problem2[[#This Row],[Y]])^2</f>
        <v>2.6329458790559435E-11</v>
      </c>
    </row>
    <row r="99" spans="1:7" x14ac:dyDescent="0.3">
      <c r="A99">
        <v>0.53017270299999997</v>
      </c>
      <c r="B99">
        <v>0.92</v>
      </c>
      <c r="C99">
        <f t="shared" si="4"/>
        <v>0.84640000000000004</v>
      </c>
      <c r="D99">
        <f t="shared" si="5"/>
        <v>0.77868800000000005</v>
      </c>
      <c r="E99">
        <f t="shared" si="3"/>
        <v>0.53017794973715238</v>
      </c>
      <c r="F99">
        <f>(E99-HW4_Problem2[[#This Row],[Y]])^2</f>
        <v>2.7528250746468647E-11</v>
      </c>
    </row>
    <row r="100" spans="1:7" x14ac:dyDescent="0.3">
      <c r="A100">
        <v>0.53630415799999998</v>
      </c>
      <c r="B100">
        <v>0.93</v>
      </c>
      <c r="C100">
        <f t="shared" si="4"/>
        <v>0.86490000000000011</v>
      </c>
      <c r="D100">
        <f t="shared" si="5"/>
        <v>0.8043570000000001</v>
      </c>
      <c r="E100">
        <f t="shared" si="3"/>
        <v>0.53630921716873692</v>
      </c>
      <c r="F100">
        <f>(E100-HW4_Problem2[[#This Row],[Y]])^2</f>
        <v>2.5595188308859278E-11</v>
      </c>
    </row>
    <row r="101" spans="1:7" x14ac:dyDescent="0.3">
      <c r="A101">
        <v>0.54251194599999997</v>
      </c>
      <c r="B101">
        <v>0.94</v>
      </c>
      <c r="C101">
        <f t="shared" si="4"/>
        <v>0.88359999999999994</v>
      </c>
      <c r="D101">
        <f t="shared" si="5"/>
        <v>0.83058399999999988</v>
      </c>
      <c r="E101">
        <f t="shared" si="3"/>
        <v>0.54251645697127637</v>
      </c>
      <c r="F101">
        <f>(E101-HW4_Problem2[[#This Row],[Y]])^2</f>
        <v>2.034886185655783E-11</v>
      </c>
    </row>
    <row r="102" spans="1:7" x14ac:dyDescent="0.3">
      <c r="A102">
        <v>0.54879631299999998</v>
      </c>
      <c r="B102">
        <v>0.95</v>
      </c>
      <c r="C102">
        <f t="shared" si="4"/>
        <v>0.90249999999999997</v>
      </c>
      <c r="D102">
        <f t="shared" si="5"/>
        <v>0.85737499999999989</v>
      </c>
      <c r="E102">
        <f t="shared" si="3"/>
        <v>0.54879985459738612</v>
      </c>
      <c r="F102">
        <f>(E102-HW4_Problem2[[#This Row],[Y]])^2</f>
        <v>1.2542912045487845E-11</v>
      </c>
    </row>
    <row r="103" spans="1:7" x14ac:dyDescent="0.3">
      <c r="A103">
        <v>0.55515751000000002</v>
      </c>
      <c r="B103">
        <v>0.96</v>
      </c>
      <c r="C103">
        <f t="shared" si="4"/>
        <v>0.92159999999999997</v>
      </c>
      <c r="D103">
        <f t="shared" si="5"/>
        <v>0.88473599999999997</v>
      </c>
      <c r="E103">
        <f t="shared" si="3"/>
        <v>0.55515959549968097</v>
      </c>
      <c r="F103">
        <f>(E103-HW4_Problem2[[#This Row],[Y]])^2</f>
        <v>4.349308919235413E-12</v>
      </c>
    </row>
    <row r="104" spans="1:7" x14ac:dyDescent="0.3">
      <c r="A104">
        <v>0.56159579100000001</v>
      </c>
      <c r="B104">
        <v>0.97</v>
      </c>
      <c r="C104">
        <f t="shared" si="4"/>
        <v>0.94089999999999996</v>
      </c>
      <c r="D104">
        <f t="shared" si="5"/>
        <v>0.91267299999999996</v>
      </c>
      <c r="E104">
        <f t="shared" si="3"/>
        <v>0.56159586513077586</v>
      </c>
      <c r="F104">
        <f>(E104-HW4_Problem2[[#This Row],[Y]])^2</f>
        <v>5.4953719282959165E-15</v>
      </c>
    </row>
    <row r="105" spans="1:7" x14ac:dyDescent="0.3">
      <c r="A105">
        <v>0.56811141399999998</v>
      </c>
      <c r="B105">
        <v>0.98</v>
      </c>
      <c r="C105">
        <f t="shared" si="4"/>
        <v>0.96039999999999992</v>
      </c>
      <c r="D105">
        <f t="shared" si="5"/>
        <v>0.94119199999999992</v>
      </c>
      <c r="E105">
        <f t="shared" si="3"/>
        <v>0.56810884894328595</v>
      </c>
      <c r="F105">
        <f>(E105-HW4_Problem2[[#This Row],[Y]])^2</f>
        <v>6.5795159462021173E-12</v>
      </c>
    </row>
    <row r="106" spans="1:7" x14ac:dyDescent="0.3">
      <c r="A106">
        <v>0.57470463999999999</v>
      </c>
      <c r="B106">
        <v>0.99</v>
      </c>
      <c r="C106">
        <f t="shared" si="4"/>
        <v>0.98009999999999997</v>
      </c>
      <c r="D106">
        <f t="shared" si="5"/>
        <v>0.97029899999999991</v>
      </c>
      <c r="E106">
        <f t="shared" si="3"/>
        <v>0.57469873238982627</v>
      </c>
      <c r="F106">
        <f>(E106-HW4_Problem2[[#This Row],[Y]])^2</f>
        <v>3.4899857964599273E-11</v>
      </c>
    </row>
    <row r="107" spans="1:7" x14ac:dyDescent="0.3">
      <c r="A107">
        <v>0.58137573600000003</v>
      </c>
      <c r="B107">
        <v>1</v>
      </c>
      <c r="C107">
        <f t="shared" si="4"/>
        <v>1</v>
      </c>
      <c r="D107">
        <f t="shared" si="5"/>
        <v>1</v>
      </c>
      <c r="E107">
        <f t="shared" si="3"/>
        <v>0.58136570092301199</v>
      </c>
      <c r="F107">
        <f>(E107-HW4_Problem2[[#This Row],[Y]])^2</f>
        <v>1.0070277015601838E-10</v>
      </c>
    </row>
    <row r="109" spans="1:7" x14ac:dyDescent="0.3">
      <c r="A109" t="s">
        <v>37</v>
      </c>
      <c r="E109" t="s">
        <v>38</v>
      </c>
    </row>
    <row r="110" spans="1:7" x14ac:dyDescent="0.3">
      <c r="A110" t="s">
        <v>28</v>
      </c>
      <c r="E110" t="s">
        <v>28</v>
      </c>
    </row>
    <row r="111" spans="1:7" ht="15" thickBot="1" x14ac:dyDescent="0.35"/>
    <row r="112" spans="1:7" x14ac:dyDescent="0.3">
      <c r="A112" s="6" t="s">
        <v>29</v>
      </c>
      <c r="B112" s="6" t="s">
        <v>30</v>
      </c>
      <c r="C112" s="6" t="s">
        <v>31</v>
      </c>
      <c r="E112" s="6" t="s">
        <v>29</v>
      </c>
      <c r="F112" s="6" t="s">
        <v>30</v>
      </c>
      <c r="G112" s="6" t="s">
        <v>31</v>
      </c>
    </row>
    <row r="113" spans="1:7" x14ac:dyDescent="0.3">
      <c r="A113">
        <v>1</v>
      </c>
      <c r="B113">
        <v>0.24999116658053569</v>
      </c>
      <c r="C113">
        <v>8.8334194643102659E-6</v>
      </c>
      <c r="E113">
        <v>1</v>
      </c>
      <c r="F113">
        <v>0.34191952571210105</v>
      </c>
      <c r="G113">
        <v>9.7542878989553827E-6</v>
      </c>
    </row>
    <row r="114" spans="1:7" x14ac:dyDescent="0.3">
      <c r="A114">
        <v>2</v>
      </c>
      <c r="B114">
        <v>0.25050719099143332</v>
      </c>
      <c r="C114">
        <v>5.3170085667075817E-6</v>
      </c>
      <c r="E114">
        <v>2</v>
      </c>
      <c r="F114">
        <v>0.34509560063608918</v>
      </c>
      <c r="G114">
        <v>5.7993639108189221E-6</v>
      </c>
    </row>
    <row r="115" spans="1:7" x14ac:dyDescent="0.3">
      <c r="A115">
        <v>3</v>
      </c>
      <c r="B115">
        <v>0.25104762613039067</v>
      </c>
      <c r="C115">
        <v>2.441869609348668E-6</v>
      </c>
      <c r="E115">
        <v>3</v>
      </c>
      <c r="F115">
        <v>0.34834004437381533</v>
      </c>
      <c r="G115">
        <v>2.5776261846632842E-6</v>
      </c>
    </row>
    <row r="116" spans="1:7" x14ac:dyDescent="0.3">
      <c r="A116">
        <v>4</v>
      </c>
      <c r="B116">
        <v>0.25161258713522144</v>
      </c>
      <c r="C116">
        <v>1.4586477853351099E-7</v>
      </c>
      <c r="E116">
        <v>4</v>
      </c>
      <c r="F116">
        <v>0.35165304237789441</v>
      </c>
      <c r="G116">
        <v>1.8622105579790826E-8</v>
      </c>
    </row>
    <row r="117" spans="1:7" x14ac:dyDescent="0.3">
      <c r="A117">
        <v>5</v>
      </c>
      <c r="B117">
        <v>0.25220218914373932</v>
      </c>
      <c r="C117">
        <v>-1.6291437393012309E-6</v>
      </c>
      <c r="E117">
        <v>5</v>
      </c>
      <c r="F117">
        <v>0.35503478010094147</v>
      </c>
      <c r="G117">
        <v>-1.9461009414523112E-6</v>
      </c>
    </row>
    <row r="118" spans="1:7" x14ac:dyDescent="0.3">
      <c r="A118">
        <v>6</v>
      </c>
      <c r="B118">
        <v>0.25281654729375813</v>
      </c>
      <c r="C118">
        <v>-2.9402937581357591E-6</v>
      </c>
      <c r="E118">
        <v>6</v>
      </c>
      <c r="F118">
        <v>0.35848544299557167</v>
      </c>
      <c r="G118">
        <v>-3.3829955716768723E-6</v>
      </c>
    </row>
    <row r="119" spans="1:7" x14ac:dyDescent="0.3">
      <c r="A119">
        <v>7</v>
      </c>
      <c r="B119">
        <v>0.25345577672309155</v>
      </c>
      <c r="C119">
        <v>-3.8417230915355205E-6</v>
      </c>
      <c r="E119">
        <v>7</v>
      </c>
      <c r="F119">
        <v>0.36200521651439993</v>
      </c>
      <c r="G119">
        <v>-4.3545143999512703E-6</v>
      </c>
    </row>
    <row r="120" spans="1:7" x14ac:dyDescent="0.3">
      <c r="A120">
        <v>8</v>
      </c>
      <c r="B120">
        <v>0.25411999256955348</v>
      </c>
      <c r="C120">
        <v>-4.3835695534566455E-6</v>
      </c>
      <c r="E120">
        <v>8</v>
      </c>
      <c r="F120">
        <v>0.3655942861100413</v>
      </c>
      <c r="G120">
        <v>-4.9191100413015221E-6</v>
      </c>
    </row>
    <row r="121" spans="1:7" x14ac:dyDescent="0.3">
      <c r="A121">
        <v>9</v>
      </c>
      <c r="B121">
        <v>0.25480930997095746</v>
      </c>
      <c r="C121">
        <v>-4.6149709574394571E-6</v>
      </c>
      <c r="E121">
        <v>9</v>
      </c>
      <c r="F121">
        <v>0.36925283723511099</v>
      </c>
      <c r="G121">
        <v>-5.1342351110039708E-6</v>
      </c>
    </row>
    <row r="122" spans="1:7" x14ac:dyDescent="0.3">
      <c r="A122">
        <v>10</v>
      </c>
      <c r="B122">
        <v>0.25552384406511736</v>
      </c>
      <c r="C122">
        <v>-4.5830651173583981E-6</v>
      </c>
      <c r="E122">
        <v>10</v>
      </c>
      <c r="F122">
        <v>0.37298105534222398</v>
      </c>
      <c r="G122">
        <v>-5.0543422239757163E-6</v>
      </c>
    </row>
    <row r="123" spans="1:7" x14ac:dyDescent="0.3">
      <c r="A123">
        <v>11</v>
      </c>
      <c r="B123">
        <v>0.25626370998984693</v>
      </c>
      <c r="C123">
        <v>-4.329989846951765E-6</v>
      </c>
      <c r="E123">
        <v>11</v>
      </c>
      <c r="F123">
        <v>0.37677912588399526</v>
      </c>
      <c r="G123">
        <v>-4.7278839952480389E-6</v>
      </c>
    </row>
    <row r="124" spans="1:7" x14ac:dyDescent="0.3">
      <c r="A124">
        <v>12</v>
      </c>
      <c r="B124">
        <v>0.25702902288295987</v>
      </c>
      <c r="C124">
        <v>-3.8988829598740615E-6</v>
      </c>
      <c r="E124">
        <v>12</v>
      </c>
      <c r="F124">
        <v>0.38064723431303987</v>
      </c>
      <c r="G124">
        <v>-4.2033130398522189E-6</v>
      </c>
    </row>
    <row r="125" spans="1:7" x14ac:dyDescent="0.3">
      <c r="A125">
        <v>13</v>
      </c>
      <c r="B125">
        <v>0.25781989788227</v>
      </c>
      <c r="C125">
        <v>-3.3268822700049938E-6</v>
      </c>
      <c r="E125">
        <v>13</v>
      </c>
      <c r="F125">
        <v>0.38458556608197297</v>
      </c>
      <c r="G125">
        <v>-3.5260819729598936E-6</v>
      </c>
    </row>
    <row r="126" spans="1:7" x14ac:dyDescent="0.3">
      <c r="A126">
        <v>14</v>
      </c>
      <c r="B126">
        <v>0.258636450125591</v>
      </c>
      <c r="C126">
        <v>-2.6491255910032763E-6</v>
      </c>
      <c r="E126">
        <v>14</v>
      </c>
      <c r="F126">
        <v>0.38859430664340955</v>
      </c>
      <c r="G126">
        <v>-2.7376434095227609E-6</v>
      </c>
    </row>
    <row r="127" spans="1:7" x14ac:dyDescent="0.3">
      <c r="A127">
        <v>15</v>
      </c>
      <c r="B127">
        <v>0.2594787947507366</v>
      </c>
      <c r="C127">
        <v>-1.9017507366103636E-6</v>
      </c>
      <c r="E127">
        <v>15</v>
      </c>
      <c r="F127">
        <v>0.39267364144996464</v>
      </c>
      <c r="G127">
        <v>-1.8754499646611578E-6</v>
      </c>
    </row>
    <row r="128" spans="1:7" x14ac:dyDescent="0.3">
      <c r="A128">
        <v>16</v>
      </c>
      <c r="B128">
        <v>0.26034704689552063</v>
      </c>
      <c r="C128">
        <v>-1.1128955206274327E-6</v>
      </c>
      <c r="E128">
        <v>16</v>
      </c>
      <c r="F128">
        <v>0.39682375595425334</v>
      </c>
      <c r="G128">
        <v>-9.7595425335716968E-7</v>
      </c>
    </row>
    <row r="129" spans="1:7" x14ac:dyDescent="0.3">
      <c r="A129">
        <v>17</v>
      </c>
      <c r="B129">
        <v>0.26124132169775677</v>
      </c>
      <c r="C129">
        <v>-3.1169775677186706E-7</v>
      </c>
      <c r="E129">
        <v>17</v>
      </c>
      <c r="F129">
        <v>0.40104483560889065</v>
      </c>
      <c r="G129">
        <v>-7.060889062326936E-8</v>
      </c>
    </row>
    <row r="130" spans="1:7" x14ac:dyDescent="0.3">
      <c r="A130">
        <v>18</v>
      </c>
      <c r="B130">
        <v>0.26216173429525885</v>
      </c>
      <c r="C130">
        <v>4.7470474112687455E-7</v>
      </c>
      <c r="E130">
        <v>18</v>
      </c>
      <c r="F130">
        <v>0.40533706586649165</v>
      </c>
      <c r="G130">
        <v>8.1113350836048426E-7</v>
      </c>
    </row>
    <row r="131" spans="1:7" x14ac:dyDescent="0.3">
      <c r="A131">
        <v>19</v>
      </c>
      <c r="B131">
        <v>0.26310839982584056</v>
      </c>
      <c r="C131">
        <v>1.226174159429938E-6</v>
      </c>
      <c r="E131">
        <v>19</v>
      </c>
      <c r="F131">
        <v>0.40970063217967134</v>
      </c>
      <c r="G131">
        <v>1.6418203286350241E-6</v>
      </c>
    </row>
    <row r="132" spans="1:7" x14ac:dyDescent="0.3">
      <c r="A132">
        <v>20</v>
      </c>
      <c r="B132">
        <v>0.26408143342731566</v>
      </c>
      <c r="C132">
        <v>1.9195726843612704E-6</v>
      </c>
      <c r="E132">
        <v>20</v>
      </c>
      <c r="F132">
        <v>0.41413572000104487</v>
      </c>
      <c r="G132">
        <v>2.3999989551271028E-6</v>
      </c>
    </row>
    <row r="133" spans="1:7" x14ac:dyDescent="0.3">
      <c r="A133">
        <v>21</v>
      </c>
      <c r="B133">
        <v>0.26508095023749784</v>
      </c>
      <c r="C133">
        <v>2.5387625021688898E-6</v>
      </c>
      <c r="E133">
        <v>21</v>
      </c>
      <c r="F133">
        <v>0.41864251478322717</v>
      </c>
      <c r="G133">
        <v>3.0662167728179313E-6</v>
      </c>
    </row>
    <row r="134" spans="1:7" x14ac:dyDescent="0.3">
      <c r="A134">
        <v>22</v>
      </c>
      <c r="B134">
        <v>0.26610706539420087</v>
      </c>
      <c r="C134">
        <v>3.0686057991280435E-6</v>
      </c>
      <c r="E134">
        <v>22</v>
      </c>
      <c r="F134">
        <v>0.42322120197883339</v>
      </c>
      <c r="G134">
        <v>3.6220211666049273E-6</v>
      </c>
    </row>
    <row r="135" spans="1:7" x14ac:dyDescent="0.3">
      <c r="A135">
        <v>23</v>
      </c>
      <c r="B135">
        <v>0.2671598940352386</v>
      </c>
      <c r="C135">
        <v>3.4949647613746748E-6</v>
      </c>
      <c r="E135">
        <v>23</v>
      </c>
      <c r="F135">
        <v>0.42787196704047858</v>
      </c>
      <c r="G135">
        <v>4.0539595214106328E-6</v>
      </c>
    </row>
    <row r="136" spans="1:7" x14ac:dyDescent="0.3">
      <c r="A136">
        <v>24</v>
      </c>
      <c r="B136">
        <v>0.26823955129842469</v>
      </c>
      <c r="C136">
        <v>3.8107015752908424E-6</v>
      </c>
      <c r="E136">
        <v>24</v>
      </c>
      <c r="F136">
        <v>0.43259499542077773</v>
      </c>
      <c r="G136">
        <v>4.3535792222937353E-6</v>
      </c>
    </row>
    <row r="137" spans="1:7" x14ac:dyDescent="0.3">
      <c r="A137">
        <v>25</v>
      </c>
      <c r="B137">
        <v>0.26934615232157288</v>
      </c>
      <c r="C137">
        <v>4.0066784270931244E-6</v>
      </c>
      <c r="E137">
        <v>25</v>
      </c>
      <c r="F137">
        <v>0.43739047257234592</v>
      </c>
      <c r="G137">
        <v>4.5124276540908781E-6</v>
      </c>
    </row>
    <row r="138" spans="1:7" x14ac:dyDescent="0.3">
      <c r="A138">
        <v>26</v>
      </c>
      <c r="B138">
        <v>0.27047981224249695</v>
      </c>
      <c r="C138">
        <v>4.0787575030232226E-6</v>
      </c>
      <c r="E138">
        <v>26</v>
      </c>
      <c r="F138">
        <v>0.44225858394779821</v>
      </c>
      <c r="G138">
        <v>4.5270522017748505E-6</v>
      </c>
    </row>
    <row r="139" spans="1:7" x14ac:dyDescent="0.3">
      <c r="A139">
        <v>27</v>
      </c>
      <c r="B139">
        <v>0.27164064619901068</v>
      </c>
      <c r="C139">
        <v>4.0258009892935043E-6</v>
      </c>
      <c r="E139">
        <v>27</v>
      </c>
      <c r="F139">
        <v>0.44719951499974964</v>
      </c>
      <c r="G139">
        <v>4.3960002503729001E-6</v>
      </c>
    </row>
    <row r="140" spans="1:7" x14ac:dyDescent="0.3">
      <c r="A140">
        <v>28</v>
      </c>
      <c r="B140">
        <v>0.27282876932892769</v>
      </c>
      <c r="C140">
        <v>3.8476710723100993E-6</v>
      </c>
      <c r="E140">
        <v>28</v>
      </c>
      <c r="F140">
        <v>0.45221345118081524</v>
      </c>
      <c r="G140">
        <v>4.1228191847708651E-6</v>
      </c>
    </row>
    <row r="141" spans="1:7" x14ac:dyDescent="0.3">
      <c r="A141">
        <v>29</v>
      </c>
      <c r="B141">
        <v>0.27404429677006187</v>
      </c>
      <c r="C141">
        <v>3.5492299381156833E-6</v>
      </c>
      <c r="E141">
        <v>29</v>
      </c>
      <c r="F141">
        <v>0.45730057794361012</v>
      </c>
      <c r="G141">
        <v>3.7120563898818126E-6</v>
      </c>
    </row>
    <row r="142" spans="1:7" x14ac:dyDescent="0.3">
      <c r="A142">
        <v>30</v>
      </c>
      <c r="B142">
        <v>0.27528734366022695</v>
      </c>
      <c r="C142">
        <v>3.1363397730577169E-6</v>
      </c>
      <c r="E142">
        <v>30</v>
      </c>
      <c r="F142">
        <v>0.46246108074074921</v>
      </c>
      <c r="G142">
        <v>3.1752592508094146E-6</v>
      </c>
    </row>
    <row r="143" spans="1:7" x14ac:dyDescent="0.3">
      <c r="A143">
        <v>31</v>
      </c>
      <c r="B143">
        <v>0.27655802513723654</v>
      </c>
      <c r="C143">
        <v>2.6178627634543261E-6</v>
      </c>
      <c r="E143">
        <v>31</v>
      </c>
      <c r="F143">
        <v>0.46769514502484777</v>
      </c>
      <c r="G143">
        <v>2.5229751522415356E-6</v>
      </c>
    </row>
    <row r="144" spans="1:7" x14ac:dyDescent="0.3">
      <c r="A144">
        <v>32</v>
      </c>
      <c r="B144">
        <v>0.27785645633890466</v>
      </c>
      <c r="C144">
        <v>2.0066610953439756E-6</v>
      </c>
      <c r="E144">
        <v>32</v>
      </c>
      <c r="F144">
        <v>0.47300295624852051</v>
      </c>
      <c r="G144">
        <v>1.7727514795007338E-6</v>
      </c>
    </row>
    <row r="145" spans="1:7" x14ac:dyDescent="0.3">
      <c r="A145">
        <v>33</v>
      </c>
      <c r="B145">
        <v>0.27918275240304474</v>
      </c>
      <c r="C145">
        <v>1.3155969552647306E-6</v>
      </c>
      <c r="E145">
        <v>33</v>
      </c>
      <c r="F145">
        <v>0.47838469986438287</v>
      </c>
      <c r="G145">
        <v>9.4213561713241134E-7</v>
      </c>
    </row>
    <row r="146" spans="1:7" x14ac:dyDescent="0.3">
      <c r="A146">
        <v>34</v>
      </c>
      <c r="B146">
        <v>0.28053702846747081</v>
      </c>
      <c r="C146">
        <v>5.645325291681047E-7</v>
      </c>
      <c r="E146">
        <v>34</v>
      </c>
      <c r="F146">
        <v>0.48384056132504971</v>
      </c>
      <c r="G146">
        <v>5.4674950289435031E-8</v>
      </c>
    </row>
    <row r="147" spans="1:7" x14ac:dyDescent="0.3">
      <c r="A147">
        <v>35</v>
      </c>
      <c r="B147">
        <v>0.28191939966999635</v>
      </c>
      <c r="C147">
        <v>-2.2866999632720209E-7</v>
      </c>
      <c r="E147">
        <v>35</v>
      </c>
      <c r="F147">
        <v>0.48937072608313609</v>
      </c>
      <c r="G147">
        <v>-8.640831360984258E-7</v>
      </c>
    </row>
    <row r="148" spans="1:7" x14ac:dyDescent="0.3">
      <c r="A148">
        <v>36</v>
      </c>
      <c r="B148">
        <v>0.28332998114843527</v>
      </c>
      <c r="C148">
        <v>-1.0401484352717816E-6</v>
      </c>
      <c r="E148">
        <v>36</v>
      </c>
      <c r="F148">
        <v>0.49497537959125704</v>
      </c>
      <c r="G148">
        <v>-1.7835912570207668E-6</v>
      </c>
    </row>
    <row r="149" spans="1:7" x14ac:dyDescent="0.3">
      <c r="A149">
        <v>37</v>
      </c>
      <c r="B149">
        <v>0.28476888804060135</v>
      </c>
      <c r="C149">
        <v>-1.8430406013569822E-6</v>
      </c>
      <c r="E149">
        <v>37</v>
      </c>
      <c r="F149">
        <v>0.50065470730202766</v>
      </c>
      <c r="G149">
        <v>-2.6723020276619991E-6</v>
      </c>
    </row>
    <row r="150" spans="1:7" x14ac:dyDescent="0.3">
      <c r="A150">
        <v>38</v>
      </c>
      <c r="B150">
        <v>0.28623623548430821</v>
      </c>
      <c r="C150">
        <v>-2.6104843082186413E-6</v>
      </c>
      <c r="E150">
        <v>38</v>
      </c>
      <c r="F150">
        <v>0.50640889466806294</v>
      </c>
      <c r="G150">
        <v>-3.4926680629876472E-6</v>
      </c>
    </row>
    <row r="151" spans="1:7" x14ac:dyDescent="0.3">
      <c r="A151">
        <v>39</v>
      </c>
      <c r="B151">
        <v>0.28773213861736974</v>
      </c>
      <c r="C151">
        <v>-3.3096173697177989E-6</v>
      </c>
      <c r="E151">
        <v>39</v>
      </c>
      <c r="F151">
        <v>0.51223812714197814</v>
      </c>
      <c r="G151">
        <v>-4.2061419781580511E-6</v>
      </c>
    </row>
    <row r="152" spans="1:7" x14ac:dyDescent="0.3">
      <c r="A152">
        <v>40</v>
      </c>
      <c r="B152">
        <v>0.28925671257759961</v>
      </c>
      <c r="C152">
        <v>-3.9055775996055253E-6</v>
      </c>
      <c r="E152">
        <v>40</v>
      </c>
      <c r="F152">
        <v>0.51814259017638797</v>
      </c>
      <c r="G152">
        <v>-4.7681763879481309E-6</v>
      </c>
    </row>
    <row r="153" spans="1:7" x14ac:dyDescent="0.3">
      <c r="A153">
        <v>41</v>
      </c>
      <c r="B153">
        <v>0.2908100725028116</v>
      </c>
      <c r="C153">
        <v>-4.36350281157738E-6</v>
      </c>
      <c r="E153">
        <v>41</v>
      </c>
      <c r="F153">
        <v>0.52412246922390771</v>
      </c>
      <c r="G153">
        <v>-5.1312239076617416E-6</v>
      </c>
    </row>
    <row r="154" spans="1:7" x14ac:dyDescent="0.3">
      <c r="A154">
        <v>42</v>
      </c>
      <c r="B154">
        <v>0.29239233353081939</v>
      </c>
      <c r="C154">
        <v>-4.6405308193886441E-6</v>
      </c>
      <c r="E154">
        <v>42</v>
      </c>
      <c r="F154">
        <v>0.53017794973715238</v>
      </c>
      <c r="G154">
        <v>-5.2467371524089756E-6</v>
      </c>
    </row>
    <row r="155" spans="1:7" x14ac:dyDescent="0.3">
      <c r="A155">
        <v>43</v>
      </c>
      <c r="B155">
        <v>0.29400361079943677</v>
      </c>
      <c r="C155">
        <v>-4.6957994367380351E-6</v>
      </c>
      <c r="E155">
        <v>43</v>
      </c>
      <c r="F155">
        <v>0.53630921716873692</v>
      </c>
      <c r="G155">
        <v>-5.0591687369427873E-6</v>
      </c>
    </row>
    <row r="156" spans="1:7" x14ac:dyDescent="0.3">
      <c r="A156">
        <v>44</v>
      </c>
      <c r="B156">
        <v>0.29564401944647745</v>
      </c>
      <c r="C156">
        <v>-4.4814464774667329E-6</v>
      </c>
      <c r="E156">
        <v>44</v>
      </c>
      <c r="F156">
        <v>0.54251645697127637</v>
      </c>
      <c r="G156">
        <v>-4.5109712764057619E-6</v>
      </c>
    </row>
    <row r="157" spans="1:7" x14ac:dyDescent="0.3">
      <c r="A157">
        <v>45</v>
      </c>
      <c r="B157">
        <v>0.29731367460975527</v>
      </c>
      <c r="C157">
        <v>-3.9496097552493836E-6</v>
      </c>
      <c r="E157">
        <v>45</v>
      </c>
      <c r="F157">
        <v>0.54879985459738612</v>
      </c>
      <c r="G157">
        <v>-3.5415973861363526E-6</v>
      </c>
    </row>
    <row r="158" spans="1:7" x14ac:dyDescent="0.3">
      <c r="A158">
        <v>46</v>
      </c>
      <c r="B158">
        <v>0.29901269142708398</v>
      </c>
      <c r="C158">
        <v>-3.0484270839847838E-6</v>
      </c>
      <c r="E158">
        <v>46</v>
      </c>
      <c r="F158">
        <v>0.55515959549968097</v>
      </c>
      <c r="G158">
        <v>-2.0854996809482884E-6</v>
      </c>
    </row>
    <row r="159" spans="1:7" x14ac:dyDescent="0.3">
      <c r="A159">
        <v>47</v>
      </c>
      <c r="B159">
        <v>0.30074118503627723</v>
      </c>
      <c r="C159">
        <v>-1.7230362772124863E-6</v>
      </c>
      <c r="E159">
        <v>47</v>
      </c>
      <c r="F159">
        <v>0.56159586513077586</v>
      </c>
      <c r="G159">
        <v>-7.4130775851166675E-8</v>
      </c>
    </row>
    <row r="160" spans="1:7" x14ac:dyDescent="0.3">
      <c r="A160">
        <v>48</v>
      </c>
      <c r="B160">
        <v>0.30249927057514875</v>
      </c>
      <c r="C160">
        <v>8.5424851248294686E-8</v>
      </c>
      <c r="E160">
        <v>48</v>
      </c>
      <c r="F160">
        <v>0.56810884894328595</v>
      </c>
      <c r="G160">
        <v>2.5650567140322877E-6</v>
      </c>
    </row>
    <row r="161" spans="1:7" x14ac:dyDescent="0.3">
      <c r="A161">
        <v>49</v>
      </c>
      <c r="B161">
        <v>0.3042870631815125</v>
      </c>
      <c r="C161">
        <v>2.436818487494552E-6</v>
      </c>
      <c r="E161">
        <v>49</v>
      </c>
      <c r="F161">
        <v>0.57469873238982627</v>
      </c>
      <c r="G161">
        <v>5.9076101737165487E-6</v>
      </c>
    </row>
    <row r="162" spans="1:7" ht="15" thickBot="1" x14ac:dyDescent="0.35">
      <c r="A162">
        <v>50</v>
      </c>
      <c r="B162">
        <v>0.30610467799318192</v>
      </c>
      <c r="C162">
        <v>5.3940068180935441E-6</v>
      </c>
      <c r="E162" s="2">
        <v>50</v>
      </c>
      <c r="F162" s="2">
        <v>0.58136570092301199</v>
      </c>
      <c r="G162" s="2">
        <v>1.0035076988046399E-5</v>
      </c>
    </row>
    <row r="163" spans="1:7" ht="15" thickBot="1" x14ac:dyDescent="0.35">
      <c r="A163" s="2">
        <v>51</v>
      </c>
      <c r="B163" s="2">
        <v>0.30795223014797102</v>
      </c>
      <c r="C163" s="2">
        <v>9.0268520289704668E-6</v>
      </c>
    </row>
    <row r="164" spans="1:7" x14ac:dyDescent="0.3">
      <c r="A164">
        <v>52</v>
      </c>
      <c r="B164">
        <v>0.33186792769541706</v>
      </c>
      <c r="C164">
        <v>1.0061352304582938E-2</v>
      </c>
    </row>
    <row r="165" spans="1:7" x14ac:dyDescent="0.3">
      <c r="A165">
        <v>53</v>
      </c>
      <c r="B165">
        <v>0.33543924596084773</v>
      </c>
      <c r="C165">
        <v>9.6621540391522709E-3</v>
      </c>
    </row>
    <row r="166" spans="1:7" x14ac:dyDescent="0.3">
      <c r="A166">
        <v>54</v>
      </c>
      <c r="B166">
        <v>0.33908433316684627</v>
      </c>
      <c r="C166">
        <v>9.2582888331537161E-3</v>
      </c>
    </row>
    <row r="167" spans="1:7" x14ac:dyDescent="0.3">
      <c r="A167">
        <v>55</v>
      </c>
      <c r="B167">
        <v>0.34280276652027836</v>
      </c>
      <c r="C167">
        <v>8.8502944797216321E-3</v>
      </c>
    </row>
    <row r="168" spans="1:7" x14ac:dyDescent="0.3">
      <c r="A168">
        <v>56</v>
      </c>
      <c r="B168">
        <v>0.34659412322800931</v>
      </c>
      <c r="C168">
        <v>8.4387107719907095E-3</v>
      </c>
    </row>
    <row r="169" spans="1:7" x14ac:dyDescent="0.3">
      <c r="A169">
        <v>57</v>
      </c>
      <c r="B169">
        <v>0.35045798049690463</v>
      </c>
      <c r="C169">
        <v>8.0240795030953604E-3</v>
      </c>
    </row>
    <row r="170" spans="1:7" x14ac:dyDescent="0.3">
      <c r="A170">
        <v>58</v>
      </c>
      <c r="B170">
        <v>0.35439391553382965</v>
      </c>
      <c r="C170">
        <v>7.6069464661703279E-3</v>
      </c>
    </row>
    <row r="171" spans="1:7" x14ac:dyDescent="0.3">
      <c r="A171">
        <v>59</v>
      </c>
      <c r="B171">
        <v>0.35840150554564992</v>
      </c>
      <c r="C171">
        <v>7.1878614543500752E-3</v>
      </c>
    </row>
    <row r="172" spans="1:7" x14ac:dyDescent="0.3">
      <c r="A172">
        <v>60</v>
      </c>
      <c r="B172">
        <v>0.36248032773923083</v>
      </c>
      <c r="C172">
        <v>6.7673752607691484E-3</v>
      </c>
    </row>
    <row r="173" spans="1:7" x14ac:dyDescent="0.3">
      <c r="A173">
        <v>61</v>
      </c>
      <c r="B173">
        <v>0.36662995932143783</v>
      </c>
      <c r="C173">
        <v>6.3460416785621754E-3</v>
      </c>
    </row>
    <row r="174" spans="1:7" x14ac:dyDescent="0.3">
      <c r="A174">
        <v>62</v>
      </c>
      <c r="B174">
        <v>0.37084997749913629</v>
      </c>
      <c r="C174">
        <v>5.9244205008637252E-3</v>
      </c>
    </row>
    <row r="175" spans="1:7" x14ac:dyDescent="0.3">
      <c r="A175">
        <v>63</v>
      </c>
      <c r="B175">
        <v>0.37513995947919171</v>
      </c>
      <c r="C175">
        <v>5.5030715208083114E-3</v>
      </c>
    </row>
    <row r="176" spans="1:7" x14ac:dyDescent="0.3">
      <c r="A176">
        <v>64</v>
      </c>
      <c r="B176">
        <v>0.37949948246846954</v>
      </c>
      <c r="C176">
        <v>5.0825575315304738E-3</v>
      </c>
    </row>
    <row r="177" spans="1:3" x14ac:dyDescent="0.3">
      <c r="A177">
        <v>65</v>
      </c>
      <c r="B177">
        <v>0.38392812367383505</v>
      </c>
      <c r="C177">
        <v>4.6634453261649722E-3</v>
      </c>
    </row>
    <row r="178" spans="1:3" x14ac:dyDescent="0.3">
      <c r="A178">
        <v>66</v>
      </c>
      <c r="B178">
        <v>0.38842546030215397</v>
      </c>
      <c r="C178">
        <v>4.246305697846009E-3</v>
      </c>
    </row>
    <row r="179" spans="1:3" x14ac:dyDescent="0.3">
      <c r="A179">
        <v>67</v>
      </c>
      <c r="B179">
        <v>0.39299106956029151</v>
      </c>
      <c r="C179">
        <v>3.83171043970848E-3</v>
      </c>
    </row>
    <row r="180" spans="1:3" x14ac:dyDescent="0.3">
      <c r="A180">
        <v>68</v>
      </c>
      <c r="B180">
        <v>0.39762452865511311</v>
      </c>
      <c r="C180">
        <v>3.4202363448869177E-3</v>
      </c>
    </row>
    <row r="181" spans="1:3" x14ac:dyDescent="0.3">
      <c r="A181">
        <v>69</v>
      </c>
      <c r="B181">
        <v>0.40232541479348427</v>
      </c>
      <c r="C181">
        <v>3.0124622065157425E-3</v>
      </c>
    </row>
    <row r="182" spans="1:3" x14ac:dyDescent="0.3">
      <c r="A182">
        <v>70</v>
      </c>
      <c r="B182">
        <v>0.40709330518227038</v>
      </c>
      <c r="C182">
        <v>2.6089688177295955E-3</v>
      </c>
    </row>
    <row r="183" spans="1:3" x14ac:dyDescent="0.3">
      <c r="A183">
        <v>71</v>
      </c>
      <c r="B183">
        <v>0.41192777702833694</v>
      </c>
      <c r="C183">
        <v>2.2103429716630596E-3</v>
      </c>
    </row>
    <row r="184" spans="1:3" x14ac:dyDescent="0.3">
      <c r="A184">
        <v>72</v>
      </c>
      <c r="B184">
        <v>0.41682840753854933</v>
      </c>
      <c r="C184">
        <v>1.8171734614506607E-3</v>
      </c>
    </row>
    <row r="185" spans="1:3" x14ac:dyDescent="0.3">
      <c r="A185">
        <v>73</v>
      </c>
      <c r="B185">
        <v>0.42179477391977305</v>
      </c>
      <c r="C185">
        <v>1.4300500802269522E-3</v>
      </c>
    </row>
    <row r="186" spans="1:3" x14ac:dyDescent="0.3">
      <c r="A186">
        <v>74</v>
      </c>
      <c r="B186">
        <v>0.42682645337887337</v>
      </c>
      <c r="C186">
        <v>1.0495676211266236E-3</v>
      </c>
    </row>
    <row r="187" spans="1:3" x14ac:dyDescent="0.3">
      <c r="A187">
        <v>75</v>
      </c>
      <c r="B187">
        <v>0.43192302312271597</v>
      </c>
      <c r="C187">
        <v>6.7632587728405635E-4</v>
      </c>
    </row>
    <row r="188" spans="1:3" x14ac:dyDescent="0.3">
      <c r="A188">
        <v>76</v>
      </c>
      <c r="B188">
        <v>0.4370840603581661</v>
      </c>
      <c r="C188">
        <v>3.1092464183390955E-4</v>
      </c>
    </row>
    <row r="189" spans="1:3" x14ac:dyDescent="0.3">
      <c r="A189">
        <v>77</v>
      </c>
      <c r="B189">
        <v>0.44230914229208923</v>
      </c>
      <c r="C189">
        <v>-4.6031292089243614E-5</v>
      </c>
    </row>
    <row r="190" spans="1:3" x14ac:dyDescent="0.3">
      <c r="A190">
        <v>78</v>
      </c>
      <c r="B190">
        <v>0.44759784613135084</v>
      </c>
      <c r="C190">
        <v>-3.9393513135083102E-4</v>
      </c>
    </row>
    <row r="191" spans="1:3" x14ac:dyDescent="0.3">
      <c r="A191">
        <v>79</v>
      </c>
      <c r="B191">
        <v>0.45294974908281638</v>
      </c>
      <c r="C191">
        <v>-7.3217508281636645E-4</v>
      </c>
    </row>
    <row r="192" spans="1:3" x14ac:dyDescent="0.3">
      <c r="A192">
        <v>80</v>
      </c>
      <c r="B192">
        <v>0.45836442835335123</v>
      </c>
      <c r="C192">
        <v>-1.0601383533512254E-3</v>
      </c>
    </row>
    <row r="193" spans="1:3" x14ac:dyDescent="0.3">
      <c r="A193">
        <v>81</v>
      </c>
      <c r="B193">
        <v>0.46384146114982083</v>
      </c>
      <c r="C193">
        <v>-1.3772051498208149E-3</v>
      </c>
    </row>
    <row r="194" spans="1:3" x14ac:dyDescent="0.3">
      <c r="A194">
        <v>82</v>
      </c>
      <c r="B194">
        <v>0.46938042467909047</v>
      </c>
      <c r="C194">
        <v>-1.682756679090458E-3</v>
      </c>
    </row>
    <row r="195" spans="1:3" x14ac:dyDescent="0.3">
      <c r="A195">
        <v>83</v>
      </c>
      <c r="B195">
        <v>0.4749808961480258</v>
      </c>
      <c r="C195">
        <v>-1.976167148025787E-3</v>
      </c>
    </row>
    <row r="196" spans="1:3" x14ac:dyDescent="0.3">
      <c r="A196">
        <v>84</v>
      </c>
      <c r="B196">
        <v>0.48064245276349227</v>
      </c>
      <c r="C196">
        <v>-2.2568107634922674E-3</v>
      </c>
    </row>
    <row r="197" spans="1:3" x14ac:dyDescent="0.3">
      <c r="A197">
        <v>85</v>
      </c>
      <c r="B197">
        <v>0.48636467173235515</v>
      </c>
      <c r="C197">
        <v>-2.524055732355146E-3</v>
      </c>
    </row>
    <row r="198" spans="1:3" x14ac:dyDescent="0.3">
      <c r="A198">
        <v>86</v>
      </c>
      <c r="B198">
        <v>0.49214713026148005</v>
      </c>
      <c r="C198">
        <v>-2.7772682614800592E-3</v>
      </c>
    </row>
    <row r="199" spans="1:3" x14ac:dyDescent="0.3">
      <c r="A199">
        <v>87</v>
      </c>
      <c r="B199">
        <v>0.49798940555773225</v>
      </c>
      <c r="C199">
        <v>-3.0158095577322297E-3</v>
      </c>
    </row>
    <row r="200" spans="1:3" ht="15" thickBot="1" x14ac:dyDescent="0.35">
      <c r="A200" s="2">
        <v>88</v>
      </c>
      <c r="B200" s="2">
        <v>0.50389107482797713</v>
      </c>
      <c r="C200" s="2">
        <v>-3.2390398279771304E-3</v>
      </c>
    </row>
    <row r="201" spans="1:3" x14ac:dyDescent="0.3">
      <c r="A201">
        <v>89</v>
      </c>
      <c r="B201">
        <v>0.50772622861280314</v>
      </c>
      <c r="C201">
        <v>-1.3208266128031942E-3</v>
      </c>
    </row>
    <row r="202" spans="1:3" x14ac:dyDescent="0.3">
      <c r="A202">
        <v>90</v>
      </c>
      <c r="B202">
        <v>0.51355039790826229</v>
      </c>
      <c r="C202">
        <v>-1.3164769082623096E-3</v>
      </c>
    </row>
    <row r="203" spans="1:3" x14ac:dyDescent="0.3">
      <c r="A203">
        <v>91</v>
      </c>
      <c r="B203">
        <v>0.5194236624216767</v>
      </c>
      <c r="C203">
        <v>-1.2858404216766761E-3</v>
      </c>
    </row>
    <row r="204" spans="1:3" x14ac:dyDescent="0.3">
      <c r="A204">
        <v>92</v>
      </c>
      <c r="B204">
        <v>0.52534542143980334</v>
      </c>
      <c r="C204">
        <v>-1.2280834398032958E-3</v>
      </c>
    </row>
    <row r="205" spans="1:3" x14ac:dyDescent="0.3">
      <c r="A205">
        <v>93</v>
      </c>
      <c r="B205">
        <v>0.53131507424939917</v>
      </c>
      <c r="C205">
        <v>-1.1423712493991989E-3</v>
      </c>
    </row>
    <row r="206" spans="1:3" x14ac:dyDescent="0.3">
      <c r="A206">
        <v>94</v>
      </c>
      <c r="B206">
        <v>0.53733202013722103</v>
      </c>
      <c r="C206">
        <v>-1.0278621372210583E-3</v>
      </c>
    </row>
    <row r="207" spans="1:3" x14ac:dyDescent="0.3">
      <c r="A207">
        <v>95</v>
      </c>
      <c r="B207">
        <v>0.5433956583900259</v>
      </c>
      <c r="C207">
        <v>-8.8371239002593693E-4</v>
      </c>
    </row>
    <row r="208" spans="1:3" x14ac:dyDescent="0.3">
      <c r="A208">
        <v>96</v>
      </c>
      <c r="B208">
        <v>0.54950538829457107</v>
      </c>
      <c r="C208">
        <v>-7.090752945710932E-4</v>
      </c>
    </row>
    <row r="209" spans="1:3" x14ac:dyDescent="0.3">
      <c r="A209">
        <v>97</v>
      </c>
      <c r="B209">
        <v>0.55566060913761295</v>
      </c>
      <c r="C209">
        <v>-5.030991376129279E-4</v>
      </c>
    </row>
    <row r="210" spans="1:3" x14ac:dyDescent="0.3">
      <c r="A210">
        <v>98</v>
      </c>
      <c r="B210">
        <v>0.56186072020590871</v>
      </c>
      <c r="C210">
        <v>-2.6492920590870384E-4</v>
      </c>
    </row>
    <row r="211" spans="1:3" x14ac:dyDescent="0.3">
      <c r="A211">
        <v>99</v>
      </c>
      <c r="B211">
        <v>0.56810512078621522</v>
      </c>
      <c r="C211">
        <v>6.2932137847582226E-6</v>
      </c>
    </row>
    <row r="212" spans="1:3" x14ac:dyDescent="0.3">
      <c r="A212">
        <v>100</v>
      </c>
      <c r="B212">
        <v>0.57439321016528977</v>
      </c>
      <c r="C212">
        <v>3.1142983471021957E-4</v>
      </c>
    </row>
    <row r="213" spans="1:3" ht="15" thickBot="1" x14ac:dyDescent="0.35">
      <c r="A213" s="2">
        <v>101</v>
      </c>
      <c r="B213" s="2">
        <v>0.58072438762988887</v>
      </c>
      <c r="C213" s="2">
        <v>6.5134837011115998E-4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46F9-D285-4242-A42F-FA02F86C22AD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M F t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w W 0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F t J V U 0 1 W 8 T w A A A A W g E A A B M A H A B G b 3 J t d W x h c y 9 T Z W N 0 a W 9 u M S 5 t I K I Y A C i g F A A A A A A A A A A A A A A A A A A A A A A A A A A A A G 1 P w U r D Q B C 9 B / I P y 3 p J Y A l N b D 1 Y c k p b e q k o C f R g R N J k 2 i 7 s z s r u r B h K / 9 2 V I I o 4 l 5 n 3 H r w 3 z 0 F P 0 i C r p 5 0 v 4 y i O 3 L m z M L D t f v 7 6 a M 1 B g S 5 Y y R R Q H L E w t f G 2 h 8 B U 7 j 1 b m d 5 r Q E o 2 U k F W G a Q A X M K r + 3 Y 3 s m M g X V u T H 8 Z 2 t 2 Z 3 t 4 t 2 u 5 / N 2 9 / W G X 0 Q T 8 X z C p T U k s C W X H D B K q O 8 R l c W g q 2 x N 4 P E U 5 k X i w C f v C G o a V R Q / p z Z g 0 F 4 S c X 0 4 g 2 v z h 2 e Q o l m f A M e f m 2 6 E J Y 1 t k N 3 N F Z P 7 l + i S 6 Y + 4 n L h E 5 u H d A o K Q 6 8 P Y K + C f S v F H + W a x p H E f y O X n 1 B L A Q I t A B Q A A g A I A D B b S V V I + g p t o w A A A P Y A A A A S A A A A A A A A A A A A A A A A A A A A A A B D b 2 5 m a W c v U G F j a 2 F n Z S 5 4 b W x Q S w E C L Q A U A A I A C A A w W 0 l V D 8 r p q 6 Q A A A D p A A A A E w A A A A A A A A A A A A A A A A D v A A A A W 0 N v b n R l b n R f V H l w Z X N d L n h t b F B L A Q I t A B Q A A g A I A D B b S V V N N V v E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I A A A A A A A A S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z R f U H J v Y m x l b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1 O j I 1 O j M y L j I 0 N j Y 0 N D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I v Q X V 0 b 1 J l b W 9 2 Z W R D b 2 x 1 b W 5 z M S 5 7 Q 2 9 s d W 1 u M S w w f S Z x d W 9 0 O y w m c X V v d D t T Z W N 0 a W 9 u M S 9 I V z R f U H J v Y m x l b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I v Q X V 0 b 1 J l b W 9 2 Z W R D b 2 x 1 b W 5 z M S 5 7 Q 2 9 s d W 1 u M S w w f S Z x d W 9 0 O y w m c X V v d D t T Z W N 0 a W 9 u M S 9 I V z R f U H J v Y m x l b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F o Z F P d U D H A O v 0 f k j 1 q 1 w F u J q 1 a g C X E R Y P i J 7 H a g y j C o A A A A A A 6 A A A A A A g A A I A A A A I H 1 + W S d g d B 1 / E 5 H m W h y t X o P E Q L p F P A Q C b s + T L h 7 O b S H U A A A A B l K f G 8 y G I K L O 1 g J O D H I X 8 8 b 5 a z Y V 6 m c T x V F C j 2 V D y 9 R 7 7 A 8 1 e r w K X c + Z W Y U L B M m t l h b T 3 8 Q N N O D l 9 h X 7 U C 5 + h P k z l J Z 9 k t J j h C l S w w w 2 K 3 k Q A A A A M 3 a e H k O C 2 + 2 4 5 O U 7 p N M g F S 5 Y N j H Y M j B s T a k q T h h E 6 E 4 I F S r A g v m j G H + Y h b Y 8 T o x / M v N u 1 M 0 l A n u D t t d z r q Z k u w = < / D a t a M a s h u p > 
</file>

<file path=customXml/itemProps1.xml><?xml version="1.0" encoding="utf-8"?>
<ds:datastoreItem xmlns:ds="http://schemas.openxmlformats.org/officeDocument/2006/customXml" ds:itemID="{5479F78C-B715-47C7-B873-319B5A734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2022-10-09T15:25:06Z</dcterms:created>
  <dcterms:modified xsi:type="dcterms:W3CDTF">2022-10-09T20:33:32Z</dcterms:modified>
</cp:coreProperties>
</file>