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DA539A97-95D0-4E79-80B4-04474FEEACB4}" xr6:coauthVersionLast="47" xr6:coauthVersionMax="47" xr10:uidLastSave="{00000000-0000-0000-0000-000000000000}"/>
  <bookViews>
    <workbookView xWindow="28680" yWindow="-120" windowWidth="29040" windowHeight="15720" activeTab="1" xr2:uid="{52A9709B-5D49-4769-AD43-8AEE59BAFBD0}"/>
  </bookViews>
  <sheets>
    <sheet name="HW4_Problem1" sheetId="2" r:id="rId1"/>
    <sheet name="Sheet1" sheetId="1" r:id="rId2"/>
  </sheets>
  <definedNames>
    <definedName name="ExternalData_1" localSheetId="0" hidden="1">HW4_Problem1!$A$1:$B$102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Sheet1!$F$8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I2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G2" i="2" l="1"/>
  <c r="F2" i="2" s="1"/>
  <c r="G3" i="2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F10" i="2" s="1"/>
  <c r="G11" i="2"/>
  <c r="F11" i="2" s="1"/>
  <c r="G12" i="2"/>
  <c r="F12" i="2" s="1"/>
  <c r="G13" i="2"/>
  <c r="F13" i="2" s="1"/>
  <c r="G14" i="2"/>
  <c r="F14" i="2" s="1"/>
  <c r="G15" i="2"/>
  <c r="F15" i="2" s="1"/>
  <c r="G16" i="2"/>
  <c r="F16" i="2" s="1"/>
  <c r="G17" i="2"/>
  <c r="F17" i="2" s="1"/>
  <c r="G18" i="2"/>
  <c r="F18" i="2" s="1"/>
  <c r="G19" i="2"/>
  <c r="F19" i="2" s="1"/>
  <c r="G20" i="2"/>
  <c r="F20" i="2" s="1"/>
  <c r="G21" i="2"/>
  <c r="F21" i="2" s="1"/>
  <c r="G22" i="2"/>
  <c r="F22" i="2" s="1"/>
  <c r="G23" i="2"/>
  <c r="F23" i="2" s="1"/>
  <c r="G24" i="2"/>
  <c r="F24" i="2" s="1"/>
  <c r="G25" i="2"/>
  <c r="F25" i="2" s="1"/>
  <c r="G26" i="2"/>
  <c r="F26" i="2" s="1"/>
  <c r="G27" i="2"/>
  <c r="F27" i="2" s="1"/>
  <c r="G28" i="2"/>
  <c r="F28" i="2" s="1"/>
  <c r="G29" i="2"/>
  <c r="F29" i="2" s="1"/>
  <c r="G30" i="2"/>
  <c r="F30" i="2" s="1"/>
  <c r="G31" i="2"/>
  <c r="F31" i="2" s="1"/>
  <c r="G32" i="2"/>
  <c r="F32" i="2" s="1"/>
  <c r="G33" i="2"/>
  <c r="F33" i="2" s="1"/>
  <c r="G34" i="2"/>
  <c r="F34" i="2" s="1"/>
  <c r="G35" i="2"/>
  <c r="F35" i="2" s="1"/>
  <c r="G36" i="2"/>
  <c r="F36" i="2" s="1"/>
  <c r="G37" i="2"/>
  <c r="F37" i="2" s="1"/>
  <c r="G38" i="2"/>
  <c r="F38" i="2" s="1"/>
  <c r="G39" i="2"/>
  <c r="F39" i="2" s="1"/>
  <c r="G40" i="2"/>
  <c r="F40" i="2" s="1"/>
  <c r="G41" i="2"/>
  <c r="F41" i="2" s="1"/>
  <c r="G42" i="2"/>
  <c r="F42" i="2" s="1"/>
  <c r="G43" i="2"/>
  <c r="F43" i="2" s="1"/>
  <c r="G44" i="2"/>
  <c r="F44" i="2" s="1"/>
  <c r="G45" i="2"/>
  <c r="F45" i="2" s="1"/>
  <c r="G46" i="2"/>
  <c r="F46" i="2" s="1"/>
  <c r="G47" i="2"/>
  <c r="F47" i="2" s="1"/>
  <c r="G48" i="2"/>
  <c r="F48" i="2" s="1"/>
  <c r="G49" i="2"/>
  <c r="F49" i="2" s="1"/>
  <c r="G50" i="2"/>
  <c r="F50" i="2" s="1"/>
  <c r="G51" i="2"/>
  <c r="F51" i="2" s="1"/>
  <c r="G52" i="2"/>
  <c r="F52" i="2" s="1"/>
  <c r="G53" i="2"/>
  <c r="F53" i="2" s="1"/>
  <c r="G54" i="2"/>
  <c r="F54" i="2" s="1"/>
  <c r="G55" i="2"/>
  <c r="F55" i="2" s="1"/>
  <c r="G56" i="2"/>
  <c r="F56" i="2" s="1"/>
  <c r="G57" i="2"/>
  <c r="F57" i="2" s="1"/>
  <c r="G58" i="2"/>
  <c r="F58" i="2" s="1"/>
  <c r="G59" i="2"/>
  <c r="F59" i="2" s="1"/>
  <c r="G60" i="2"/>
  <c r="F60" i="2" s="1"/>
  <c r="G61" i="2"/>
  <c r="F61" i="2" s="1"/>
  <c r="G62" i="2"/>
  <c r="F62" i="2" s="1"/>
  <c r="G63" i="2"/>
  <c r="F63" i="2" s="1"/>
  <c r="G64" i="2"/>
  <c r="F64" i="2" s="1"/>
  <c r="G65" i="2"/>
  <c r="F65" i="2" s="1"/>
  <c r="G66" i="2"/>
  <c r="F66" i="2" s="1"/>
  <c r="G67" i="2"/>
  <c r="F67" i="2" s="1"/>
  <c r="G68" i="2"/>
  <c r="F68" i="2" s="1"/>
  <c r="G69" i="2"/>
  <c r="F69" i="2" s="1"/>
  <c r="G70" i="2"/>
  <c r="F70" i="2" s="1"/>
  <c r="G71" i="2"/>
  <c r="F71" i="2" s="1"/>
  <c r="G72" i="2"/>
  <c r="F72" i="2" s="1"/>
  <c r="G73" i="2"/>
  <c r="F73" i="2" s="1"/>
  <c r="G74" i="2"/>
  <c r="F74" i="2" s="1"/>
  <c r="G75" i="2"/>
  <c r="F75" i="2" s="1"/>
  <c r="G76" i="2"/>
  <c r="F76" i="2" s="1"/>
  <c r="G77" i="2"/>
  <c r="F77" i="2" s="1"/>
  <c r="G78" i="2"/>
  <c r="F78" i="2" s="1"/>
  <c r="G79" i="2"/>
  <c r="F79" i="2" s="1"/>
  <c r="G80" i="2"/>
  <c r="F80" i="2" s="1"/>
  <c r="G81" i="2"/>
  <c r="F81" i="2" s="1"/>
  <c r="G82" i="2"/>
  <c r="F82" i="2" s="1"/>
  <c r="G83" i="2"/>
  <c r="F83" i="2" s="1"/>
  <c r="G84" i="2"/>
  <c r="F84" i="2" s="1"/>
  <c r="G85" i="2"/>
  <c r="F85" i="2" s="1"/>
  <c r="G86" i="2"/>
  <c r="F86" i="2" s="1"/>
  <c r="G87" i="2"/>
  <c r="F87" i="2" s="1"/>
  <c r="G88" i="2"/>
  <c r="F88" i="2" s="1"/>
  <c r="G89" i="2"/>
  <c r="F89" i="2" s="1"/>
  <c r="G90" i="2"/>
  <c r="F90" i="2" s="1"/>
  <c r="G91" i="2"/>
  <c r="F91" i="2" s="1"/>
  <c r="G92" i="2"/>
  <c r="F92" i="2" s="1"/>
  <c r="G93" i="2"/>
  <c r="F93" i="2" s="1"/>
  <c r="G94" i="2"/>
  <c r="F94" i="2" s="1"/>
  <c r="G95" i="2"/>
  <c r="F95" i="2" s="1"/>
  <c r="G96" i="2"/>
  <c r="F96" i="2" s="1"/>
  <c r="G97" i="2"/>
  <c r="F97" i="2" s="1"/>
  <c r="G98" i="2"/>
  <c r="F98" i="2" s="1"/>
  <c r="G99" i="2"/>
  <c r="F99" i="2" s="1"/>
  <c r="G100" i="2"/>
  <c r="F100" i="2" s="1"/>
  <c r="G101" i="2"/>
  <c r="F101" i="2" s="1"/>
  <c r="G102" i="2"/>
  <c r="F102" i="2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25972-9B97-4218-8515-BBCA8ED9192A}" keepAlive="1" name="Query - HW4_Problem1" description="Connection to the 'HW4_Problem1' query in the workbook." type="5" refreshedVersion="8" background="1" saveData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<sst xmlns="http://schemas.openxmlformats.org/spreadsheetml/2006/main" count="83" uniqueCount="50">
  <si>
    <t>Column1</t>
  </si>
  <si>
    <t>Column2</t>
  </si>
  <si>
    <t>X</t>
  </si>
  <si>
    <t>Y</t>
  </si>
  <si>
    <t>X^2</t>
  </si>
  <si>
    <t>Exp(x)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</si>
  <si>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</si>
  <si>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</si>
  <si>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</si>
  <si>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</si>
  <si>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</si>
  <si>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</si>
  <si>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</si>
  <si>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</si>
  <si>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</si>
  <si>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</si>
  <si>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</si>
  <si>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</si>
  <si>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</si>
  <si>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</si>
  <si>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</si>
  <si>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</si>
  <si>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</si>
  <si>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</si>
  <si>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</si>
  <si>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</si>
  <si>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</si>
  <si>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</si>
  <si>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</si>
  <si>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</si>
  <si>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X^3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</si>
  <si>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</si>
  <si>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</si>
  <si>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</si>
  <si>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</si>
  <si>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</si>
  <si>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</si>
  <si>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</si>
  <si>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</si>
  <si>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</si>
  <si>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RESIDUAL OUTPUT</t>
  </si>
  <si>
    <t>Observation</t>
  </si>
  <si>
    <t>Predicted Y</t>
  </si>
  <si>
    <t>Residuals</t>
  </si>
  <si>
    <t>Exp(X)</t>
  </si>
  <si>
    <t xml:space="preserve">N </t>
  </si>
  <si>
    <t>Sum(residual^2)</t>
  </si>
  <si>
    <t>y_obs</t>
  </si>
  <si>
    <t>residual^2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</si>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</sst>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5" fillId="2" borderId="0" xfId="2" applyAlignment="1">
      <alignment horizontal="center"/>
    </xf>
    <xf numFmtId="0" fontId="5" fillId="2" borderId="0" xfId="2" applyBorder="1" applyAlignment="1">
      <alignment horizontal="center"/>
    </xf>
    <xf numFmtId="0" fontId="5" fillId="2" borderId="1" xfId="2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DC5C3E64-CF15-45E5-8D2D-0C7B499537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1-464E-B9F9-7097628E07F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Sheet1!$B$108:$B$208</c:f>
              <c:numCache>
                <c:formatCode>General</c:formatCode>
                <c:ptCount val="101"/>
                <c:pt idx="0">
                  <c:v>4.2930736608447005E-2</c:v>
                </c:pt>
                <c:pt idx="1">
                  <c:v>4.3379356335908621E-2</c:v>
                </c:pt>
                <c:pt idx="2">
                  <c:v>4.3866629622274597E-2</c:v>
                </c:pt>
                <c:pt idx="3">
                  <c:v>4.4392600047641291E-2</c:v>
                </c:pt>
                <c:pt idx="4">
                  <c:v>4.4957311630092284E-2</c:v>
                </c:pt>
                <c:pt idx="5">
                  <c:v>4.5560808830100295E-2</c:v>
                </c:pt>
                <c:pt idx="6">
                  <c:v>4.6203136554973184E-2</c:v>
                </c:pt>
                <c:pt idx="7">
                  <c:v>4.6884340163344793E-2</c:v>
                </c:pt>
                <c:pt idx="8">
                  <c:v>4.7604465469710776E-2</c:v>
                </c:pt>
                <c:pt idx="9">
                  <c:v>4.8363558749010147E-2</c:v>
                </c:pt>
                <c:pt idx="10">
                  <c:v>4.9161666741252781E-2</c:v>
                </c:pt>
                <c:pt idx="11">
                  <c:v>4.9998836656193472E-2</c:v>
                </c:pt>
                <c:pt idx="12">
                  <c:v>5.0875116178052932E-2</c:v>
                </c:pt>
                <c:pt idx="13">
                  <c:v>5.1790553470286251E-2</c:v>
                </c:pt>
                <c:pt idx="14">
                  <c:v>5.2745197180399293E-2</c:v>
                </c:pt>
                <c:pt idx="15">
                  <c:v>5.3739096444813485E-2</c:v>
                </c:pt>
                <c:pt idx="16">
                  <c:v>5.4772300893779512E-2</c:v>
                </c:pt>
                <c:pt idx="17">
                  <c:v>5.5844860656340346E-2</c:v>
                </c:pt>
                <c:pt idx="18">
                  <c:v>5.6956826365344236E-2</c:v>
                </c:pt>
                <c:pt idx="19">
                  <c:v>5.8108249162508022E-2</c:v>
                </c:pt>
                <c:pt idx="20">
                  <c:v>5.929918070353131E-2</c:v>
                </c:pt>
                <c:pt idx="21">
                  <c:v>6.0529673163262146E-2</c:v>
                </c:pt>
                <c:pt idx="22">
                  <c:v>6.1799779240914524E-2</c:v>
                </c:pt>
                <c:pt idx="23">
                  <c:v>6.3109552165338312E-2</c:v>
                </c:pt>
                <c:pt idx="24">
                  <c:v>6.4459045700342235E-2</c:v>
                </c:pt>
                <c:pt idx="25">
                  <c:v>6.5848314150070281E-2</c:v>
                </c:pt>
                <c:pt idx="26">
                  <c:v>6.7277412364432146E-2</c:v>
                </c:pt>
                <c:pt idx="27">
                  <c:v>6.8746395744588282E-2</c:v>
                </c:pt>
                <c:pt idx="28">
                  <c:v>7.0255320248490086E-2</c:v>
                </c:pt>
                <c:pt idx="29">
                  <c:v>7.1804242396475676E-2</c:v>
                </c:pt>
                <c:pt idx="30">
                  <c:v>7.339321927692205E-2</c:v>
                </c:pt>
                <c:pt idx="31">
                  <c:v>7.5022308551953909E-2</c:v>
                </c:pt>
                <c:pt idx="32">
                  <c:v>7.6691568463209944E-2</c:v>
                </c:pt>
                <c:pt idx="33">
                  <c:v>7.8401057837667043E-2</c:v>
                </c:pt>
                <c:pt idx="34">
                  <c:v>8.0150836093523081E-2</c:v>
                </c:pt>
                <c:pt idx="35">
                  <c:v>8.1940963246138671E-2</c:v>
                </c:pt>
                <c:pt idx="36">
                  <c:v>8.3771499914038913E-2</c:v>
                </c:pt>
                <c:pt idx="37">
                  <c:v>8.5642507324975178E-2</c:v>
                </c:pt>
                <c:pt idx="38">
                  <c:v>8.7554047322047926E-2</c:v>
                </c:pt>
                <c:pt idx="39">
                  <c:v>8.9506182369891177E-2</c:v>
                </c:pt>
                <c:pt idx="40">
                  <c:v>9.1498975560918905E-2</c:v>
                </c:pt>
                <c:pt idx="41">
                  <c:v>9.3532490621634448E-2</c:v>
                </c:pt>
                <c:pt idx="42">
                  <c:v>9.5606791919003065E-2</c:v>
                </c:pt>
                <c:pt idx="43">
                  <c:v>9.7721944466888894E-2</c:v>
                </c:pt>
                <c:pt idx="44">
                  <c:v>9.9878013932556117E-2</c:v>
                </c:pt>
                <c:pt idx="45">
                  <c:v>0.10207506664323603</c:v>
                </c:pt>
                <c:pt idx="46">
                  <c:v>0.10431316959275957</c:v>
                </c:pt>
                <c:pt idx="47">
                  <c:v>0.106592390448257</c:v>
                </c:pt>
                <c:pt idx="48">
                  <c:v>0.1089127975569244</c:v>
                </c:pt>
                <c:pt idx="49">
                  <c:v>0.1112744599528587</c:v>
                </c:pt>
                <c:pt idx="50">
                  <c:v>0.11367744736396102</c:v>
                </c:pt>
                <c:pt idx="51">
                  <c:v>0.11612183021890948</c:v>
                </c:pt>
                <c:pt idx="52">
                  <c:v>0.11860767965420227</c:v>
                </c:pt>
                <c:pt idx="53">
                  <c:v>0.12113506752127118</c:v>
                </c:pt>
                <c:pt idx="54">
                  <c:v>0.12370406639366696</c:v>
                </c:pt>
                <c:pt idx="55">
                  <c:v>0.12631474957431665</c:v>
                </c:pt>
                <c:pt idx="56">
                  <c:v>0.12896719110285396</c:v>
                </c:pt>
                <c:pt idx="57">
                  <c:v>0.13166146576302326</c:v>
                </c:pt>
                <c:pt idx="58">
                  <c:v>0.13439764909015811</c:v>
                </c:pt>
                <c:pt idx="59">
                  <c:v>0.13717581737873474</c:v>
                </c:pt>
                <c:pt idx="60">
                  <c:v>0.13999604769000162</c:v>
                </c:pt>
                <c:pt idx="61">
                  <c:v>0.14285841785968562</c:v>
                </c:pt>
                <c:pt idx="62">
                  <c:v>0.14576300650577578</c:v>
                </c:pt>
                <c:pt idx="63">
                  <c:v>0.14870989303638493</c:v>
                </c:pt>
                <c:pt idx="64">
                  <c:v>0.15169915765769076</c:v>
                </c:pt>
                <c:pt idx="65">
                  <c:v>0.15473088138195651</c:v>
                </c:pt>
                <c:pt idx="66">
                  <c:v>0.157805146035632</c:v>
                </c:pt>
                <c:pt idx="67">
                  <c:v>0.16092203426753682</c:v>
                </c:pt>
                <c:pt idx="68">
                  <c:v>0.1640816295571248</c:v>
                </c:pt>
                <c:pt idx="69">
                  <c:v>0.16728401622283223</c:v>
                </c:pt>
                <c:pt idx="70">
                  <c:v>0.17052927943050999</c:v>
                </c:pt>
                <c:pt idx="71">
                  <c:v>0.17381750520193973</c:v>
                </c:pt>
                <c:pt idx="72">
                  <c:v>0.17714878042343651</c:v>
                </c:pt>
                <c:pt idx="73">
                  <c:v>0.18052319285453733</c:v>
                </c:pt>
                <c:pt idx="74">
                  <c:v>0.18394083113677728</c:v>
                </c:pt>
                <c:pt idx="75">
                  <c:v>0.18740178480255362</c:v>
                </c:pt>
                <c:pt idx="76">
                  <c:v>0.19090614428407912</c:v>
                </c:pt>
                <c:pt idx="77">
                  <c:v>0.19445400092242549</c:v>
                </c:pt>
                <c:pt idx="78">
                  <c:v>0.19804544697665741</c:v>
                </c:pt>
                <c:pt idx="79">
                  <c:v>0.20168057563305863</c:v>
                </c:pt>
                <c:pt idx="80">
                  <c:v>0.20535948101445051</c:v>
                </c:pt>
                <c:pt idx="81">
                  <c:v>0.20908225818960466</c:v>
                </c:pt>
                <c:pt idx="82">
                  <c:v>0.21284900318274955</c:v>
                </c:pt>
                <c:pt idx="83">
                  <c:v>0.21665981298317336</c:v>
                </c:pt>
                <c:pt idx="84">
                  <c:v>0.22051478555492271</c:v>
                </c:pt>
                <c:pt idx="85">
                  <c:v>0.22441401984659931</c:v>
                </c:pt>
                <c:pt idx="86">
                  <c:v>0.2283576158012548</c:v>
                </c:pt>
                <c:pt idx="87">
                  <c:v>0.2323456743663852</c:v>
                </c:pt>
                <c:pt idx="88">
                  <c:v>0.23637829750402578</c:v>
                </c:pt>
                <c:pt idx="89">
                  <c:v>0.24045558820094726</c:v>
                </c:pt>
                <c:pt idx="90">
                  <c:v>0.24457765047895463</c:v>
                </c:pt>
                <c:pt idx="91">
                  <c:v>0.24874458940528932</c:v>
                </c:pt>
                <c:pt idx="92">
                  <c:v>0.25295651110313633</c:v>
                </c:pt>
                <c:pt idx="93">
                  <c:v>0.25721352276223602</c:v>
                </c:pt>
                <c:pt idx="94">
                  <c:v>0.26151573264960382</c:v>
                </c:pt>
                <c:pt idx="95">
                  <c:v>0.26586325012035683</c:v>
                </c:pt>
                <c:pt idx="96">
                  <c:v>0.27025618562864917</c:v>
                </c:pt>
                <c:pt idx="97">
                  <c:v>0.27469465073871757</c:v>
                </c:pt>
                <c:pt idx="98">
                  <c:v>0.27917875813603826</c:v>
                </c:pt>
                <c:pt idx="99">
                  <c:v>0.28370862163859517</c:v>
                </c:pt>
                <c:pt idx="100">
                  <c:v>0.28828435620826198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1-464E-B9F9-7097628E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17392"/>
        <c:axId val="1475016976"/>
      </c:scatterChart>
      <c:valAx>
        <c:axId val="147501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016976"/>
        <c:crosses val="autoZero"/>
        <c:crossBetween val="midCat"/>
      </c:valAx>
      <c:valAx>
        <c:axId val="147501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017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1.0100501670841679</c:v>
                </c:pt>
                <c:pt idx="2">
                  <c:v>1.0202013400267558</c:v>
                </c:pt>
                <c:pt idx="3">
                  <c:v>1.0304545339535169</c:v>
                </c:pt>
                <c:pt idx="4">
                  <c:v>1.0408107741923882</c:v>
                </c:pt>
                <c:pt idx="5">
                  <c:v>1.0512710963760241</c:v>
                </c:pt>
                <c:pt idx="6">
                  <c:v>1.0618365465453596</c:v>
                </c:pt>
                <c:pt idx="7">
                  <c:v>1.0725081812542165</c:v>
                </c:pt>
                <c:pt idx="8">
                  <c:v>1.0832870676749586</c:v>
                </c:pt>
                <c:pt idx="9">
                  <c:v>1.0941742837052104</c:v>
                </c:pt>
                <c:pt idx="10">
                  <c:v>1.1051709180756477</c:v>
                </c:pt>
                <c:pt idx="11">
                  <c:v>1.1162780704588713</c:v>
                </c:pt>
                <c:pt idx="12">
                  <c:v>1.1274968515793757</c:v>
                </c:pt>
                <c:pt idx="13">
                  <c:v>1.1388283833246218</c:v>
                </c:pt>
                <c:pt idx="14">
                  <c:v>1.1502737988572274</c:v>
                </c:pt>
                <c:pt idx="15">
                  <c:v>1.1618342427282831</c:v>
                </c:pt>
                <c:pt idx="16">
                  <c:v>1.1735108709918103</c:v>
                </c:pt>
                <c:pt idx="17">
                  <c:v>1.1853048513203654</c:v>
                </c:pt>
                <c:pt idx="18">
                  <c:v>1.1972173631218102</c:v>
                </c:pt>
                <c:pt idx="19">
                  <c:v>1.2092495976572515</c:v>
                </c:pt>
                <c:pt idx="20">
                  <c:v>1.2214027581601699</c:v>
                </c:pt>
                <c:pt idx="21">
                  <c:v>1.2336780599567432</c:v>
                </c:pt>
                <c:pt idx="22">
                  <c:v>1.2460767305873808</c:v>
                </c:pt>
                <c:pt idx="23">
                  <c:v>1.2586000099294778</c:v>
                </c:pt>
                <c:pt idx="24">
                  <c:v>1.2712491503214047</c:v>
                </c:pt>
                <c:pt idx="25">
                  <c:v>1.2840254166877414</c:v>
                </c:pt>
                <c:pt idx="26">
                  <c:v>1.2969300866657718</c:v>
                </c:pt>
                <c:pt idx="27">
                  <c:v>1.3099644507332473</c:v>
                </c:pt>
                <c:pt idx="28">
                  <c:v>1.3231298123374369</c:v>
                </c:pt>
                <c:pt idx="29">
                  <c:v>1.3364274880254721</c:v>
                </c:pt>
                <c:pt idx="30">
                  <c:v>1.3498588075760032</c:v>
                </c:pt>
                <c:pt idx="31">
                  <c:v>1.3634251141321778</c:v>
                </c:pt>
                <c:pt idx="32">
                  <c:v>1.3771277643359572</c:v>
                </c:pt>
                <c:pt idx="33">
                  <c:v>1.3909681284637803</c:v>
                </c:pt>
                <c:pt idx="34">
                  <c:v>1.4049475905635938</c:v>
                </c:pt>
                <c:pt idx="35">
                  <c:v>1.4190675485932571</c:v>
                </c:pt>
                <c:pt idx="36">
                  <c:v>1.4333294145603401</c:v>
                </c:pt>
                <c:pt idx="37">
                  <c:v>1.4477346146633245</c:v>
                </c:pt>
                <c:pt idx="38">
                  <c:v>1.4622845894342245</c:v>
                </c:pt>
                <c:pt idx="39">
                  <c:v>1.4769807938826427</c:v>
                </c:pt>
                <c:pt idx="40">
                  <c:v>1.4918246976412703</c:v>
                </c:pt>
                <c:pt idx="41">
                  <c:v>1.5068177851128535</c:v>
                </c:pt>
                <c:pt idx="42">
                  <c:v>1.5219615556186337</c:v>
                </c:pt>
                <c:pt idx="43">
                  <c:v>1.5372575235482815</c:v>
                </c:pt>
                <c:pt idx="44">
                  <c:v>1.552707218511336</c:v>
                </c:pt>
                <c:pt idx="45">
                  <c:v>1.5683121854901689</c:v>
                </c:pt>
                <c:pt idx="46">
                  <c:v>1.5840739849944818</c:v>
                </c:pt>
                <c:pt idx="47">
                  <c:v>1.5999941932173602</c:v>
                </c:pt>
                <c:pt idx="48">
                  <c:v>1.6160744021928934</c:v>
                </c:pt>
                <c:pt idx="49">
                  <c:v>1.6323162199553789</c:v>
                </c:pt>
                <c:pt idx="50">
                  <c:v>1.6487212707001282</c:v>
                </c:pt>
                <c:pt idx="51">
                  <c:v>1.6652911949458864</c:v>
                </c:pt>
                <c:pt idx="52">
                  <c:v>1.6820276496988864</c:v>
                </c:pt>
                <c:pt idx="53">
                  <c:v>1.6989323086185506</c:v>
                </c:pt>
                <c:pt idx="54">
                  <c:v>1.7160068621848585</c:v>
                </c:pt>
                <c:pt idx="55">
                  <c:v>1.7332530178673953</c:v>
                </c:pt>
                <c:pt idx="56">
                  <c:v>1.7506725002961012</c:v>
                </c:pt>
                <c:pt idx="57">
                  <c:v>1.7682670514337351</c:v>
                </c:pt>
                <c:pt idx="58">
                  <c:v>1.7860384307500734</c:v>
                </c:pt>
                <c:pt idx="59">
                  <c:v>1.8039884153978569</c:v>
                </c:pt>
                <c:pt idx="60">
                  <c:v>1.8221188003905089</c:v>
                </c:pt>
                <c:pt idx="61">
                  <c:v>1.8404313987816374</c:v>
                </c:pt>
                <c:pt idx="62">
                  <c:v>1.8589280418463421</c:v>
                </c:pt>
                <c:pt idx="63">
                  <c:v>1.8776105792643432</c:v>
                </c:pt>
                <c:pt idx="64">
                  <c:v>1.8964808793049515</c:v>
                </c:pt>
                <c:pt idx="65">
                  <c:v>1.9155408290138962</c:v>
                </c:pt>
                <c:pt idx="66">
                  <c:v>1.9347923344020317</c:v>
                </c:pt>
                <c:pt idx="67">
                  <c:v>1.9542373206359396</c:v>
                </c:pt>
                <c:pt idx="68">
                  <c:v>1.9738777322304477</c:v>
                </c:pt>
                <c:pt idx="69">
                  <c:v>1.9937155332430823</c:v>
                </c:pt>
                <c:pt idx="70">
                  <c:v>2.0137527074704766</c:v>
                </c:pt>
                <c:pt idx="71">
                  <c:v>2.0339912586467506</c:v>
                </c:pt>
                <c:pt idx="72">
                  <c:v>2.0544332106438876</c:v>
                </c:pt>
                <c:pt idx="73">
                  <c:v>2.0750806076741224</c:v>
                </c:pt>
                <c:pt idx="74">
                  <c:v>2.0959355144943643</c:v>
                </c:pt>
                <c:pt idx="75">
                  <c:v>2.1170000166126748</c:v>
                </c:pt>
                <c:pt idx="76">
                  <c:v>2.1382762204968184</c:v>
                </c:pt>
                <c:pt idx="77">
                  <c:v>2.1597662537849152</c:v>
                </c:pt>
                <c:pt idx="78">
                  <c:v>2.1814722654982011</c:v>
                </c:pt>
                <c:pt idx="79">
                  <c:v>2.2033964262559369</c:v>
                </c:pt>
                <c:pt idx="80">
                  <c:v>2.2255409284924679</c:v>
                </c:pt>
                <c:pt idx="81">
                  <c:v>2.2479079866764717</c:v>
                </c:pt>
                <c:pt idx="82">
                  <c:v>2.2704998375324057</c:v>
                </c:pt>
                <c:pt idx="83">
                  <c:v>2.2933187402641826</c:v>
                </c:pt>
                <c:pt idx="84">
                  <c:v>2.3163669767810915</c:v>
                </c:pt>
                <c:pt idx="85">
                  <c:v>2.3396468519259908</c:v>
                </c:pt>
                <c:pt idx="86">
                  <c:v>2.3631606937057947</c:v>
                </c:pt>
                <c:pt idx="87">
                  <c:v>2.3869108535242765</c:v>
                </c:pt>
                <c:pt idx="88">
                  <c:v>2.4108997064172097</c:v>
                </c:pt>
                <c:pt idx="89">
                  <c:v>2.4351296512898744</c:v>
                </c:pt>
                <c:pt idx="90">
                  <c:v>2.4596031111569499</c:v>
                </c:pt>
                <c:pt idx="91">
                  <c:v>2.4843225333848165</c:v>
                </c:pt>
                <c:pt idx="92">
                  <c:v>2.5092903899362979</c:v>
                </c:pt>
                <c:pt idx="93">
                  <c:v>2.534509177617855</c:v>
                </c:pt>
                <c:pt idx="94">
                  <c:v>2.5599814183292713</c:v>
                </c:pt>
                <c:pt idx="95">
                  <c:v>2.585709659315846</c:v>
                </c:pt>
                <c:pt idx="96">
                  <c:v>2.6116964734231178</c:v>
                </c:pt>
                <c:pt idx="97">
                  <c:v>2.6379444593541526</c:v>
                </c:pt>
                <c:pt idx="98">
                  <c:v>2.6644562419294169</c:v>
                </c:pt>
                <c:pt idx="99">
                  <c:v>2.6912344723492621</c:v>
                </c:pt>
                <c:pt idx="100">
                  <c:v>2.7182818284590451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3-437D-8749-632D30D4DE6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1.0100501670841679</c:v>
                </c:pt>
                <c:pt idx="2">
                  <c:v>1.0202013400267558</c:v>
                </c:pt>
                <c:pt idx="3">
                  <c:v>1.0304545339535169</c:v>
                </c:pt>
                <c:pt idx="4">
                  <c:v>1.0408107741923882</c:v>
                </c:pt>
                <c:pt idx="5">
                  <c:v>1.0512710963760241</c:v>
                </c:pt>
                <c:pt idx="6">
                  <c:v>1.0618365465453596</c:v>
                </c:pt>
                <c:pt idx="7">
                  <c:v>1.0725081812542165</c:v>
                </c:pt>
                <c:pt idx="8">
                  <c:v>1.0832870676749586</c:v>
                </c:pt>
                <c:pt idx="9">
                  <c:v>1.0941742837052104</c:v>
                </c:pt>
                <c:pt idx="10">
                  <c:v>1.1051709180756477</c:v>
                </c:pt>
                <c:pt idx="11">
                  <c:v>1.1162780704588713</c:v>
                </c:pt>
                <c:pt idx="12">
                  <c:v>1.1274968515793757</c:v>
                </c:pt>
                <c:pt idx="13">
                  <c:v>1.1388283833246218</c:v>
                </c:pt>
                <c:pt idx="14">
                  <c:v>1.1502737988572274</c:v>
                </c:pt>
                <c:pt idx="15">
                  <c:v>1.1618342427282831</c:v>
                </c:pt>
                <c:pt idx="16">
                  <c:v>1.1735108709918103</c:v>
                </c:pt>
                <c:pt idx="17">
                  <c:v>1.1853048513203654</c:v>
                </c:pt>
                <c:pt idx="18">
                  <c:v>1.1972173631218102</c:v>
                </c:pt>
                <c:pt idx="19">
                  <c:v>1.2092495976572515</c:v>
                </c:pt>
                <c:pt idx="20">
                  <c:v>1.2214027581601699</c:v>
                </c:pt>
                <c:pt idx="21">
                  <c:v>1.2336780599567432</c:v>
                </c:pt>
                <c:pt idx="22">
                  <c:v>1.2460767305873808</c:v>
                </c:pt>
                <c:pt idx="23">
                  <c:v>1.2586000099294778</c:v>
                </c:pt>
                <c:pt idx="24">
                  <c:v>1.2712491503214047</c:v>
                </c:pt>
                <c:pt idx="25">
                  <c:v>1.2840254166877414</c:v>
                </c:pt>
                <c:pt idx="26">
                  <c:v>1.2969300866657718</c:v>
                </c:pt>
                <c:pt idx="27">
                  <c:v>1.3099644507332473</c:v>
                </c:pt>
                <c:pt idx="28">
                  <c:v>1.3231298123374369</c:v>
                </c:pt>
                <c:pt idx="29">
                  <c:v>1.3364274880254721</c:v>
                </c:pt>
                <c:pt idx="30">
                  <c:v>1.3498588075760032</c:v>
                </c:pt>
                <c:pt idx="31">
                  <c:v>1.3634251141321778</c:v>
                </c:pt>
                <c:pt idx="32">
                  <c:v>1.3771277643359572</c:v>
                </c:pt>
                <c:pt idx="33">
                  <c:v>1.3909681284637803</c:v>
                </c:pt>
                <c:pt idx="34">
                  <c:v>1.4049475905635938</c:v>
                </c:pt>
                <c:pt idx="35">
                  <c:v>1.4190675485932571</c:v>
                </c:pt>
                <c:pt idx="36">
                  <c:v>1.4333294145603401</c:v>
                </c:pt>
                <c:pt idx="37">
                  <c:v>1.4477346146633245</c:v>
                </c:pt>
                <c:pt idx="38">
                  <c:v>1.4622845894342245</c:v>
                </c:pt>
                <c:pt idx="39">
                  <c:v>1.4769807938826427</c:v>
                </c:pt>
                <c:pt idx="40">
                  <c:v>1.4918246976412703</c:v>
                </c:pt>
                <c:pt idx="41">
                  <c:v>1.5068177851128535</c:v>
                </c:pt>
                <c:pt idx="42">
                  <c:v>1.5219615556186337</c:v>
                </c:pt>
                <c:pt idx="43">
                  <c:v>1.5372575235482815</c:v>
                </c:pt>
                <c:pt idx="44">
                  <c:v>1.552707218511336</c:v>
                </c:pt>
                <c:pt idx="45">
                  <c:v>1.5683121854901689</c:v>
                </c:pt>
                <c:pt idx="46">
                  <c:v>1.5840739849944818</c:v>
                </c:pt>
                <c:pt idx="47">
                  <c:v>1.5999941932173602</c:v>
                </c:pt>
                <c:pt idx="48">
                  <c:v>1.6160744021928934</c:v>
                </c:pt>
                <c:pt idx="49">
                  <c:v>1.6323162199553789</c:v>
                </c:pt>
                <c:pt idx="50">
                  <c:v>1.6487212707001282</c:v>
                </c:pt>
                <c:pt idx="51">
                  <c:v>1.6652911949458864</c:v>
                </c:pt>
                <c:pt idx="52">
                  <c:v>1.6820276496988864</c:v>
                </c:pt>
                <c:pt idx="53">
                  <c:v>1.6989323086185506</c:v>
                </c:pt>
                <c:pt idx="54">
                  <c:v>1.7160068621848585</c:v>
                </c:pt>
                <c:pt idx="55">
                  <c:v>1.7332530178673953</c:v>
                </c:pt>
                <c:pt idx="56">
                  <c:v>1.7506725002961012</c:v>
                </c:pt>
                <c:pt idx="57">
                  <c:v>1.7682670514337351</c:v>
                </c:pt>
                <c:pt idx="58">
                  <c:v>1.7860384307500734</c:v>
                </c:pt>
                <c:pt idx="59">
                  <c:v>1.8039884153978569</c:v>
                </c:pt>
                <c:pt idx="60">
                  <c:v>1.8221188003905089</c:v>
                </c:pt>
                <c:pt idx="61">
                  <c:v>1.8404313987816374</c:v>
                </c:pt>
                <c:pt idx="62">
                  <c:v>1.8589280418463421</c:v>
                </c:pt>
                <c:pt idx="63">
                  <c:v>1.8776105792643432</c:v>
                </c:pt>
                <c:pt idx="64">
                  <c:v>1.8964808793049515</c:v>
                </c:pt>
                <c:pt idx="65">
                  <c:v>1.9155408290138962</c:v>
                </c:pt>
                <c:pt idx="66">
                  <c:v>1.9347923344020317</c:v>
                </c:pt>
                <c:pt idx="67">
                  <c:v>1.9542373206359396</c:v>
                </c:pt>
                <c:pt idx="68">
                  <c:v>1.9738777322304477</c:v>
                </c:pt>
                <c:pt idx="69">
                  <c:v>1.9937155332430823</c:v>
                </c:pt>
                <c:pt idx="70">
                  <c:v>2.0137527074704766</c:v>
                </c:pt>
                <c:pt idx="71">
                  <c:v>2.0339912586467506</c:v>
                </c:pt>
                <c:pt idx="72">
                  <c:v>2.0544332106438876</c:v>
                </c:pt>
                <c:pt idx="73">
                  <c:v>2.0750806076741224</c:v>
                </c:pt>
                <c:pt idx="74">
                  <c:v>2.0959355144943643</c:v>
                </c:pt>
                <c:pt idx="75">
                  <c:v>2.1170000166126748</c:v>
                </c:pt>
                <c:pt idx="76">
                  <c:v>2.1382762204968184</c:v>
                </c:pt>
                <c:pt idx="77">
                  <c:v>2.1597662537849152</c:v>
                </c:pt>
                <c:pt idx="78">
                  <c:v>2.1814722654982011</c:v>
                </c:pt>
                <c:pt idx="79">
                  <c:v>2.2033964262559369</c:v>
                </c:pt>
                <c:pt idx="80">
                  <c:v>2.2255409284924679</c:v>
                </c:pt>
                <c:pt idx="81">
                  <c:v>2.2479079866764717</c:v>
                </c:pt>
                <c:pt idx="82">
                  <c:v>2.2704998375324057</c:v>
                </c:pt>
                <c:pt idx="83">
                  <c:v>2.2933187402641826</c:v>
                </c:pt>
                <c:pt idx="84">
                  <c:v>2.3163669767810915</c:v>
                </c:pt>
                <c:pt idx="85">
                  <c:v>2.3396468519259908</c:v>
                </c:pt>
                <c:pt idx="86">
                  <c:v>2.3631606937057947</c:v>
                </c:pt>
                <c:pt idx="87">
                  <c:v>2.3869108535242765</c:v>
                </c:pt>
                <c:pt idx="88">
                  <c:v>2.4108997064172097</c:v>
                </c:pt>
                <c:pt idx="89">
                  <c:v>2.4351296512898744</c:v>
                </c:pt>
                <c:pt idx="90">
                  <c:v>2.4596031111569499</c:v>
                </c:pt>
                <c:pt idx="91">
                  <c:v>2.4843225333848165</c:v>
                </c:pt>
                <c:pt idx="92">
                  <c:v>2.5092903899362979</c:v>
                </c:pt>
                <c:pt idx="93">
                  <c:v>2.534509177617855</c:v>
                </c:pt>
                <c:pt idx="94">
                  <c:v>2.5599814183292713</c:v>
                </c:pt>
                <c:pt idx="95">
                  <c:v>2.585709659315846</c:v>
                </c:pt>
                <c:pt idx="96">
                  <c:v>2.6116964734231178</c:v>
                </c:pt>
                <c:pt idx="97">
                  <c:v>2.6379444593541526</c:v>
                </c:pt>
                <c:pt idx="98">
                  <c:v>2.6644562419294169</c:v>
                </c:pt>
                <c:pt idx="99">
                  <c:v>2.6912344723492621</c:v>
                </c:pt>
                <c:pt idx="100">
                  <c:v>2.7182818284590451</c:v>
                </c:pt>
              </c:numCache>
            </c:numRef>
          </c:xVal>
          <c:yVal>
            <c:numRef>
              <c:f>Sheet1!$B$108:$B$208</c:f>
              <c:numCache>
                <c:formatCode>General</c:formatCode>
                <c:ptCount val="101"/>
                <c:pt idx="0">
                  <c:v>4.2930736608447005E-2</c:v>
                </c:pt>
                <c:pt idx="1">
                  <c:v>4.3379356335908621E-2</c:v>
                </c:pt>
                <c:pt idx="2">
                  <c:v>4.3866629622274597E-2</c:v>
                </c:pt>
                <c:pt idx="3">
                  <c:v>4.4392600047641291E-2</c:v>
                </c:pt>
                <c:pt idx="4">
                  <c:v>4.4957311630092284E-2</c:v>
                </c:pt>
                <c:pt idx="5">
                  <c:v>4.5560808830100295E-2</c:v>
                </c:pt>
                <c:pt idx="6">
                  <c:v>4.6203136554973184E-2</c:v>
                </c:pt>
                <c:pt idx="7">
                  <c:v>4.6884340163344793E-2</c:v>
                </c:pt>
                <c:pt idx="8">
                  <c:v>4.7604465469710776E-2</c:v>
                </c:pt>
                <c:pt idx="9">
                  <c:v>4.8363558749010147E-2</c:v>
                </c:pt>
                <c:pt idx="10">
                  <c:v>4.9161666741252781E-2</c:v>
                </c:pt>
                <c:pt idx="11">
                  <c:v>4.9998836656193472E-2</c:v>
                </c:pt>
                <c:pt idx="12">
                  <c:v>5.0875116178052932E-2</c:v>
                </c:pt>
                <c:pt idx="13">
                  <c:v>5.1790553470286251E-2</c:v>
                </c:pt>
                <c:pt idx="14">
                  <c:v>5.2745197180399293E-2</c:v>
                </c:pt>
                <c:pt idx="15">
                  <c:v>5.3739096444813485E-2</c:v>
                </c:pt>
                <c:pt idx="16">
                  <c:v>5.4772300893779512E-2</c:v>
                </c:pt>
                <c:pt idx="17">
                  <c:v>5.5844860656340346E-2</c:v>
                </c:pt>
                <c:pt idx="18">
                  <c:v>5.6956826365344236E-2</c:v>
                </c:pt>
                <c:pt idx="19">
                  <c:v>5.8108249162508022E-2</c:v>
                </c:pt>
                <c:pt idx="20">
                  <c:v>5.929918070353131E-2</c:v>
                </c:pt>
                <c:pt idx="21">
                  <c:v>6.0529673163262146E-2</c:v>
                </c:pt>
                <c:pt idx="22">
                  <c:v>6.1799779240914524E-2</c:v>
                </c:pt>
                <c:pt idx="23">
                  <c:v>6.3109552165338312E-2</c:v>
                </c:pt>
                <c:pt idx="24">
                  <c:v>6.4459045700342235E-2</c:v>
                </c:pt>
                <c:pt idx="25">
                  <c:v>6.5848314150070281E-2</c:v>
                </c:pt>
                <c:pt idx="26">
                  <c:v>6.7277412364432146E-2</c:v>
                </c:pt>
                <c:pt idx="27">
                  <c:v>6.8746395744588282E-2</c:v>
                </c:pt>
                <c:pt idx="28">
                  <c:v>7.0255320248490086E-2</c:v>
                </c:pt>
                <c:pt idx="29">
                  <c:v>7.1804242396475676E-2</c:v>
                </c:pt>
                <c:pt idx="30">
                  <c:v>7.339321927692205E-2</c:v>
                </c:pt>
                <c:pt idx="31">
                  <c:v>7.5022308551953909E-2</c:v>
                </c:pt>
                <c:pt idx="32">
                  <c:v>7.6691568463209944E-2</c:v>
                </c:pt>
                <c:pt idx="33">
                  <c:v>7.8401057837667043E-2</c:v>
                </c:pt>
                <c:pt idx="34">
                  <c:v>8.0150836093523081E-2</c:v>
                </c:pt>
                <c:pt idx="35">
                  <c:v>8.1940963246138671E-2</c:v>
                </c:pt>
                <c:pt idx="36">
                  <c:v>8.3771499914038913E-2</c:v>
                </c:pt>
                <c:pt idx="37">
                  <c:v>8.5642507324975178E-2</c:v>
                </c:pt>
                <c:pt idx="38">
                  <c:v>8.7554047322047926E-2</c:v>
                </c:pt>
                <c:pt idx="39">
                  <c:v>8.9506182369891177E-2</c:v>
                </c:pt>
                <c:pt idx="40">
                  <c:v>9.1498975560918905E-2</c:v>
                </c:pt>
                <c:pt idx="41">
                  <c:v>9.3532490621634448E-2</c:v>
                </c:pt>
                <c:pt idx="42">
                  <c:v>9.5606791919003065E-2</c:v>
                </c:pt>
                <c:pt idx="43">
                  <c:v>9.7721944466888894E-2</c:v>
                </c:pt>
                <c:pt idx="44">
                  <c:v>9.9878013932556117E-2</c:v>
                </c:pt>
                <c:pt idx="45">
                  <c:v>0.10207506664323603</c:v>
                </c:pt>
                <c:pt idx="46">
                  <c:v>0.10431316959275957</c:v>
                </c:pt>
                <c:pt idx="47">
                  <c:v>0.106592390448257</c:v>
                </c:pt>
                <c:pt idx="48">
                  <c:v>0.1089127975569244</c:v>
                </c:pt>
                <c:pt idx="49">
                  <c:v>0.1112744599528587</c:v>
                </c:pt>
                <c:pt idx="50">
                  <c:v>0.11367744736396102</c:v>
                </c:pt>
                <c:pt idx="51">
                  <c:v>0.11612183021890948</c:v>
                </c:pt>
                <c:pt idx="52">
                  <c:v>0.11860767965420227</c:v>
                </c:pt>
                <c:pt idx="53">
                  <c:v>0.12113506752127118</c:v>
                </c:pt>
                <c:pt idx="54">
                  <c:v>0.12370406639366696</c:v>
                </c:pt>
                <c:pt idx="55">
                  <c:v>0.12631474957431665</c:v>
                </c:pt>
                <c:pt idx="56">
                  <c:v>0.12896719110285396</c:v>
                </c:pt>
                <c:pt idx="57">
                  <c:v>0.13166146576302326</c:v>
                </c:pt>
                <c:pt idx="58">
                  <c:v>0.13439764909015811</c:v>
                </c:pt>
                <c:pt idx="59">
                  <c:v>0.13717581737873474</c:v>
                </c:pt>
                <c:pt idx="60">
                  <c:v>0.13999604769000162</c:v>
                </c:pt>
                <c:pt idx="61">
                  <c:v>0.14285841785968562</c:v>
                </c:pt>
                <c:pt idx="62">
                  <c:v>0.14576300650577578</c:v>
                </c:pt>
                <c:pt idx="63">
                  <c:v>0.14870989303638493</c:v>
                </c:pt>
                <c:pt idx="64">
                  <c:v>0.15169915765769076</c:v>
                </c:pt>
                <c:pt idx="65">
                  <c:v>0.15473088138195651</c:v>
                </c:pt>
                <c:pt idx="66">
                  <c:v>0.157805146035632</c:v>
                </c:pt>
                <c:pt idx="67">
                  <c:v>0.16092203426753682</c:v>
                </c:pt>
                <c:pt idx="68">
                  <c:v>0.1640816295571248</c:v>
                </c:pt>
                <c:pt idx="69">
                  <c:v>0.16728401622283223</c:v>
                </c:pt>
                <c:pt idx="70">
                  <c:v>0.17052927943050999</c:v>
                </c:pt>
                <c:pt idx="71">
                  <c:v>0.17381750520193973</c:v>
                </c:pt>
                <c:pt idx="72">
                  <c:v>0.17714878042343651</c:v>
                </c:pt>
                <c:pt idx="73">
                  <c:v>0.18052319285453733</c:v>
                </c:pt>
                <c:pt idx="74">
                  <c:v>0.18394083113677728</c:v>
                </c:pt>
                <c:pt idx="75">
                  <c:v>0.18740178480255362</c:v>
                </c:pt>
                <c:pt idx="76">
                  <c:v>0.19090614428407912</c:v>
                </c:pt>
                <c:pt idx="77">
                  <c:v>0.19445400092242549</c:v>
                </c:pt>
                <c:pt idx="78">
                  <c:v>0.19804544697665741</c:v>
                </c:pt>
                <c:pt idx="79">
                  <c:v>0.20168057563305863</c:v>
                </c:pt>
                <c:pt idx="80">
                  <c:v>0.20535948101445051</c:v>
                </c:pt>
                <c:pt idx="81">
                  <c:v>0.20908225818960466</c:v>
                </c:pt>
                <c:pt idx="82">
                  <c:v>0.21284900318274955</c:v>
                </c:pt>
                <c:pt idx="83">
                  <c:v>0.21665981298317336</c:v>
                </c:pt>
                <c:pt idx="84">
                  <c:v>0.22051478555492271</c:v>
                </c:pt>
                <c:pt idx="85">
                  <c:v>0.22441401984659931</c:v>
                </c:pt>
                <c:pt idx="86">
                  <c:v>0.2283576158012548</c:v>
                </c:pt>
                <c:pt idx="87">
                  <c:v>0.2323456743663852</c:v>
                </c:pt>
                <c:pt idx="88">
                  <c:v>0.23637829750402578</c:v>
                </c:pt>
                <c:pt idx="89">
                  <c:v>0.24045558820094726</c:v>
                </c:pt>
                <c:pt idx="90">
                  <c:v>0.24457765047895463</c:v>
                </c:pt>
                <c:pt idx="91">
                  <c:v>0.24874458940528932</c:v>
                </c:pt>
                <c:pt idx="92">
                  <c:v>0.25295651110313633</c:v>
                </c:pt>
                <c:pt idx="93">
                  <c:v>0.25721352276223602</c:v>
                </c:pt>
                <c:pt idx="94">
                  <c:v>0.26151573264960382</c:v>
                </c:pt>
                <c:pt idx="95">
                  <c:v>0.26586325012035683</c:v>
                </c:pt>
                <c:pt idx="96">
                  <c:v>0.27025618562864917</c:v>
                </c:pt>
                <c:pt idx="97">
                  <c:v>0.27469465073871757</c:v>
                </c:pt>
                <c:pt idx="98">
                  <c:v>0.27917875813603826</c:v>
                </c:pt>
                <c:pt idx="99">
                  <c:v>0.28370862163859517</c:v>
                </c:pt>
                <c:pt idx="100">
                  <c:v>0.28828435620826198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3-437D-8749-632D30D4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4464"/>
        <c:axId val="101385712"/>
      </c:scatterChart>
      <c:valAx>
        <c:axId val="10138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85712"/>
        <c:crosses val="autoZero"/>
        <c:crossBetween val="midCat"/>
      </c:valAx>
      <c:valAx>
        <c:axId val="10138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8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0</xdr:row>
      <xdr:rowOff>133350</xdr:rowOff>
    </xdr:from>
    <xdr:to>
      <xdr:col>24</xdr:col>
      <xdr:colOff>361950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5A360-B8E8-48F7-B90C-1D64E13F7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306706</xdr:colOff>
      <xdr:row>18</xdr:row>
      <xdr:rowOff>133349</xdr:rowOff>
    </xdr:from>
    <xdr:to>
      <xdr:col>24</xdr:col>
      <xdr:colOff>390526</xdr:colOff>
      <xdr:row>35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BF488-EE00-6F40-7187-C9E36860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connectionId="1" xr16:uid="{63443EE7-9568-46DF-AF9C-8D0606A436B9}" autoFormatId="1" applyNumberFormats="0" applyBorderFormats="1" applyFontFormats="1" applyPatternFormats="1" applyAlignmentFormats="1" applyWidthHeightFormats="0">
  <queryTableRefresh nextId="18" unboundColumnsRight="14">
    <queryTableFields count="16">
      <queryTableField id="1" name="Column1" tableColumnId="1"/>
      <queryTableField id="2" name="Column2" tableColumnId="2"/>
      <queryTableField id="8" dataBound="0" tableColumnId="7"/>
      <queryTableField id="3" dataBound="0" tableColumnId="3"/>
      <queryTableField id="7" dataBound="0" tableColumnId="6"/>
      <queryTableField id="5" dataBound="0" tableColumnId="5"/>
      <queryTableField id="4" dataBound="0" tableColumnId="4"/>
      <queryTableField id="9" dataBound="0" tableColumnId="8"/>
      <queryTableField id="10" dataBound="0" tableColumnId="9"/>
      <queryTableField id="11" dataBound="0" tableColumnId="10"/>
      <queryTableField id="12" dataBound="0" tableColumnId="11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56188-413D-4B22-BD65-E47ECFDACC89}" name="HW4_Problem1" displayName="HW4_Problem1" ref="A1:P102" tableType="queryTable" totalsRowShown="0">
  <autoFilter ref="A1:P102" xr:uid="{07056188-413D-4B22-BD65-E47ECFDACC89}"/>
  <tableColumns count="16">
    <tableColumn id="1" xr3:uid="{C5AFD299-DA55-4F7E-93E1-8682E92ADCA7}" uniqueName="1" name="X" queryTableFieldId="1"/>
    <tableColumn id="2" xr3:uid="{2E97036E-6199-4635-AD6F-3C8C12E8B819}" uniqueName="2" name="Y" queryTableFieldId="2"/>
    <tableColumn id="7" xr3:uid="{12DBDBD7-D07F-4BF7-AD09-8FEE11ED61C6}" uniqueName="7" name="Column2" queryTableFieldId="8" dataDxfId="13">
      <calculatedColumnFormula>LN(HW4_Problem1[[#This Row],[Y]])</calculatedColumnFormula>
    </tableColumn>
    <tableColumn id="3" xr3:uid="{250AACDA-EB37-42AA-92DA-0F25E44D4316}" uniqueName="3" name="X^2" queryTableFieldId="3" dataDxfId="12">
      <calculatedColumnFormula>HW4_Problem1[[#This Row],[X]]^2</calculatedColumnFormula>
    </tableColumn>
    <tableColumn id="6" xr3:uid="{C684B9BE-6568-4CDC-9FA2-58048E4B8965}" uniqueName="6" name="X^3" queryTableFieldId="7" dataDxfId="11">
      <calculatedColumnFormula>LN(HW4_Problem1[[#This Row],[X^2]])</calculatedColumnFormula>
    </tableColumn>
    <tableColumn id="5" xr3:uid="{C58E9283-49CC-4BA8-A982-626919A79022}" uniqueName="5" name="Column1" queryTableFieldId="5" dataDxfId="10">
      <calculatedColumnFormula>LN(HW4_Problem1[[#This Row],[Exp(x)]])</calculatedColumnFormula>
    </tableColumn>
    <tableColumn id="4" xr3:uid="{29188CFF-E6AE-40BA-A649-979DC30E8EC0}" uniqueName="4" name="Exp(x)" queryTableFieldId="4" dataDxfId="9">
      <calculatedColumnFormula>EXP(HW4_Problem1[[#This Row],[X]])</calculatedColumnFormula>
    </tableColumn>
    <tableColumn id="8" xr3:uid="{3BFD1CAD-0699-4F1E-9317-8FA8BEFF21D5}" uniqueName="8" name="Column3" queryTableFieldId="9" dataDxfId="8"/>
    <tableColumn id="9" xr3:uid="{053B5CEF-DD20-47EB-8EE8-BF27959163E9}" uniqueName="9" name="Column4" queryTableFieldId="10" dataDxfId="7"/>
    <tableColumn id="10" xr3:uid="{A023F626-9559-4793-BF77-5FEA5D02BE3A}" uniqueName="10" name="Column5" queryTableFieldId="11" dataDxfId="6"/>
    <tableColumn id="11" xr3:uid="{3CC23680-721B-4925-A3CD-63DEFC0C41AD}" uniqueName="11" name="Column6" queryTableFieldId="12" dataDxfId="5"/>
    <tableColumn id="12" xr3:uid="{2467EC91-8500-4813-A03E-50B679EA7AFF}" uniqueName="12" name="Column7" queryTableFieldId="13" dataDxfId="4"/>
    <tableColumn id="13" xr3:uid="{782A8C8B-DBD4-4BC8-89A6-C0391A8E1BB8}" uniqueName="13" name="Column8" queryTableFieldId="14" dataDxfId="3"/>
    <tableColumn id="14" xr3:uid="{61EF75C2-B246-4E73-8BB7-932BF6172B49}" uniqueName="14" name="Column9" queryTableFieldId="15" dataDxfId="2"/>
    <tableColumn id="15" xr3:uid="{2317AB38-776C-40F2-A0A7-2BAB514755C2}" uniqueName="15" name="Column10" queryTableFieldId="16" dataDxfId="1"/>
    <tableColumn id="16" xr3:uid="{A16B85BE-3FDB-417F-A46A-C8E59DD57433}" uniqueName="16" name="Column11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X%5E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X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42FB-11BE-4386-9EDA-5BC591064E2F}">
  <dimension ref="A1:R102"/>
  <sheetViews>
    <sheetView workbookViewId="0">
      <selection activeCell="G1" sqref="G1:G1048576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2" customWidth="1"/>
  </cols>
  <sheetData>
    <row r="1" spans="1:16" x14ac:dyDescent="0.3">
      <c r="A1" s="2" t="s">
        <v>2</v>
      </c>
      <c r="B1" s="2" t="s">
        <v>3</v>
      </c>
      <c r="C1" s="2" t="s">
        <v>1</v>
      </c>
      <c r="D1" s="3" t="s">
        <v>4</v>
      </c>
      <c r="E1" s="3" t="s">
        <v>30</v>
      </c>
      <c r="F1" s="2" t="s">
        <v>0</v>
      </c>
      <c r="G1" s="2" t="s">
        <v>5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</row>
    <row r="2" spans="1:16" x14ac:dyDescent="0.3">
      <c r="A2">
        <v>0</v>
      </c>
      <c r="B2">
        <v>0</v>
      </c>
      <c r="C2" t="e">
        <f>LN(HW4_Problem1[[#This Row],[Y]])</f>
        <v>#NUM!</v>
      </c>
      <c r="D2">
        <f>HW4_Problem1[[#This Row],[X]]^2</f>
        <v>0</v>
      </c>
      <c r="E2" t="e">
        <f>LN(HW4_Problem1[[#This Row],[X^2]])</f>
        <v>#NUM!</v>
      </c>
      <c r="F2">
        <f>LN(HW4_Problem1[[#This Row],[Exp(x)]])</f>
        <v>0</v>
      </c>
      <c r="G2">
        <f>EXP(HW4_Problem1[[#This Row],[X]])</f>
        <v>1</v>
      </c>
    </row>
    <row r="3" spans="1:16" x14ac:dyDescent="0.3">
      <c r="A3">
        <v>0.01</v>
      </c>
      <c r="B3">
        <v>2.6000020000000001E-3</v>
      </c>
      <c r="C3">
        <f>LN(HW4_Problem1[[#This Row],[Y]])</f>
        <v>-5.952243064724227</v>
      </c>
      <c r="D3">
        <f>HW4_Problem1[[#This Row],[X]]^2</f>
        <v>1E-4</v>
      </c>
      <c r="E3">
        <f>LN(HW4_Problem1[[#This Row],[X^2]])</f>
        <v>-9.2103403719761818</v>
      </c>
      <c r="F3">
        <f>LN(HW4_Problem1[[#This Row],[Exp(x)]])</f>
        <v>9.9999999999998927E-3</v>
      </c>
      <c r="G3">
        <f>EXP(HW4_Problem1[[#This Row],[X]])</f>
        <v>1.0100501670841679</v>
      </c>
      <c r="H3" t="s">
        <v>6</v>
      </c>
    </row>
    <row r="4" spans="1:16" x14ac:dyDescent="0.3">
      <c r="A4">
        <v>0.02</v>
      </c>
      <c r="B4">
        <v>5.2000129999999999E-3</v>
      </c>
      <c r="C4">
        <f>LN(HW4_Problem1[[#This Row],[Y]])</f>
        <v>-5.2590941533978803</v>
      </c>
      <c r="D4">
        <f>HW4_Problem1[[#This Row],[X]]^2</f>
        <v>4.0000000000000002E-4</v>
      </c>
      <c r="E4">
        <f>LN(HW4_Problem1[[#This Row],[X^2]])</f>
        <v>-7.8240460108562919</v>
      </c>
      <c r="F4">
        <f>LN(HW4_Problem1[[#This Row],[Exp(x)]])</f>
        <v>1.9999999999999966E-2</v>
      </c>
      <c r="G4">
        <f>EXP(HW4_Problem1[[#This Row],[X]])</f>
        <v>1.0202013400267558</v>
      </c>
    </row>
    <row r="5" spans="1:16" x14ac:dyDescent="0.3">
      <c r="A5">
        <v>0.03</v>
      </c>
      <c r="B5">
        <v>7.8000450000000002E-3</v>
      </c>
      <c r="C5">
        <f>LN(HW4_Problem1[[#This Row],[Y]])</f>
        <v>-4.8536257760724633</v>
      </c>
      <c r="D5">
        <f>HW4_Problem1[[#This Row],[X]]^2</f>
        <v>8.9999999999999998E-4</v>
      </c>
      <c r="E5">
        <f>LN(HW4_Problem1[[#This Row],[X^2]])</f>
        <v>-7.0131157946399636</v>
      </c>
      <c r="F5">
        <f>LN(HW4_Problem1[[#This Row],[Exp(x)]])</f>
        <v>3.0000000000000079E-2</v>
      </c>
      <c r="G5">
        <f>EXP(HW4_Problem1[[#This Row],[X]])</f>
        <v>1.0304545339535169</v>
      </c>
      <c r="H5" t="s">
        <v>7</v>
      </c>
    </row>
    <row r="6" spans="1:16" x14ac:dyDescent="0.3">
      <c r="A6">
        <v>0.04</v>
      </c>
      <c r="B6">
        <v>1.0400107E-2</v>
      </c>
      <c r="C6">
        <f>LN(HW4_Problem1[[#This Row],[Y]])</f>
        <v>-4.5659391844261972</v>
      </c>
      <c r="D6">
        <f>HW4_Problem1[[#This Row],[X]]^2</f>
        <v>1.6000000000000001E-3</v>
      </c>
      <c r="E6">
        <f>LN(HW4_Problem1[[#This Row],[X^2]])</f>
        <v>-6.4377516497364011</v>
      </c>
      <c r="F6">
        <f>LN(HW4_Problem1[[#This Row],[Exp(x)]])</f>
        <v>3.9999999999999987E-2</v>
      </c>
      <c r="G6">
        <f>EXP(HW4_Problem1[[#This Row],[X]])</f>
        <v>1.0408107741923882</v>
      </c>
      <c r="H6" t="s">
        <v>8</v>
      </c>
      <c r="I6">
        <v>0.99999994768785283</v>
      </c>
    </row>
    <row r="7" spans="1:16" x14ac:dyDescent="0.3">
      <c r="A7">
        <v>0.05</v>
      </c>
      <c r="B7">
        <v>1.3000207999999999E-2</v>
      </c>
      <c r="C7">
        <f>LN(HW4_Problem1[[#This Row],[Y]])</f>
        <v>-4.342789921648599</v>
      </c>
      <c r="D7">
        <f>HW4_Problem1[[#This Row],[X]]^2</f>
        <v>2.5000000000000005E-3</v>
      </c>
      <c r="E7">
        <f>LN(HW4_Problem1[[#This Row],[X^2]])</f>
        <v>-5.9914645471079817</v>
      </c>
      <c r="F7">
        <f>LN(HW4_Problem1[[#This Row],[Exp(x)]])</f>
        <v>5.0000000000000072E-2</v>
      </c>
      <c r="G7">
        <f>EXP(HW4_Problem1[[#This Row],[X]])</f>
        <v>1.0512710963760241</v>
      </c>
      <c r="H7" t="s">
        <v>9</v>
      </c>
      <c r="I7">
        <v>0.99999989537570844</v>
      </c>
    </row>
    <row r="8" spans="1:16" x14ac:dyDescent="0.3">
      <c r="A8">
        <v>0.06</v>
      </c>
      <c r="B8">
        <v>1.5600360000000001E-2</v>
      </c>
      <c r="C8">
        <f>LN(HW4_Problem1[[#This Row],[Y]])</f>
        <v>-4.1604612880698371</v>
      </c>
      <c r="D8">
        <f>HW4_Problem1[[#This Row],[X]]^2</f>
        <v>3.5999999999999999E-3</v>
      </c>
      <c r="E8">
        <f>LN(HW4_Problem1[[#This Row],[X^2]])</f>
        <v>-5.6268214335200728</v>
      </c>
      <c r="F8">
        <f>LN(HW4_Problem1[[#This Row],[Exp(x)]])</f>
        <v>6.0000000000000019E-2</v>
      </c>
      <c r="G8">
        <f>EXP(HW4_Problem1[[#This Row],[X]])</f>
        <v>1.0618365465453596</v>
      </c>
      <c r="H8" t="s">
        <v>10</v>
      </c>
      <c r="I8">
        <v>0.99999989319603566</v>
      </c>
    </row>
    <row r="9" spans="1:16" x14ac:dyDescent="0.3">
      <c r="A9">
        <v>7.0000000000000007E-2</v>
      </c>
      <c r="B9">
        <v>1.8200572000000002E-2</v>
      </c>
      <c r="C9">
        <f>LN(HW4_Problem1[[#This Row],[Y]])</f>
        <v>-4.0063022568218258</v>
      </c>
      <c r="D9">
        <f>HW4_Problem1[[#This Row],[X]]^2</f>
        <v>4.9000000000000007E-3</v>
      </c>
      <c r="E9">
        <f>LN(HW4_Problem1[[#This Row],[X^2]])</f>
        <v>-5.3185200738655558</v>
      </c>
      <c r="F9">
        <f>LN(HW4_Problem1[[#This Row],[Exp(x)]])</f>
        <v>7.0000000000000062E-2</v>
      </c>
      <c r="G9">
        <f>EXP(HW4_Problem1[[#This Row],[X]])</f>
        <v>1.0725081812542165</v>
      </c>
      <c r="H9" t="s">
        <v>11</v>
      </c>
      <c r="I9">
        <v>2.8045954284033431E-4</v>
      </c>
    </row>
    <row r="10" spans="1:16" x14ac:dyDescent="0.3">
      <c r="A10">
        <v>0.08</v>
      </c>
      <c r="B10">
        <v>2.0800854000000001E-2</v>
      </c>
      <c r="C10">
        <f>LN(HW4_Problem1[[#This Row],[Y]])</f>
        <v>-3.8727612354254011</v>
      </c>
      <c r="D10">
        <f>HW4_Problem1[[#This Row],[X]]^2</f>
        <v>6.4000000000000003E-3</v>
      </c>
      <c r="E10">
        <f>LN(HW4_Problem1[[#This Row],[X^2]])</f>
        <v>-5.0514572886165112</v>
      </c>
      <c r="F10">
        <f>LN(HW4_Problem1[[#This Row],[Exp(x)]])</f>
        <v>8.0000000000000071E-2</v>
      </c>
      <c r="G10">
        <f>EXP(HW4_Problem1[[#This Row],[X]])</f>
        <v>1.0832870676749586</v>
      </c>
      <c r="H10" t="s">
        <v>12</v>
      </c>
      <c r="I10">
        <v>99</v>
      </c>
    </row>
    <row r="11" spans="1:16" x14ac:dyDescent="0.3">
      <c r="A11">
        <v>0.09</v>
      </c>
      <c r="B11">
        <v>2.3401215E-2</v>
      </c>
      <c r="C11">
        <f>LN(HW4_Problem1[[#This Row],[Y]])</f>
        <v>-3.7549673348895145</v>
      </c>
      <c r="D11">
        <f>HW4_Problem1[[#This Row],[X]]^2</f>
        <v>8.0999999999999996E-3</v>
      </c>
      <c r="E11">
        <f>LN(HW4_Problem1[[#This Row],[X^2]])</f>
        <v>-4.8158912173037436</v>
      </c>
      <c r="F11">
        <f>LN(HW4_Problem1[[#This Row],[Exp(x)]])</f>
        <v>9.0000000000000052E-2</v>
      </c>
      <c r="G11">
        <f>EXP(HW4_Problem1[[#This Row],[X]])</f>
        <v>1.0941742837052104</v>
      </c>
    </row>
    <row r="12" spans="1:16" x14ac:dyDescent="0.3">
      <c r="A12">
        <v>0.1</v>
      </c>
      <c r="B12">
        <v>2.6001667999999999E-2</v>
      </c>
      <c r="C12">
        <f>LN(HW4_Problem1[[#This Row],[Y]])</f>
        <v>-3.649594589172271</v>
      </c>
      <c r="D12">
        <f>HW4_Problem1[[#This Row],[X]]^2</f>
        <v>1.0000000000000002E-2</v>
      </c>
      <c r="E12">
        <f>LN(HW4_Problem1[[#This Row],[X^2]])</f>
        <v>-4.6051701859880909</v>
      </c>
      <c r="F12">
        <f>LN(HW4_Problem1[[#This Row],[Exp(x)]])</f>
        <v>0.10000000000000007</v>
      </c>
      <c r="G12">
        <f>EXP(HW4_Problem1[[#This Row],[X]])</f>
        <v>1.1051709180756477</v>
      </c>
      <c r="H12" t="s">
        <v>13</v>
      </c>
    </row>
    <row r="13" spans="1:16" x14ac:dyDescent="0.3">
      <c r="A13">
        <v>0.11</v>
      </c>
      <c r="B13">
        <v>2.8602220000000001E-2</v>
      </c>
      <c r="C13">
        <f>LN(HW4_Problem1[[#This Row],[Y]])</f>
        <v>-3.5542709417911684</v>
      </c>
      <c r="D13">
        <f>HW4_Problem1[[#This Row],[X]]^2</f>
        <v>1.21E-2</v>
      </c>
      <c r="E13">
        <f>LN(HW4_Problem1[[#This Row],[X^2]])</f>
        <v>-4.4145498263794414</v>
      </c>
      <c r="F13">
        <f>LN(HW4_Problem1[[#This Row],[Exp(x)]])</f>
        <v>0.11</v>
      </c>
      <c r="G13">
        <f>EXP(HW4_Problem1[[#This Row],[X]])</f>
        <v>1.1162780704588713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</row>
    <row r="14" spans="1:16" x14ac:dyDescent="0.3">
      <c r="A14">
        <v>0.12</v>
      </c>
      <c r="B14">
        <v>3.1202882000000001E-2</v>
      </c>
      <c r="C14">
        <f>LN(HW4_Problem1[[#This Row],[Y]])</f>
        <v>-3.46724481663784</v>
      </c>
      <c r="D14">
        <f>HW4_Problem1[[#This Row],[X]]^2</f>
        <v>1.44E-2</v>
      </c>
      <c r="E14">
        <f>LN(HW4_Problem1[[#This Row],[X^2]])</f>
        <v>-4.240527072400182</v>
      </c>
      <c r="F14">
        <f>LN(HW4_Problem1[[#This Row],[Exp(x)]])</f>
        <v>0.12000000000000005</v>
      </c>
      <c r="G14">
        <f>EXP(HW4_Problem1[[#This Row],[X]])</f>
        <v>1.1274968515793757</v>
      </c>
      <c r="H14" t="s">
        <v>14</v>
      </c>
      <c r="I14">
        <v>2</v>
      </c>
      <c r="J14">
        <v>72.173721731541818</v>
      </c>
      <c r="K14">
        <v>36.086860865770909</v>
      </c>
      <c r="L14">
        <v>458784420.48804504</v>
      </c>
      <c r="M14">
        <v>0</v>
      </c>
    </row>
    <row r="15" spans="1:16" x14ac:dyDescent="0.3">
      <c r="A15">
        <v>0.13</v>
      </c>
      <c r="B15">
        <v>3.3803664999999997E-2</v>
      </c>
      <c r="C15">
        <f>LN(HW4_Problem1[[#This Row],[Y]])</f>
        <v>-3.3871860504188205</v>
      </c>
      <c r="D15">
        <f>HW4_Problem1[[#This Row],[X]]^2</f>
        <v>1.6900000000000002E-2</v>
      </c>
      <c r="E15">
        <f>LN(HW4_Problem1[[#This Row],[X^2]])</f>
        <v>-4.0804416570531092</v>
      </c>
      <c r="F15">
        <f>LN(HW4_Problem1[[#This Row],[Exp(x)]])</f>
        <v>0.12999999999999995</v>
      </c>
      <c r="G15">
        <f>EXP(HW4_Problem1[[#This Row],[X]])</f>
        <v>1.1388283833246218</v>
      </c>
      <c r="H15" t="s">
        <v>15</v>
      </c>
      <c r="I15">
        <v>96</v>
      </c>
      <c r="J15">
        <v>7.5511252963400946E-6</v>
      </c>
      <c r="K15">
        <v>7.8657555170209314E-8</v>
      </c>
    </row>
    <row r="16" spans="1:16" x14ac:dyDescent="0.3">
      <c r="A16">
        <v>0.14000000000000001</v>
      </c>
      <c r="B16">
        <v>3.6404578E-2</v>
      </c>
      <c r="C16">
        <f>LN(HW4_Problem1[[#This Row],[Y]])</f>
        <v>-3.3130607430169596</v>
      </c>
      <c r="D16">
        <f>HW4_Problem1[[#This Row],[X]]^2</f>
        <v>1.9600000000000003E-2</v>
      </c>
      <c r="E16">
        <f>LN(HW4_Problem1[[#This Row],[X^2]])</f>
        <v>-3.9322257127456655</v>
      </c>
      <c r="F16">
        <f>LN(HW4_Problem1[[#This Row],[Exp(x)]])</f>
        <v>0.14000000000000007</v>
      </c>
      <c r="G16">
        <f>EXP(HW4_Problem1[[#This Row],[X]])</f>
        <v>1.1502737988572274</v>
      </c>
      <c r="H16" t="s">
        <v>16</v>
      </c>
      <c r="I16">
        <v>98</v>
      </c>
      <c r="J16">
        <v>72.173729282667111</v>
      </c>
    </row>
    <row r="17" spans="1:18" ht="15" thickBot="1" x14ac:dyDescent="0.35">
      <c r="A17">
        <v>0.15</v>
      </c>
      <c r="B17">
        <v>3.9005630999999999E-2</v>
      </c>
      <c r="C17">
        <f>LN(HW4_Problem1[[#This Row],[Y]])</f>
        <v>-3.2440492586595613</v>
      </c>
      <c r="D17">
        <f>HW4_Problem1[[#This Row],[X]]^2</f>
        <v>2.2499999999999999E-2</v>
      </c>
      <c r="E17">
        <f>LN(HW4_Problem1[[#This Row],[X^2]])</f>
        <v>-3.7942399697717626</v>
      </c>
      <c r="F17">
        <f>LN(HW4_Problem1[[#This Row],[Exp(x)]])</f>
        <v>0.14999999999999994</v>
      </c>
      <c r="G17">
        <f>EXP(HW4_Problem1[[#This Row],[X]])</f>
        <v>1.1618342427282831</v>
      </c>
    </row>
    <row r="18" spans="1:18" x14ac:dyDescent="0.3">
      <c r="A18">
        <v>0.16</v>
      </c>
      <c r="B18">
        <v>4.1606835000000002E-2</v>
      </c>
      <c r="C18">
        <f>LN(HW4_Problem1[[#This Row],[Y]])</f>
        <v>-3.1794908223265446</v>
      </c>
      <c r="D18">
        <f>HW4_Problem1[[#This Row],[X]]^2</f>
        <v>2.5600000000000001E-2</v>
      </c>
      <c r="E18">
        <f>LN(HW4_Problem1[[#This Row],[X^2]])</f>
        <v>-3.6651629274966204</v>
      </c>
      <c r="F18">
        <f>LN(HW4_Problem1[[#This Row],[Exp(x)]])</f>
        <v>0.16000000000000003</v>
      </c>
      <c r="G18">
        <f>EXP(HW4_Problem1[[#This Row],[X]])</f>
        <v>1.1735108709918103</v>
      </c>
      <c r="I18" t="s">
        <v>23</v>
      </c>
      <c r="J18" t="s">
        <v>11</v>
      </c>
      <c r="K18" t="s">
        <v>24</v>
      </c>
      <c r="L18" t="s">
        <v>25</v>
      </c>
      <c r="M18" t="s">
        <v>26</v>
      </c>
      <c r="N18" t="s">
        <v>27</v>
      </c>
      <c r="O18" t="s">
        <v>28</v>
      </c>
      <c r="P18" t="s">
        <v>29</v>
      </c>
      <c r="Q18" s="2" t="s">
        <v>28</v>
      </c>
      <c r="R18" s="2" t="s">
        <v>29</v>
      </c>
    </row>
    <row r="19" spans="1:18" x14ac:dyDescent="0.3">
      <c r="A19">
        <v>0.17</v>
      </c>
      <c r="B19">
        <v>4.4208200000000003E-2</v>
      </c>
      <c r="C19">
        <f>LN(HW4_Problem1[[#This Row],[Y]])</f>
        <v>-3.1188449867432677</v>
      </c>
      <c r="D19">
        <f>HW4_Problem1[[#This Row],[X]]^2</f>
        <v>2.8900000000000006E-2</v>
      </c>
      <c r="E19">
        <f>LN(HW4_Problem1[[#This Row],[X^2]])</f>
        <v>-3.5439136838637504</v>
      </c>
      <c r="F19">
        <f>LN(HW4_Problem1[[#This Row],[Exp(x)]])</f>
        <v>0.16999999999999996</v>
      </c>
      <c r="G19">
        <f>EXP(HW4_Problem1[[#This Row],[X]])</f>
        <v>1.1853048513203654</v>
      </c>
      <c r="H19" t="s">
        <v>17</v>
      </c>
      <c r="I19">
        <v>-1.3511617722997906</v>
      </c>
      <c r="J19">
        <v>1.9889792013566315E-4</v>
      </c>
      <c r="K19">
        <v>-6793.2423394784519</v>
      </c>
      <c r="L19">
        <v>1.5109406735931215E-274</v>
      </c>
      <c r="M19">
        <v>-1.3515565815508543</v>
      </c>
      <c r="N19">
        <v>-1.3507669630487269</v>
      </c>
      <c r="O19">
        <v>-1.3515565815508543</v>
      </c>
      <c r="P19">
        <v>-1.3507669630487269</v>
      </c>
      <c r="Q19">
        <v>6.796823234572069E-5</v>
      </c>
      <c r="R19">
        <v>1.1172739097554252E-4</v>
      </c>
    </row>
    <row r="20" spans="1:18" x14ac:dyDescent="0.3">
      <c r="A20">
        <v>0.18</v>
      </c>
      <c r="B20">
        <v>4.6809735999999998E-2</v>
      </c>
      <c r="C20">
        <f>LN(HW4_Problem1[[#This Row],[Y]])</f>
        <v>-3.0616640635066128</v>
      </c>
      <c r="D20">
        <f>HW4_Problem1[[#This Row],[X]]^2</f>
        <v>3.2399999999999998E-2</v>
      </c>
      <c r="E20">
        <f>LN(HW4_Problem1[[#This Row],[X^2]])</f>
        <v>-3.4295968561838532</v>
      </c>
      <c r="F20">
        <f>LN(HW4_Problem1[[#This Row],[Exp(x)]])</f>
        <v>0.18</v>
      </c>
      <c r="G20">
        <f>EXP(HW4_Problem1[[#This Row],[X]])</f>
        <v>1.1972173631218102</v>
      </c>
      <c r="H20">
        <v>-9.2103403719761818</v>
      </c>
      <c r="I20">
        <v>0.49938037197988006</v>
      </c>
      <c r="J20">
        <v>4.0979133582404241E-5</v>
      </c>
      <c r="K20">
        <v>12186.211086568841</v>
      </c>
      <c r="L20">
        <v>6.535584955858539E-299</v>
      </c>
      <c r="M20">
        <v>0.49929902904261919</v>
      </c>
      <c r="N20">
        <v>0.49946171491714092</v>
      </c>
      <c r="O20">
        <v>0.49929902904261919</v>
      </c>
      <c r="P20">
        <v>0.49946171491714092</v>
      </c>
      <c r="Q20">
        <v>2.5554050414965902E-3</v>
      </c>
      <c r="R20">
        <v>2.7511052750977972E-3</v>
      </c>
    </row>
    <row r="21" spans="1:18" ht="15" thickBot="1" x14ac:dyDescent="0.35">
      <c r="A21">
        <v>0.19</v>
      </c>
      <c r="B21">
        <v>4.9411452000000002E-2</v>
      </c>
      <c r="C21">
        <f>LN(HW4_Problem1[[#This Row],[Y]])</f>
        <v>-3.0075730597924477</v>
      </c>
      <c r="D21">
        <f>HW4_Problem1[[#This Row],[X]]^2</f>
        <v>3.61E-2</v>
      </c>
      <c r="E21">
        <f>LN(HW4_Problem1[[#This Row],[X^2]])</f>
        <v>-3.3214624136433017</v>
      </c>
      <c r="F21">
        <f>LN(HW4_Problem1[[#This Row],[Exp(x)]])</f>
        <v>0.19000000000000003</v>
      </c>
      <c r="G21">
        <f>EXP(HW4_Problem1[[#This Row],[X]])</f>
        <v>1.2092495976572515</v>
      </c>
      <c r="H21">
        <v>9.9999999999998927E-3</v>
      </c>
      <c r="I21">
        <v>1.017278037587248E-2</v>
      </c>
      <c r="J21">
        <v>2.4441361415360213E-4</v>
      </c>
      <c r="K21">
        <v>41.621169144364359</v>
      </c>
      <c r="L21">
        <v>3.1019426200796134E-63</v>
      </c>
      <c r="M21">
        <v>9.6876231862550767E-3</v>
      </c>
      <c r="N21">
        <v>1.0657937565489883E-2</v>
      </c>
      <c r="O21">
        <v>9.6876231862550767E-3</v>
      </c>
      <c r="P21">
        <v>1.0657937565489883E-2</v>
      </c>
      <c r="Q21" s="1">
        <v>0.25881202023734884</v>
      </c>
      <c r="R21" s="1">
        <v>0.25901426296032615</v>
      </c>
    </row>
    <row r="22" spans="1:18" x14ac:dyDescent="0.3">
      <c r="A22">
        <v>0.2</v>
      </c>
      <c r="B22">
        <v>5.2013360000000002E-2</v>
      </c>
      <c r="C22">
        <f>LN(HW4_Problem1[[#This Row],[Y]])</f>
        <v>-2.9562546703228683</v>
      </c>
      <c r="D22">
        <f>HW4_Problem1[[#This Row],[X]]^2</f>
        <v>4.0000000000000008E-2</v>
      </c>
      <c r="E22">
        <f>LN(HW4_Problem1[[#This Row],[X^2]])</f>
        <v>-3.2188758248682006</v>
      </c>
      <c r="F22">
        <f>LN(HW4_Problem1[[#This Row],[Exp(x)]])</f>
        <v>0.2</v>
      </c>
      <c r="G22">
        <f>EXP(HW4_Problem1[[#This Row],[X]])</f>
        <v>1.2214027581601699</v>
      </c>
    </row>
    <row r="23" spans="1:18" x14ac:dyDescent="0.3">
      <c r="A23">
        <v>0.21</v>
      </c>
      <c r="B23">
        <v>5.4615469E-2</v>
      </c>
      <c r="C23">
        <f>LN(HW4_Problem1[[#This Row],[Y]])</f>
        <v>-2.9074381213390836</v>
      </c>
      <c r="D23">
        <f>HW4_Problem1[[#This Row],[X]]^2</f>
        <v>4.4099999999999993E-2</v>
      </c>
      <c r="E23">
        <f>LN(HW4_Problem1[[#This Row],[X^2]])</f>
        <v>-3.1212954965293367</v>
      </c>
      <c r="F23">
        <f>LN(HW4_Problem1[[#This Row],[Exp(x)]])</f>
        <v>0.20999999999999994</v>
      </c>
      <c r="G23">
        <f>EXP(HW4_Problem1[[#This Row],[X]])</f>
        <v>1.2336780599567432</v>
      </c>
    </row>
    <row r="24" spans="1:18" x14ac:dyDescent="0.3">
      <c r="A24">
        <v>0.22</v>
      </c>
      <c r="B24">
        <v>5.7217789999999998E-2</v>
      </c>
      <c r="C24">
        <f>LN(HW4_Problem1[[#This Row],[Y]])</f>
        <v>-2.860890414965195</v>
      </c>
      <c r="D24">
        <f>HW4_Problem1[[#This Row],[X]]^2</f>
        <v>4.8399999999999999E-2</v>
      </c>
      <c r="E24">
        <f>LN(HW4_Problem1[[#This Row],[X^2]])</f>
        <v>-3.028255465259551</v>
      </c>
      <c r="F24">
        <f>LN(HW4_Problem1[[#This Row],[Exp(x)]])</f>
        <v>0.21999999999999997</v>
      </c>
      <c r="G24">
        <f>EXP(HW4_Problem1[[#This Row],[X]])</f>
        <v>1.2460767305873808</v>
      </c>
    </row>
    <row r="25" spans="1:18" x14ac:dyDescent="0.3">
      <c r="A25">
        <v>0.23</v>
      </c>
      <c r="B25">
        <v>5.9820331999999997E-2</v>
      </c>
      <c r="C25">
        <f>LN(HW4_Problem1[[#This Row],[Y]])</f>
        <v>-2.8164096758124533</v>
      </c>
      <c r="D25">
        <f>HW4_Problem1[[#This Row],[X]]^2</f>
        <v>5.2900000000000003E-2</v>
      </c>
      <c r="E25">
        <f>LN(HW4_Problem1[[#This Row],[X^2]])</f>
        <v>-2.9393519401178834</v>
      </c>
      <c r="F25">
        <f>LN(HW4_Problem1[[#This Row],[Exp(x)]])</f>
        <v>0.22999999999999998</v>
      </c>
      <c r="G25">
        <f>EXP(HW4_Problem1[[#This Row],[X]])</f>
        <v>1.2586000099294778</v>
      </c>
    </row>
    <row r="26" spans="1:18" x14ac:dyDescent="0.3">
      <c r="A26">
        <v>0.24</v>
      </c>
      <c r="B26">
        <v>6.2423105999999999E-2</v>
      </c>
      <c r="C26">
        <f>LN(HW4_Problem1[[#This Row],[Y]])</f>
        <v>-2.7738197836850698</v>
      </c>
      <c r="D26">
        <f>HW4_Problem1[[#This Row],[X]]^2</f>
        <v>5.7599999999999998E-2</v>
      </c>
      <c r="E26">
        <f>LN(HW4_Problem1[[#This Row],[X^2]])</f>
        <v>-2.8542327112802917</v>
      </c>
      <c r="F26">
        <f>LN(HW4_Problem1[[#This Row],[Exp(x)]])</f>
        <v>0.24000000000000002</v>
      </c>
      <c r="G26">
        <f>EXP(HW4_Problem1[[#This Row],[X]])</f>
        <v>1.2712491503214047</v>
      </c>
    </row>
    <row r="27" spans="1:18" x14ac:dyDescent="0.3">
      <c r="A27">
        <v>0.25</v>
      </c>
      <c r="B27">
        <v>6.5026123000000005E-2</v>
      </c>
      <c r="C27">
        <f>LN(HW4_Problem1[[#This Row],[Y]])</f>
        <v>-2.7329661975158901</v>
      </c>
      <c r="D27">
        <f>HW4_Problem1[[#This Row],[X]]^2</f>
        <v>6.25E-2</v>
      </c>
      <c r="E27">
        <f>LN(HW4_Problem1[[#This Row],[X^2]])</f>
        <v>-2.7725887222397811</v>
      </c>
      <c r="F27">
        <f>LN(HW4_Problem1[[#This Row],[Exp(x)]])</f>
        <v>0.24999999999999992</v>
      </c>
      <c r="G27">
        <f>EXP(HW4_Problem1[[#This Row],[X]])</f>
        <v>1.2840254166877414</v>
      </c>
    </row>
    <row r="28" spans="1:18" x14ac:dyDescent="0.3">
      <c r="A28">
        <v>0.26</v>
      </c>
      <c r="B28">
        <v>6.7629392999999996E-2</v>
      </c>
      <c r="C28">
        <f>LN(HW4_Problem1[[#This Row],[Y]])</f>
        <v>-2.6937125827423833</v>
      </c>
      <c r="D28">
        <f>HW4_Problem1[[#This Row],[X]]^2</f>
        <v>6.7600000000000007E-2</v>
      </c>
      <c r="E28">
        <f>LN(HW4_Problem1[[#This Row],[X^2]])</f>
        <v>-2.6941472959332184</v>
      </c>
      <c r="F28">
        <f>LN(HW4_Problem1[[#This Row],[Exp(x)]])</f>
        <v>0.26</v>
      </c>
      <c r="G28">
        <f>EXP(HW4_Problem1[[#This Row],[X]])</f>
        <v>1.2969300866657718</v>
      </c>
    </row>
    <row r="29" spans="1:18" x14ac:dyDescent="0.3">
      <c r="A29">
        <v>0.27</v>
      </c>
      <c r="B29">
        <v>7.0232925000000002E-2</v>
      </c>
      <c r="C29">
        <f>LN(HW4_Problem1[[#This Row],[Y]])</f>
        <v>-2.655938060810493</v>
      </c>
      <c r="D29">
        <f>HW4_Problem1[[#This Row],[X]]^2</f>
        <v>7.2900000000000006E-2</v>
      </c>
      <c r="E29">
        <f>LN(HW4_Problem1[[#This Row],[X^2]])</f>
        <v>-2.6186666399675245</v>
      </c>
      <c r="F29">
        <f>LN(HW4_Problem1[[#This Row],[Exp(x)]])</f>
        <v>0.26999999999999996</v>
      </c>
      <c r="G29">
        <f>EXP(HW4_Problem1[[#This Row],[X]])</f>
        <v>1.3099644507332473</v>
      </c>
    </row>
    <row r="30" spans="1:18" x14ac:dyDescent="0.3">
      <c r="A30">
        <v>0.28000000000000003</v>
      </c>
      <c r="B30">
        <v>7.2836730000000002E-2</v>
      </c>
      <c r="C30">
        <f>LN(HW4_Problem1[[#This Row],[Y]])</f>
        <v>-2.6195349180464271</v>
      </c>
      <c r="D30">
        <f>HW4_Problem1[[#This Row],[X]]^2</f>
        <v>7.8400000000000011E-2</v>
      </c>
      <c r="E30">
        <f>LN(HW4_Problem1[[#This Row],[X^2]])</f>
        <v>-2.5459313516257747</v>
      </c>
      <c r="F30">
        <f>LN(HW4_Problem1[[#This Row],[Exp(x)]])</f>
        <v>0.27999999999999997</v>
      </c>
      <c r="G30">
        <f>EXP(HW4_Problem1[[#This Row],[X]])</f>
        <v>1.3231298123374369</v>
      </c>
    </row>
    <row r="31" spans="1:18" x14ac:dyDescent="0.3">
      <c r="A31">
        <v>0.28999999999999998</v>
      </c>
      <c r="B31">
        <v>7.5440820000000006E-2</v>
      </c>
      <c r="C31">
        <f>LN(HW4_Problem1[[#This Row],[Y]])</f>
        <v>-2.5844067711507908</v>
      </c>
      <c r="D31">
        <f>HW4_Problem1[[#This Row],[X]]^2</f>
        <v>8.4099999999999994E-2</v>
      </c>
      <c r="E31">
        <f>LN(HW4_Problem1[[#This Row],[X^2]])</f>
        <v>-2.4757487120032349</v>
      </c>
      <c r="F31">
        <f>LN(HW4_Problem1[[#This Row],[Exp(x)]])</f>
        <v>0.28999999999999998</v>
      </c>
      <c r="G31">
        <f>EXP(HW4_Problem1[[#This Row],[X]])</f>
        <v>1.3364274880254721</v>
      </c>
    </row>
    <row r="32" spans="1:18" x14ac:dyDescent="0.3">
      <c r="A32">
        <v>0.3</v>
      </c>
      <c r="B32">
        <v>7.8045202999999994E-2</v>
      </c>
      <c r="C32">
        <f>LN(HW4_Problem1[[#This Row],[Y]])</f>
        <v>-2.5504670945116543</v>
      </c>
      <c r="D32">
        <f>HW4_Problem1[[#This Row],[X]]^2</f>
        <v>0.09</v>
      </c>
      <c r="E32">
        <f>LN(HW4_Problem1[[#This Row],[X^2]])</f>
        <v>-2.4079456086518722</v>
      </c>
      <c r="F32">
        <f>LN(HW4_Problem1[[#This Row],[Exp(x)]])</f>
        <v>0.30000000000000004</v>
      </c>
      <c r="G32">
        <f>EXP(HW4_Problem1[[#This Row],[X]])</f>
        <v>1.3498588075760032</v>
      </c>
    </row>
    <row r="33" spans="1:7" x14ac:dyDescent="0.3">
      <c r="A33">
        <v>0.31</v>
      </c>
      <c r="B33">
        <v>8.0649891000000001E-2</v>
      </c>
      <c r="C33">
        <f>LN(HW4_Problem1[[#This Row],[Y]])</f>
        <v>-2.5176378259307413</v>
      </c>
      <c r="D33">
        <f>HW4_Problem1[[#This Row],[X]]^2</f>
        <v>9.6100000000000005E-2</v>
      </c>
      <c r="E33">
        <f>LN(HW4_Problem1[[#This Row],[X^2]])</f>
        <v>-2.3423659630058902</v>
      </c>
      <c r="F33">
        <f>LN(HW4_Problem1[[#This Row],[Exp(x)]])</f>
        <v>0.31</v>
      </c>
      <c r="G33">
        <f>EXP(HW4_Problem1[[#This Row],[X]])</f>
        <v>1.3634251141321778</v>
      </c>
    </row>
    <row r="34" spans="1:7" x14ac:dyDescent="0.3">
      <c r="A34">
        <v>0.32</v>
      </c>
      <c r="B34">
        <v>8.3254893999999996E-2</v>
      </c>
      <c r="C34">
        <f>LN(HW4_Problem1[[#This Row],[Y]])</f>
        <v>-2.4858483650626724</v>
      </c>
      <c r="D34">
        <f>HW4_Problem1[[#This Row],[X]]^2</f>
        <v>0.1024</v>
      </c>
      <c r="E34">
        <f>LN(HW4_Problem1[[#This Row],[X^2]])</f>
        <v>-2.2788685663767296</v>
      </c>
      <c r="F34">
        <f>LN(HW4_Problem1[[#This Row],[Exp(x)]])</f>
        <v>0.32000000000000006</v>
      </c>
      <c r="G34">
        <f>EXP(HW4_Problem1[[#This Row],[X]])</f>
        <v>1.3771277643359572</v>
      </c>
    </row>
    <row r="35" spans="1:7" x14ac:dyDescent="0.3">
      <c r="A35">
        <v>0.33</v>
      </c>
      <c r="B35">
        <v>8.5860222E-2</v>
      </c>
      <c r="C35">
        <f>LN(HW4_Problem1[[#This Row],[Y]])</f>
        <v>-2.4550346305845929</v>
      </c>
      <c r="D35">
        <f>HW4_Problem1[[#This Row],[X]]^2</f>
        <v>0.10890000000000001</v>
      </c>
      <c r="E35">
        <f>LN(HW4_Problem1[[#This Row],[X^2]])</f>
        <v>-2.2173252490432223</v>
      </c>
      <c r="F35">
        <f>LN(HW4_Problem1[[#This Row],[Exp(x)]])</f>
        <v>0.33</v>
      </c>
      <c r="G35">
        <f>EXP(HW4_Problem1[[#This Row],[X]])</f>
        <v>1.3909681284637803</v>
      </c>
    </row>
    <row r="36" spans="1:7" x14ac:dyDescent="0.3">
      <c r="A36">
        <v>0.34</v>
      </c>
      <c r="B36">
        <v>8.8465885999999994E-2</v>
      </c>
      <c r="C36">
        <f>LN(HW4_Problem1[[#This Row],[Y]])</f>
        <v>-2.425138270207051</v>
      </c>
      <c r="D36">
        <f>HW4_Problem1[[#This Row],[X]]^2</f>
        <v>0.11560000000000002</v>
      </c>
      <c r="E36">
        <f>LN(HW4_Problem1[[#This Row],[X^2]])</f>
        <v>-2.1576193227438596</v>
      </c>
      <c r="F36">
        <f>LN(HW4_Problem1[[#This Row],[Exp(x)]])</f>
        <v>0.33999999999999997</v>
      </c>
      <c r="G36">
        <f>EXP(HW4_Problem1[[#This Row],[X]])</f>
        <v>1.4049475905635938</v>
      </c>
    </row>
    <row r="37" spans="1:7" x14ac:dyDescent="0.3">
      <c r="A37">
        <v>0.35</v>
      </c>
      <c r="B37">
        <v>9.1071896999999999E-2</v>
      </c>
      <c r="C37">
        <f>LN(HW4_Problem1[[#This Row],[Y]])</f>
        <v>-2.3961060074886853</v>
      </c>
      <c r="D37">
        <f>HW4_Problem1[[#This Row],[X]]^2</f>
        <v>0.12249999999999998</v>
      </c>
      <c r="E37">
        <f>LN(HW4_Problem1[[#This Row],[X^2]])</f>
        <v>-2.0996442489973557</v>
      </c>
      <c r="F37">
        <f>LN(HW4_Problem1[[#This Row],[Exp(x)]])</f>
        <v>0.34999999999999992</v>
      </c>
      <c r="G37">
        <f>EXP(HW4_Problem1[[#This Row],[X]])</f>
        <v>1.4190675485932571</v>
      </c>
    </row>
    <row r="38" spans="1:7" x14ac:dyDescent="0.3">
      <c r="A38">
        <v>0.36</v>
      </c>
      <c r="B38">
        <v>9.3678264999999997E-2</v>
      </c>
      <c r="C38">
        <f>LN(HW4_Problem1[[#This Row],[Y]])</f>
        <v>-2.3678890803594848</v>
      </c>
      <c r="D38">
        <f>HW4_Problem1[[#This Row],[X]]^2</f>
        <v>0.12959999999999999</v>
      </c>
      <c r="E38">
        <f>LN(HW4_Problem1[[#This Row],[X^2]])</f>
        <v>-2.0433024950639629</v>
      </c>
      <c r="F38">
        <f>LN(HW4_Problem1[[#This Row],[Exp(x)]])</f>
        <v>0.35999999999999993</v>
      </c>
      <c r="G38">
        <f>EXP(HW4_Problem1[[#This Row],[X]])</f>
        <v>1.4333294145603401</v>
      </c>
    </row>
    <row r="39" spans="1:7" x14ac:dyDescent="0.3">
      <c r="A39">
        <v>0.37</v>
      </c>
      <c r="B39">
        <v>9.6285000999999995E-2</v>
      </c>
      <c r="C39">
        <f>LN(HW4_Problem1[[#This Row],[Y]])</f>
        <v>-2.3404427251644524</v>
      </c>
      <c r="D39">
        <f>HW4_Problem1[[#This Row],[X]]^2</f>
        <v>0.13689999999999999</v>
      </c>
      <c r="E39">
        <f>LN(HW4_Problem1[[#This Row],[X^2]])</f>
        <v>-1.9885045466877338</v>
      </c>
      <c r="F39">
        <f>LN(HW4_Problem1[[#This Row],[Exp(x)]])</f>
        <v>0.37000000000000005</v>
      </c>
      <c r="G39">
        <f>EXP(HW4_Problem1[[#This Row],[X]])</f>
        <v>1.4477346146633245</v>
      </c>
    </row>
    <row r="40" spans="1:7" x14ac:dyDescent="0.3">
      <c r="A40">
        <v>0.38</v>
      </c>
      <c r="B40">
        <v>9.8892116000000002E-2</v>
      </c>
      <c r="C40">
        <f>LN(HW4_Problem1[[#This Row],[Y]])</f>
        <v>-2.3137257604167738</v>
      </c>
      <c r="D40">
        <f>HW4_Problem1[[#This Row],[X]]^2</f>
        <v>0.1444</v>
      </c>
      <c r="E40">
        <f>LN(HW4_Problem1[[#This Row],[X^2]])</f>
        <v>-1.9351680525234112</v>
      </c>
      <c r="F40">
        <f>LN(HW4_Problem1[[#This Row],[Exp(x)]])</f>
        <v>0.37999999999999995</v>
      </c>
      <c r="G40">
        <f>EXP(HW4_Problem1[[#This Row],[X]])</f>
        <v>1.4622845894342245</v>
      </c>
    </row>
    <row r="41" spans="1:7" x14ac:dyDescent="0.3">
      <c r="A41">
        <v>0.39</v>
      </c>
      <c r="B41">
        <v>0.10149962</v>
      </c>
      <c r="C41">
        <f>LN(HW4_Problem1[[#This Row],[Y]])</f>
        <v>-2.2877002243496678</v>
      </c>
      <c r="D41">
        <f>HW4_Problem1[[#This Row],[X]]^2</f>
        <v>0.15210000000000001</v>
      </c>
      <c r="E41">
        <f>LN(HW4_Problem1[[#This Row],[X^2]])</f>
        <v>-1.8832170797168899</v>
      </c>
      <c r="F41">
        <f>LN(HW4_Problem1[[#This Row],[Exp(x)]])</f>
        <v>0.39000000000000007</v>
      </c>
      <c r="G41">
        <f>EXP(HW4_Problem1[[#This Row],[X]])</f>
        <v>1.4769807938826427</v>
      </c>
    </row>
    <row r="42" spans="1:7" x14ac:dyDescent="0.3">
      <c r="A42">
        <v>0.4</v>
      </c>
      <c r="B42">
        <v>0.10410752299999999</v>
      </c>
      <c r="C42">
        <f>LN(HW4_Problem1[[#This Row],[Y]])</f>
        <v>-2.2623310389214391</v>
      </c>
      <c r="D42">
        <f>HW4_Problem1[[#This Row],[X]]^2</f>
        <v>0.16000000000000003</v>
      </c>
      <c r="E42">
        <f>LN(HW4_Problem1[[#This Row],[X^2]])</f>
        <v>-1.83258146374831</v>
      </c>
      <c r="F42">
        <f>LN(HW4_Problem1[[#This Row],[Exp(x)]])</f>
        <v>0.4</v>
      </c>
      <c r="G42">
        <f>EXP(HW4_Problem1[[#This Row],[X]])</f>
        <v>1.4918246976412703</v>
      </c>
    </row>
    <row r="43" spans="1:7" x14ac:dyDescent="0.3">
      <c r="A43">
        <v>0.41</v>
      </c>
      <c r="B43">
        <v>0.10671583799999999</v>
      </c>
      <c r="C43">
        <f>LN(HW4_Problem1[[#This Row],[Y]])</f>
        <v>-2.2375856968256889</v>
      </c>
      <c r="D43">
        <f>HW4_Problem1[[#This Row],[X]]^2</f>
        <v>0.16809999999999997</v>
      </c>
      <c r="E43">
        <f>LN(HW4_Problem1[[#This Row],[X^2]])</f>
        <v>-1.7831962385675673</v>
      </c>
      <c r="F43">
        <f>LN(HW4_Problem1[[#This Row],[Exp(x)]])</f>
        <v>0.40999999999999992</v>
      </c>
      <c r="G43">
        <f>EXP(HW4_Problem1[[#This Row],[X]])</f>
        <v>1.5068177851128535</v>
      </c>
    </row>
    <row r="44" spans="1:7" x14ac:dyDescent="0.3">
      <c r="A44">
        <v>0.42</v>
      </c>
      <c r="B44">
        <v>0.10932457399999999</v>
      </c>
      <c r="C44">
        <f>LN(HW4_Problem1[[#This Row],[Y]])</f>
        <v>-2.2134340783292079</v>
      </c>
      <c r="D44">
        <f>HW4_Problem1[[#This Row],[X]]^2</f>
        <v>0.17639999999999997</v>
      </c>
      <c r="E44">
        <f>LN(HW4_Problem1[[#This Row],[X^2]])</f>
        <v>-1.7350011354094463</v>
      </c>
      <c r="F44">
        <f>LN(HW4_Problem1[[#This Row],[Exp(x)]])</f>
        <v>0.41999999999999993</v>
      </c>
      <c r="G44">
        <f>EXP(HW4_Problem1[[#This Row],[X]])</f>
        <v>1.5219615556186337</v>
      </c>
    </row>
    <row r="45" spans="1:7" x14ac:dyDescent="0.3">
      <c r="A45">
        <v>0.43</v>
      </c>
      <c r="B45">
        <v>0.111933742</v>
      </c>
      <c r="C45">
        <f>LN(HW4_Problem1[[#This Row],[Y]])</f>
        <v>-2.1898481720307434</v>
      </c>
      <c r="D45">
        <f>HW4_Problem1[[#This Row],[X]]^2</f>
        <v>0.18489999999999998</v>
      </c>
      <c r="E45">
        <f>LN(HW4_Problem1[[#This Row],[X^2]])</f>
        <v>-1.6879401405890579</v>
      </c>
      <c r="F45">
        <f>LN(HW4_Problem1[[#This Row],[Exp(x)]])</f>
        <v>0.43000000000000005</v>
      </c>
      <c r="G45">
        <f>EXP(HW4_Problem1[[#This Row],[X]])</f>
        <v>1.5372575235482815</v>
      </c>
    </row>
    <row r="46" spans="1:7" x14ac:dyDescent="0.3">
      <c r="A46">
        <v>0.44</v>
      </c>
      <c r="B46">
        <v>0.114543354</v>
      </c>
      <c r="C46">
        <f>LN(HW4_Problem1[[#This Row],[Y]])</f>
        <v>-2.166801890098367</v>
      </c>
      <c r="D46">
        <f>HW4_Problem1[[#This Row],[X]]^2</f>
        <v>0.19359999999999999</v>
      </c>
      <c r="E46">
        <f>LN(HW4_Problem1[[#This Row],[X^2]])</f>
        <v>-1.6419611041396605</v>
      </c>
      <c r="F46">
        <f>LN(HW4_Problem1[[#This Row],[Exp(x)]])</f>
        <v>0.43999999999999995</v>
      </c>
      <c r="G46">
        <f>EXP(HW4_Problem1[[#This Row],[X]])</f>
        <v>1.552707218511336</v>
      </c>
    </row>
    <row r="47" spans="1:7" x14ac:dyDescent="0.3">
      <c r="A47">
        <v>0.45</v>
      </c>
      <c r="B47">
        <v>0.11715341999999999</v>
      </c>
      <c r="C47">
        <f>LN(HW4_Problem1[[#This Row],[Y]])</f>
        <v>-2.1442709211125806</v>
      </c>
      <c r="D47">
        <f>HW4_Problem1[[#This Row],[X]]^2</f>
        <v>0.20250000000000001</v>
      </c>
      <c r="E47">
        <f>LN(HW4_Problem1[[#This Row],[X^2]])</f>
        <v>-1.5970153924355432</v>
      </c>
      <c r="F47">
        <f>LN(HW4_Problem1[[#This Row],[Exp(x)]])</f>
        <v>0.45000000000000007</v>
      </c>
      <c r="G47">
        <f>EXP(HW4_Problem1[[#This Row],[X]])</f>
        <v>1.5683121854901689</v>
      </c>
    </row>
    <row r="48" spans="1:7" x14ac:dyDescent="0.3">
      <c r="A48">
        <v>0.46</v>
      </c>
      <c r="B48">
        <v>0.11976395200000001</v>
      </c>
      <c r="C48">
        <f>LN(HW4_Problem1[[#This Row],[Y]])</f>
        <v>-2.1222325400832327</v>
      </c>
      <c r="D48">
        <f>HW4_Problem1[[#This Row],[X]]^2</f>
        <v>0.21160000000000001</v>
      </c>
      <c r="E48">
        <f>LN(HW4_Problem1[[#This Row],[X^2]])</f>
        <v>-1.5530575789979928</v>
      </c>
      <c r="F48">
        <f>LN(HW4_Problem1[[#This Row],[Exp(x)]])</f>
        <v>0.46</v>
      </c>
      <c r="G48">
        <f>EXP(HW4_Problem1[[#This Row],[X]])</f>
        <v>1.5840739849944818</v>
      </c>
    </row>
    <row r="49" spans="1:7" x14ac:dyDescent="0.3">
      <c r="A49">
        <v>0.47</v>
      </c>
      <c r="B49">
        <v>0.12237496</v>
      </c>
      <c r="C49">
        <f>LN(HW4_Problem1[[#This Row],[Y]])</f>
        <v>-2.1006655049956628</v>
      </c>
      <c r="D49">
        <f>HW4_Problem1[[#This Row],[X]]^2</f>
        <v>0.22089999999999999</v>
      </c>
      <c r="E49">
        <f>LN(HW4_Problem1[[#This Row],[X^2]])</f>
        <v>-1.5100451685560656</v>
      </c>
      <c r="F49">
        <f>LN(HW4_Problem1[[#This Row],[Exp(x)]])</f>
        <v>0.47000000000000003</v>
      </c>
      <c r="G49">
        <f>EXP(HW4_Problem1[[#This Row],[X]])</f>
        <v>1.5999941932173602</v>
      </c>
    </row>
    <row r="50" spans="1:7" x14ac:dyDescent="0.3">
      <c r="A50">
        <v>0.48</v>
      </c>
      <c r="B50">
        <v>0.124986455</v>
      </c>
      <c r="C50">
        <f>LN(HW4_Problem1[[#This Row],[Y]])</f>
        <v>-2.0795499075512049</v>
      </c>
      <c r="D50">
        <f>HW4_Problem1[[#This Row],[X]]^2</f>
        <v>0.23039999999999999</v>
      </c>
      <c r="E50">
        <f>LN(HW4_Problem1[[#This Row],[X^2]])</f>
        <v>-1.4679383501604009</v>
      </c>
      <c r="F50">
        <f>LN(HW4_Problem1[[#This Row],[Exp(x)]])</f>
        <v>0.48000000000000004</v>
      </c>
      <c r="G50">
        <f>EXP(HW4_Problem1[[#This Row],[X]])</f>
        <v>1.6160744021928934</v>
      </c>
    </row>
    <row r="51" spans="1:7" x14ac:dyDescent="0.3">
      <c r="A51">
        <v>0.49</v>
      </c>
      <c r="B51">
        <v>0.127598449</v>
      </c>
      <c r="C51">
        <f>LN(HW4_Problem1[[#This Row],[Y]])</f>
        <v>-2.0588670633177362</v>
      </c>
      <c r="D51">
        <f>HW4_Problem1[[#This Row],[X]]^2</f>
        <v>0.24009999999999998</v>
      </c>
      <c r="E51">
        <f>LN(HW4_Problem1[[#This Row],[X^2]])</f>
        <v>-1.4266997757549296</v>
      </c>
      <c r="F51">
        <f>LN(HW4_Problem1[[#This Row],[Exp(x)]])</f>
        <v>0.48999999999999994</v>
      </c>
      <c r="G51">
        <f>EXP(HW4_Problem1[[#This Row],[X]])</f>
        <v>1.6323162199553789</v>
      </c>
    </row>
    <row r="52" spans="1:7" x14ac:dyDescent="0.3">
      <c r="A52">
        <v>0.5</v>
      </c>
      <c r="B52">
        <v>0.13021095299999999</v>
      </c>
      <c r="C52">
        <f>LN(HW4_Problem1[[#This Row],[Y]])</f>
        <v>-2.0385994283219659</v>
      </c>
      <c r="D52">
        <f>HW4_Problem1[[#This Row],[X]]^2</f>
        <v>0.25</v>
      </c>
      <c r="E52">
        <f>LN(HW4_Problem1[[#This Row],[X^2]])</f>
        <v>-1.3862943611198906</v>
      </c>
      <c r="F52">
        <f>LN(HW4_Problem1[[#This Row],[Exp(x)]])</f>
        <v>0.5</v>
      </c>
      <c r="G52">
        <f>EXP(HW4_Problem1[[#This Row],[X]])</f>
        <v>1.6487212707001282</v>
      </c>
    </row>
    <row r="53" spans="1:7" x14ac:dyDescent="0.3">
      <c r="A53">
        <v>0.51</v>
      </c>
      <c r="B53">
        <v>0.13282397800000001</v>
      </c>
      <c r="C53">
        <f>LN(HW4_Problem1[[#This Row],[Y]])</f>
        <v>-2.0187305010093826</v>
      </c>
      <c r="D53">
        <f>HW4_Problem1[[#This Row],[X]]^2</f>
        <v>0.2601</v>
      </c>
      <c r="E53">
        <f>LN(HW4_Problem1[[#This Row],[X^2]])</f>
        <v>-1.3466891065275313</v>
      </c>
      <c r="F53">
        <f>LN(HW4_Problem1[[#This Row],[Exp(x)]])</f>
        <v>0.51</v>
      </c>
      <c r="G53">
        <f>EXP(HW4_Problem1[[#This Row],[X]])</f>
        <v>1.6652911949458864</v>
      </c>
    </row>
    <row r="54" spans="1:7" x14ac:dyDescent="0.3">
      <c r="A54">
        <v>0.52</v>
      </c>
      <c r="B54">
        <v>0.135437536</v>
      </c>
      <c r="C54">
        <f>LN(HW4_Problem1[[#This Row],[Y]])</f>
        <v>-1.9992447338803339</v>
      </c>
      <c r="D54">
        <f>HW4_Problem1[[#This Row],[X]]^2</f>
        <v>0.27040000000000003</v>
      </c>
      <c r="E54">
        <f>LN(HW4_Problem1[[#This Row],[X^2]])</f>
        <v>-1.3078529348133279</v>
      </c>
      <c r="F54">
        <f>LN(HW4_Problem1[[#This Row],[Exp(x)]])</f>
        <v>0.52</v>
      </c>
      <c r="G54">
        <f>EXP(HW4_Problem1[[#This Row],[X]])</f>
        <v>1.6820276496988864</v>
      </c>
    </row>
    <row r="55" spans="1:7" x14ac:dyDescent="0.3">
      <c r="A55">
        <v>0.53</v>
      </c>
      <c r="B55">
        <v>0.138051637</v>
      </c>
      <c r="C55">
        <f>LN(HW4_Problem1[[#This Row],[Y]])</f>
        <v>-1.9801274826538238</v>
      </c>
      <c r="D55">
        <f>HW4_Problem1[[#This Row],[X]]^2</f>
        <v>0.28090000000000004</v>
      </c>
      <c r="E55">
        <f>LN(HW4_Problem1[[#This Row],[X^2]])</f>
        <v>-1.269756544871939</v>
      </c>
      <c r="F55">
        <f>LN(HW4_Problem1[[#This Row],[Exp(x)]])</f>
        <v>0.52999999999999992</v>
      </c>
      <c r="G55">
        <f>EXP(HW4_Problem1[[#This Row],[X]])</f>
        <v>1.6989323086185506</v>
      </c>
    </row>
    <row r="56" spans="1:7" x14ac:dyDescent="0.3">
      <c r="A56">
        <v>0.54</v>
      </c>
      <c r="B56">
        <v>0.140666293</v>
      </c>
      <c r="C56">
        <f>LN(HW4_Problem1[[#This Row],[Y]])</f>
        <v>-1.9613649100158674</v>
      </c>
      <c r="D56">
        <f>HW4_Problem1[[#This Row],[X]]^2</f>
        <v>0.29160000000000003</v>
      </c>
      <c r="E56">
        <f>LN(HW4_Problem1[[#This Row],[X^2]])</f>
        <v>-1.2323722788476339</v>
      </c>
      <c r="F56">
        <f>LN(HW4_Problem1[[#This Row],[Exp(x)]])</f>
        <v>0.54</v>
      </c>
      <c r="G56">
        <f>EXP(HW4_Problem1[[#This Row],[X]])</f>
        <v>1.7160068621848585</v>
      </c>
    </row>
    <row r="57" spans="1:7" x14ac:dyDescent="0.3">
      <c r="A57">
        <v>0.55000000000000004</v>
      </c>
      <c r="B57">
        <v>0.143281516</v>
      </c>
      <c r="C57">
        <f>LN(HW4_Problem1[[#This Row],[Y]])</f>
        <v>-1.942943940604472</v>
      </c>
      <c r="D57">
        <f>HW4_Problem1[[#This Row],[X]]^2</f>
        <v>0.30250000000000005</v>
      </c>
      <c r="E57">
        <f>LN(HW4_Problem1[[#This Row],[X^2]])</f>
        <v>-1.1956740015112408</v>
      </c>
      <c r="F57">
        <f>LN(HW4_Problem1[[#This Row],[Exp(x)]])</f>
        <v>0.55000000000000004</v>
      </c>
      <c r="G57">
        <f>EXP(HW4_Problem1[[#This Row],[X]])</f>
        <v>1.7332530178673953</v>
      </c>
    </row>
    <row r="58" spans="1:7" x14ac:dyDescent="0.3">
      <c r="A58">
        <v>0.56000000000000005</v>
      </c>
      <c r="B58">
        <v>0.145897317</v>
      </c>
      <c r="C58">
        <f>LN(HW4_Problem1[[#This Row],[Y]])</f>
        <v>-1.9248522129302275</v>
      </c>
      <c r="D58">
        <f>HW4_Problem1[[#This Row],[X]]^2</f>
        <v>0.31360000000000005</v>
      </c>
      <c r="E58">
        <f>LN(HW4_Problem1[[#This Row],[X^2]])</f>
        <v>-1.1596369905058841</v>
      </c>
      <c r="F58">
        <f>LN(HW4_Problem1[[#This Row],[Exp(x)]])</f>
        <v>0.56000000000000005</v>
      </c>
      <c r="G58">
        <f>EXP(HW4_Problem1[[#This Row],[X]])</f>
        <v>1.7506725002961012</v>
      </c>
    </row>
    <row r="59" spans="1:7" x14ac:dyDescent="0.3">
      <c r="A59">
        <v>0.56999999999999995</v>
      </c>
      <c r="B59">
        <v>0.14851370799999999</v>
      </c>
      <c r="C59">
        <f>LN(HW4_Problem1[[#This Row],[Y]])</f>
        <v>-1.907078015235357</v>
      </c>
      <c r="D59">
        <f>HW4_Problem1[[#This Row],[X]]^2</f>
        <v>0.32489999999999997</v>
      </c>
      <c r="E59">
        <f>LN(HW4_Problem1[[#This Row],[X^2]])</f>
        <v>-1.1242378363070826</v>
      </c>
      <c r="F59">
        <f>LN(HW4_Problem1[[#This Row],[Exp(x)]])</f>
        <v>0.56999999999999995</v>
      </c>
      <c r="G59">
        <f>EXP(HW4_Problem1[[#This Row],[X]])</f>
        <v>1.7682670514337351</v>
      </c>
    </row>
    <row r="60" spans="1:7" x14ac:dyDescent="0.3">
      <c r="A60">
        <v>0.57999999999999996</v>
      </c>
      <c r="B60">
        <v>0.15113070000000001</v>
      </c>
      <c r="C60">
        <f>LN(HW4_Problem1[[#This Row],[Y]])</f>
        <v>-1.8896102536368649</v>
      </c>
      <c r="D60">
        <f>HW4_Problem1[[#This Row],[X]]^2</f>
        <v>0.33639999999999998</v>
      </c>
      <c r="E60">
        <f>LN(HW4_Problem1[[#This Row],[X^2]])</f>
        <v>-1.0894543508833441</v>
      </c>
      <c r="F60">
        <f>LN(HW4_Problem1[[#This Row],[Exp(x)]])</f>
        <v>0.57999999999999996</v>
      </c>
      <c r="G60">
        <f>EXP(HW4_Problem1[[#This Row],[X]])</f>
        <v>1.7860384307500734</v>
      </c>
    </row>
    <row r="61" spans="1:7" x14ac:dyDescent="0.3">
      <c r="A61">
        <v>0.59</v>
      </c>
      <c r="B61">
        <v>0.153748306</v>
      </c>
      <c r="C61">
        <f>LN(HW4_Problem1[[#This Row],[Y]])</f>
        <v>-1.872438390242386</v>
      </c>
      <c r="D61">
        <f>HW4_Problem1[[#This Row],[X]]^2</f>
        <v>0.34809999999999997</v>
      </c>
      <c r="E61">
        <f>LN(HW4_Problem1[[#This Row],[X^2]])</f>
        <v>-1.055265484164744</v>
      </c>
      <c r="F61">
        <f>LN(HW4_Problem1[[#This Row],[Exp(x)]])</f>
        <v>0.59</v>
      </c>
      <c r="G61">
        <f>EXP(HW4_Problem1[[#This Row],[X]])</f>
        <v>1.8039884153978569</v>
      </c>
    </row>
    <row r="62" spans="1:7" x14ac:dyDescent="0.3">
      <c r="A62">
        <v>0.6</v>
      </c>
      <c r="B62">
        <v>0.156366536</v>
      </c>
      <c r="C62">
        <f>LN(HW4_Problem1[[#This Row],[Y]])</f>
        <v>-1.8555524379589037</v>
      </c>
      <c r="D62">
        <f>HW4_Problem1[[#This Row],[X]]^2</f>
        <v>0.36</v>
      </c>
      <c r="E62">
        <f>LN(HW4_Problem1[[#This Row],[X^2]])</f>
        <v>-1.0216512475319814</v>
      </c>
      <c r="F62">
        <f>LN(HW4_Problem1[[#This Row],[Exp(x)]])</f>
        <v>0.6</v>
      </c>
      <c r="G62">
        <f>EXP(HW4_Problem1[[#This Row],[X]])</f>
        <v>1.8221188003905089</v>
      </c>
    </row>
    <row r="63" spans="1:7" x14ac:dyDescent="0.3">
      <c r="A63">
        <v>0.61</v>
      </c>
      <c r="B63">
        <v>0.158985403</v>
      </c>
      <c r="C63">
        <f>LN(HW4_Problem1[[#This Row],[Y]])</f>
        <v>-1.838942886007692</v>
      </c>
      <c r="D63">
        <f>HW4_Problem1[[#This Row],[X]]^2</f>
        <v>0.37209999999999999</v>
      </c>
      <c r="E63">
        <f>LN(HW4_Problem1[[#This Row],[X^2]])</f>
        <v>-0.98859264362956023</v>
      </c>
      <c r="F63">
        <f>LN(HW4_Problem1[[#This Row],[Exp(x)]])</f>
        <v>0.61</v>
      </c>
      <c r="G63">
        <f>EXP(HW4_Problem1[[#This Row],[X]])</f>
        <v>1.8404313987816374</v>
      </c>
    </row>
    <row r="64" spans="1:7" x14ac:dyDescent="0.3">
      <c r="A64">
        <v>0.62</v>
      </c>
      <c r="B64">
        <v>0.16160491799999999</v>
      </c>
      <c r="C64">
        <f>LN(HW4_Problem1[[#This Row],[Y]])</f>
        <v>-1.8226007001899047</v>
      </c>
      <c r="D64">
        <f>HW4_Problem1[[#This Row],[X]]^2</f>
        <v>0.38440000000000002</v>
      </c>
      <c r="E64">
        <f>LN(HW4_Problem1[[#This Row],[X^2]])</f>
        <v>-0.9560716018859996</v>
      </c>
      <c r="F64">
        <f>LN(HW4_Problem1[[#This Row],[Exp(x)]])</f>
        <v>0.62</v>
      </c>
      <c r="G64">
        <f>EXP(HW4_Problem1[[#This Row],[X]])</f>
        <v>1.8589280418463421</v>
      </c>
    </row>
    <row r="65" spans="1:7" x14ac:dyDescent="0.3">
      <c r="A65">
        <v>0.63</v>
      </c>
      <c r="B65">
        <v>0.16422509399999999</v>
      </c>
      <c r="C65">
        <f>LN(HW4_Problem1[[#This Row],[Y]])</f>
        <v>-1.8065172678183175</v>
      </c>
      <c r="D65">
        <f>HW4_Problem1[[#This Row],[X]]^2</f>
        <v>0.39690000000000003</v>
      </c>
      <c r="E65">
        <f>LN(HW4_Problem1[[#This Row],[X^2]])</f>
        <v>-0.92407091919311724</v>
      </c>
      <c r="F65">
        <f>LN(HW4_Problem1[[#This Row],[Exp(x)]])</f>
        <v>0.63</v>
      </c>
      <c r="G65">
        <f>EXP(HW4_Problem1[[#This Row],[X]])</f>
        <v>1.8776105792643432</v>
      </c>
    </row>
    <row r="66" spans="1:7" x14ac:dyDescent="0.3">
      <c r="A66">
        <v>0.64</v>
      </c>
      <c r="B66">
        <v>0.166845942</v>
      </c>
      <c r="C66">
        <f>LN(HW4_Problem1[[#This Row],[Y]])</f>
        <v>-1.7906843953271492</v>
      </c>
      <c r="D66">
        <f>HW4_Problem1[[#This Row],[X]]^2</f>
        <v>0.40960000000000002</v>
      </c>
      <c r="E66">
        <f>LN(HW4_Problem1[[#This Row],[X^2]])</f>
        <v>-0.89257420525683895</v>
      </c>
      <c r="F66">
        <f>LN(HW4_Problem1[[#This Row],[Exp(x)]])</f>
        <v>0.64</v>
      </c>
      <c r="G66">
        <f>EXP(HW4_Problem1[[#This Row],[X]])</f>
        <v>1.8964808793049515</v>
      </c>
    </row>
    <row r="67" spans="1:7" x14ac:dyDescent="0.3">
      <c r="A67">
        <v>0.65</v>
      </c>
      <c r="B67">
        <v>0.16946747500000001</v>
      </c>
      <c r="C67">
        <f>LN(HW4_Problem1[[#This Row],[Y]])</f>
        <v>-1.7750942584800764</v>
      </c>
      <c r="D67">
        <f>HW4_Problem1[[#This Row],[X]]^2</f>
        <v>0.42250000000000004</v>
      </c>
      <c r="E67">
        <f>LN(HW4_Problem1[[#This Row],[X^2]])</f>
        <v>-0.86156583218490845</v>
      </c>
      <c r="F67">
        <f>LN(HW4_Problem1[[#This Row],[Exp(x)]])</f>
        <v>0.65</v>
      </c>
      <c r="G67">
        <f>EXP(HW4_Problem1[[#This Row],[X]])</f>
        <v>1.9155408290138962</v>
      </c>
    </row>
    <row r="68" spans="1:7" x14ac:dyDescent="0.3">
      <c r="A68">
        <v>0.66</v>
      </c>
      <c r="B68">
        <v>0.17208970500000001</v>
      </c>
      <c r="C68">
        <f>LN(HW4_Problem1[[#This Row],[Y]])</f>
        <v>-1.7597393974260904</v>
      </c>
      <c r="D68">
        <f>HW4_Problem1[[#This Row],[X]]^2</f>
        <v>0.43560000000000004</v>
      </c>
      <c r="E68">
        <f>LN(HW4_Problem1[[#This Row],[X^2]])</f>
        <v>-0.83103088792333157</v>
      </c>
      <c r="F68">
        <f>LN(HW4_Problem1[[#This Row],[Exp(x)]])</f>
        <v>0.66</v>
      </c>
      <c r="G68">
        <f>EXP(HW4_Problem1[[#This Row],[X]])</f>
        <v>1.9347923344020317</v>
      </c>
    </row>
    <row r="69" spans="1:7" x14ac:dyDescent="0.3">
      <c r="A69">
        <v>0.67</v>
      </c>
      <c r="B69">
        <v>0.174712644</v>
      </c>
      <c r="C69">
        <f>LN(HW4_Problem1[[#This Row],[Y]])</f>
        <v>-1.7446126889602478</v>
      </c>
      <c r="D69">
        <f>HW4_Problem1[[#This Row],[X]]^2</f>
        <v>0.44890000000000008</v>
      </c>
      <c r="E69">
        <f>LN(HW4_Problem1[[#This Row],[X^2]])</f>
        <v>-0.80095513319425049</v>
      </c>
      <c r="F69">
        <f>LN(HW4_Problem1[[#This Row],[Exp(x)]])</f>
        <v>0.67</v>
      </c>
      <c r="G69">
        <f>EXP(HW4_Problem1[[#This Row],[X]])</f>
        <v>1.9542373206359396</v>
      </c>
    </row>
    <row r="70" spans="1:7" x14ac:dyDescent="0.3">
      <c r="A70">
        <v>0.68</v>
      </c>
      <c r="B70">
        <v>0.177336304</v>
      </c>
      <c r="C70">
        <f>LN(HW4_Problem1[[#This Row],[Y]])</f>
        <v>-1.7297073265692142</v>
      </c>
      <c r="D70">
        <f>HW4_Problem1[[#This Row],[X]]^2</f>
        <v>0.46240000000000009</v>
      </c>
      <c r="E70">
        <f>LN(HW4_Problem1[[#This Row],[X^2]])</f>
        <v>-0.77132496162396913</v>
      </c>
      <c r="F70">
        <f>LN(HW4_Problem1[[#This Row],[Exp(x)]])</f>
        <v>0.68</v>
      </c>
      <c r="G70">
        <f>EXP(HW4_Problem1[[#This Row],[X]])</f>
        <v>1.9738777322304477</v>
      </c>
    </row>
    <row r="71" spans="1:7" x14ac:dyDescent="0.3">
      <c r="A71">
        <v>0.69</v>
      </c>
      <c r="B71">
        <v>0.179960697</v>
      </c>
      <c r="C71">
        <f>LN(HW4_Problem1[[#This Row],[Y]])</f>
        <v>-1.7150168019337586</v>
      </c>
      <c r="D71">
        <f>HW4_Problem1[[#This Row],[X]]^2</f>
        <v>0.47609999999999991</v>
      </c>
      <c r="E71">
        <f>LN(HW4_Problem1[[#This Row],[X^2]])</f>
        <v>-0.74212736278166413</v>
      </c>
      <c r="F71">
        <f>LN(HW4_Problem1[[#This Row],[Exp(x)]])</f>
        <v>0.69</v>
      </c>
      <c r="G71">
        <f>EXP(HW4_Problem1[[#This Row],[X]])</f>
        <v>1.9937155332430823</v>
      </c>
    </row>
    <row r="72" spans="1:7" x14ac:dyDescent="0.3">
      <c r="A72">
        <v>0.7</v>
      </c>
      <c r="B72">
        <v>0.182585837</v>
      </c>
      <c r="C72">
        <f>LN(HW4_Problem1[[#This Row],[Y]])</f>
        <v>-1.7005348768086219</v>
      </c>
      <c r="D72">
        <f>HW4_Problem1[[#This Row],[X]]^2</f>
        <v>0.48999999999999994</v>
      </c>
      <c r="E72">
        <f>LN(HW4_Problem1[[#This Row],[X^2]])</f>
        <v>-0.71334988787746489</v>
      </c>
      <c r="F72">
        <f>LN(HW4_Problem1[[#This Row],[Exp(x)]])</f>
        <v>0.70000000000000007</v>
      </c>
      <c r="G72">
        <f>EXP(HW4_Problem1[[#This Row],[X]])</f>
        <v>2.0137527074704766</v>
      </c>
    </row>
    <row r="73" spans="1:7" x14ac:dyDescent="0.3">
      <c r="A73">
        <v>0.71</v>
      </c>
      <c r="B73">
        <v>0.18521173499999999</v>
      </c>
      <c r="C73">
        <f>LN(HW4_Problem1[[#This Row],[Y]])</f>
        <v>-1.6862555948465816</v>
      </c>
      <c r="D73">
        <f>HW4_Problem1[[#This Row],[X]]^2</f>
        <v>0.50409999999999999</v>
      </c>
      <c r="E73">
        <f>LN(HW4_Problem1[[#This Row],[X^2]])</f>
        <v>-0.68498061789355191</v>
      </c>
      <c r="F73">
        <f>LN(HW4_Problem1[[#This Row],[Exp(x)]])</f>
        <v>0.71</v>
      </c>
      <c r="G73">
        <f>EXP(HW4_Problem1[[#This Row],[X]])</f>
        <v>2.0339912586467506</v>
      </c>
    </row>
    <row r="74" spans="1:7" x14ac:dyDescent="0.3">
      <c r="A74">
        <v>0.72</v>
      </c>
      <c r="B74">
        <v>0.18783840500000001</v>
      </c>
      <c r="C74">
        <f>LN(HW4_Problem1[[#This Row],[Y]])</f>
        <v>-1.6721732336476216</v>
      </c>
      <c r="D74">
        <f>HW4_Problem1[[#This Row],[X]]^2</f>
        <v>0.51839999999999997</v>
      </c>
      <c r="E74">
        <f>LN(HW4_Problem1[[#This Row],[X^2]])</f>
        <v>-0.6570081339440722</v>
      </c>
      <c r="F74">
        <f>LN(HW4_Problem1[[#This Row],[Exp(x)]])</f>
        <v>0.72</v>
      </c>
      <c r="G74">
        <f>EXP(HW4_Problem1[[#This Row],[X]])</f>
        <v>2.0544332106438876</v>
      </c>
    </row>
    <row r="75" spans="1:7" x14ac:dyDescent="0.3">
      <c r="A75">
        <v>0.73</v>
      </c>
      <c r="B75">
        <v>0.19046585799999999</v>
      </c>
      <c r="C75">
        <f>LN(HW4_Problem1[[#This Row],[Y]])</f>
        <v>-1.6582823235748727</v>
      </c>
      <c r="D75">
        <f>HW4_Problem1[[#This Row],[X]]^2</f>
        <v>0.53289999999999993</v>
      </c>
      <c r="E75">
        <f>LN(HW4_Problem1[[#This Row],[X^2]])</f>
        <v>-0.62942148967940059</v>
      </c>
      <c r="F75">
        <f>LN(HW4_Problem1[[#This Row],[Exp(x)]])</f>
        <v>0.72999999999999987</v>
      </c>
      <c r="G75">
        <f>EXP(HW4_Problem1[[#This Row],[X]])</f>
        <v>2.0750806076741224</v>
      </c>
    </row>
    <row r="76" spans="1:7" x14ac:dyDescent="0.3">
      <c r="A76">
        <v>0.74</v>
      </c>
      <c r="B76">
        <v>0.19309410799999999</v>
      </c>
      <c r="C76">
        <f>LN(HW4_Problem1[[#This Row],[Y]])</f>
        <v>-1.6445776027009165</v>
      </c>
      <c r="D76">
        <f>HW4_Problem1[[#This Row],[X]]^2</f>
        <v>0.54759999999999998</v>
      </c>
      <c r="E76">
        <f>LN(HW4_Problem1[[#This Row],[X^2]])</f>
        <v>-0.60221018556784323</v>
      </c>
      <c r="F76">
        <f>LN(HW4_Problem1[[#This Row],[Exp(x)]])</f>
        <v>0.73999999999999988</v>
      </c>
      <c r="G76">
        <f>EXP(HW4_Problem1[[#This Row],[X]])</f>
        <v>2.0959355144943643</v>
      </c>
    </row>
    <row r="77" spans="1:7" x14ac:dyDescent="0.3">
      <c r="A77">
        <v>0.75</v>
      </c>
      <c r="B77">
        <v>0.195723167</v>
      </c>
      <c r="C77">
        <f>LN(HW4_Problem1[[#This Row],[Y]])</f>
        <v>-1.6310540314127511</v>
      </c>
      <c r="D77">
        <f>HW4_Problem1[[#This Row],[X]]^2</f>
        <v>0.5625</v>
      </c>
      <c r="E77">
        <f>LN(HW4_Problem1[[#This Row],[X^2]])</f>
        <v>-0.5753641449035618</v>
      </c>
      <c r="F77">
        <f>LN(HW4_Problem1[[#This Row],[Exp(x)]])</f>
        <v>0.75</v>
      </c>
      <c r="G77">
        <f>EXP(HW4_Problem1[[#This Row],[X]])</f>
        <v>2.1170000166126748</v>
      </c>
    </row>
    <row r="78" spans="1:7" x14ac:dyDescent="0.3">
      <c r="A78">
        <v>0.76</v>
      </c>
      <c r="B78">
        <v>0.198353049</v>
      </c>
      <c r="C78">
        <f>LN(HW4_Problem1[[#This Row],[Y]])</f>
        <v>-1.6177067603224486</v>
      </c>
      <c r="D78">
        <f>HW4_Problem1[[#This Row],[X]]^2</f>
        <v>0.5776</v>
      </c>
      <c r="E78">
        <f>LN(HW4_Problem1[[#This Row],[X^2]])</f>
        <v>-0.5488736914035206</v>
      </c>
      <c r="F78">
        <f>LN(HW4_Problem1[[#This Row],[Exp(x)]])</f>
        <v>0.7599999999999999</v>
      </c>
      <c r="G78">
        <f>EXP(HW4_Problem1[[#This Row],[X]])</f>
        <v>2.1382762204968184</v>
      </c>
    </row>
    <row r="79" spans="1:7" x14ac:dyDescent="0.3">
      <c r="A79">
        <v>0.77</v>
      </c>
      <c r="B79">
        <v>0.20098376600000001</v>
      </c>
      <c r="C79">
        <f>LN(HW4_Problem1[[#This Row],[Y]])</f>
        <v>-1.6045311403539781</v>
      </c>
      <c r="D79">
        <f>HW4_Problem1[[#This Row],[X]]^2</f>
        <v>0.59289999999999998</v>
      </c>
      <c r="E79">
        <f>LN(HW4_Problem1[[#This Row],[X^2]])</f>
        <v>-0.52272952826881502</v>
      </c>
      <c r="F79">
        <f>LN(HW4_Problem1[[#This Row],[Exp(x)]])</f>
        <v>0.77</v>
      </c>
      <c r="G79">
        <f>EXP(HW4_Problem1[[#This Row],[X]])</f>
        <v>2.1597662537849152</v>
      </c>
    </row>
    <row r="80" spans="1:7" x14ac:dyDescent="0.3">
      <c r="A80">
        <v>0.78</v>
      </c>
      <c r="B80">
        <v>0.20361533100000001</v>
      </c>
      <c r="C80">
        <f>LN(HW4_Problem1[[#This Row],[Y]])</f>
        <v>-1.5915226975335697</v>
      </c>
      <c r="D80">
        <f>HW4_Problem1[[#This Row],[X]]^2</f>
        <v>0.60840000000000005</v>
      </c>
      <c r="E80">
        <f>LN(HW4_Problem1[[#This Row],[X^2]])</f>
        <v>-0.49692271859699916</v>
      </c>
      <c r="F80">
        <f>LN(HW4_Problem1[[#This Row],[Exp(x)]])</f>
        <v>0.78</v>
      </c>
      <c r="G80">
        <f>EXP(HW4_Problem1[[#This Row],[X]])</f>
        <v>2.1814722654982011</v>
      </c>
    </row>
    <row r="81" spans="1:7" x14ac:dyDescent="0.3">
      <c r="A81">
        <v>0.79</v>
      </c>
      <c r="B81">
        <v>0.206247758</v>
      </c>
      <c r="C81">
        <f>LN(HW4_Problem1[[#This Row],[Y]])</f>
        <v>-1.578677124129459</v>
      </c>
      <c r="D81">
        <f>HW4_Problem1[[#This Row],[X]]^2</f>
        <v>0.6241000000000001</v>
      </c>
      <c r="E81">
        <f>LN(HW4_Problem1[[#This Row],[X^2]])</f>
        <v>-0.47144466704213961</v>
      </c>
      <c r="F81">
        <f>LN(HW4_Problem1[[#This Row],[Exp(x)]])</f>
        <v>0.79000000000000015</v>
      </c>
      <c r="G81">
        <f>EXP(HW4_Problem1[[#This Row],[X]])</f>
        <v>2.2033964262559369</v>
      </c>
    </row>
    <row r="82" spans="1:7" x14ac:dyDescent="0.3">
      <c r="A82">
        <v>0.8</v>
      </c>
      <c r="B82">
        <v>0.20888106000000001</v>
      </c>
      <c r="C82">
        <f>LN(HW4_Problem1[[#This Row],[Y]])</f>
        <v>-1.5659902799201106</v>
      </c>
      <c r="D82">
        <f>HW4_Problem1[[#This Row],[X]]^2</f>
        <v>0.64000000000000012</v>
      </c>
      <c r="E82">
        <f>LN(HW4_Problem1[[#This Row],[X^2]])</f>
        <v>-0.44628710262841931</v>
      </c>
      <c r="F82">
        <f>LN(HW4_Problem1[[#This Row],[Exp(x)]])</f>
        <v>0.80000000000000016</v>
      </c>
      <c r="G82">
        <f>EXP(HW4_Problem1[[#This Row],[X]])</f>
        <v>2.2255409284924679</v>
      </c>
    </row>
    <row r="83" spans="1:7" x14ac:dyDescent="0.3">
      <c r="A83">
        <v>0.81</v>
      </c>
      <c r="B83">
        <v>0.21151524999999999</v>
      </c>
      <c r="C83">
        <f>LN(HW4_Problem1[[#This Row],[Y]])</f>
        <v>-1.5534581790762618</v>
      </c>
      <c r="D83">
        <f>HW4_Problem1[[#This Row],[X]]^2</f>
        <v>0.65610000000000013</v>
      </c>
      <c r="E83">
        <f>LN(HW4_Problem1[[#This Row],[X^2]])</f>
        <v>-0.42144206263130501</v>
      </c>
      <c r="F83">
        <f>LN(HW4_Problem1[[#This Row],[Exp(x)]])</f>
        <v>0.81000000000000016</v>
      </c>
      <c r="G83">
        <f>EXP(HW4_Problem1[[#This Row],[X]])</f>
        <v>2.2479079866764717</v>
      </c>
    </row>
    <row r="84" spans="1:7" x14ac:dyDescent="0.3">
      <c r="A84">
        <v>0.82</v>
      </c>
      <c r="B84">
        <v>0.21415034099999999</v>
      </c>
      <c r="C84">
        <f>LN(HW4_Problem1[[#This Row],[Y]])</f>
        <v>-1.5410769825802084</v>
      </c>
      <c r="D84">
        <f>HW4_Problem1[[#This Row],[X]]^2</f>
        <v>0.67239999999999989</v>
      </c>
      <c r="E84">
        <f>LN(HW4_Problem1[[#This Row],[X^2]])</f>
        <v>-0.39690187744767669</v>
      </c>
      <c r="F84">
        <f>LN(HW4_Problem1[[#This Row],[Exp(x)]])</f>
        <v>0.82</v>
      </c>
      <c r="G84">
        <f>EXP(HW4_Problem1[[#This Row],[X]])</f>
        <v>2.2704998375324057</v>
      </c>
    </row>
    <row r="85" spans="1:7" x14ac:dyDescent="0.3">
      <c r="A85">
        <v>0.83</v>
      </c>
      <c r="B85">
        <v>0.21678634699999999</v>
      </c>
      <c r="C85">
        <f>LN(HW4_Problem1[[#This Row],[Y]])</f>
        <v>-1.5288429864919113</v>
      </c>
      <c r="D85">
        <f>HW4_Problem1[[#This Row],[X]]^2</f>
        <v>0.68889999999999996</v>
      </c>
      <c r="E85">
        <f>LN(HW4_Problem1[[#This Row],[X^2]])</f>
        <v>-0.37265915638298697</v>
      </c>
      <c r="F85">
        <f>LN(HW4_Problem1[[#This Row],[Exp(x)]])</f>
        <v>0.82999999999999985</v>
      </c>
      <c r="G85">
        <f>EXP(HW4_Problem1[[#This Row],[X]])</f>
        <v>2.2933187402641826</v>
      </c>
    </row>
    <row r="86" spans="1:7" x14ac:dyDescent="0.3">
      <c r="A86">
        <v>0.84</v>
      </c>
      <c r="B86">
        <v>0.219423282</v>
      </c>
      <c r="C86">
        <f>LN(HW4_Problem1[[#This Row],[Y]])</f>
        <v>-1.5167526200891244</v>
      </c>
      <c r="D86">
        <f>HW4_Problem1[[#This Row],[X]]^2</f>
        <v>0.70559999999999989</v>
      </c>
      <c r="E86">
        <f>LN(HW4_Problem1[[#This Row],[X^2]])</f>
        <v>-0.34870677428955565</v>
      </c>
      <c r="F86">
        <f>LN(HW4_Problem1[[#This Row],[Exp(x)]])</f>
        <v>0.83999999999999986</v>
      </c>
      <c r="G86">
        <f>EXP(HW4_Problem1[[#This Row],[X]])</f>
        <v>2.3163669767810915</v>
      </c>
    </row>
    <row r="87" spans="1:7" x14ac:dyDescent="0.3">
      <c r="A87">
        <v>0.85</v>
      </c>
      <c r="B87">
        <v>0.22206116000000001</v>
      </c>
      <c r="C87">
        <f>LN(HW4_Problem1[[#This Row],[Y]])</f>
        <v>-1.5048024395562778</v>
      </c>
      <c r="D87">
        <f>HW4_Problem1[[#This Row],[X]]^2</f>
        <v>0.72249999999999992</v>
      </c>
      <c r="E87">
        <f>LN(HW4_Problem1[[#This Row],[X^2]])</f>
        <v>-0.32503785899554993</v>
      </c>
      <c r="F87">
        <f>LN(HW4_Problem1[[#This Row],[Exp(x)]])</f>
        <v>0.85</v>
      </c>
      <c r="G87">
        <f>EXP(HW4_Problem1[[#This Row],[X]])</f>
        <v>2.3396468519259908</v>
      </c>
    </row>
    <row r="88" spans="1:7" x14ac:dyDescent="0.3">
      <c r="A88">
        <v>0.86</v>
      </c>
      <c r="B88">
        <v>0.22469999299999999</v>
      </c>
      <c r="C88">
        <f>LN(HW4_Problem1[[#This Row],[Y]])</f>
        <v>-1.4929891309435022</v>
      </c>
      <c r="D88">
        <f>HW4_Problem1[[#This Row],[X]]^2</f>
        <v>0.73959999999999992</v>
      </c>
      <c r="E88">
        <f>LN(HW4_Problem1[[#This Row],[X^2]])</f>
        <v>-0.30164577946916737</v>
      </c>
      <c r="F88">
        <f>LN(HW4_Problem1[[#This Row],[Exp(x)]])</f>
        <v>0.85999999999999988</v>
      </c>
      <c r="G88">
        <f>EXP(HW4_Problem1[[#This Row],[X]])</f>
        <v>2.3631606937057947</v>
      </c>
    </row>
    <row r="89" spans="1:7" x14ac:dyDescent="0.3">
      <c r="A89">
        <v>0.87</v>
      </c>
      <c r="B89">
        <v>0.22733979700000001</v>
      </c>
      <c r="C89">
        <f>LN(HW4_Problem1[[#This Row],[Y]])</f>
        <v>-1.4813094776596623</v>
      </c>
      <c r="D89">
        <f>HW4_Problem1[[#This Row],[X]]^2</f>
        <v>0.75690000000000002</v>
      </c>
      <c r="E89">
        <f>LN(HW4_Problem1[[#This Row],[X^2]])</f>
        <v>-0.27852413466701526</v>
      </c>
      <c r="F89">
        <f>LN(HW4_Problem1[[#This Row],[Exp(x)]])</f>
        <v>0.86999999999999988</v>
      </c>
      <c r="G89">
        <f>EXP(HW4_Problem1[[#This Row],[X]])</f>
        <v>2.3869108535242765</v>
      </c>
    </row>
    <row r="90" spans="1:7" x14ac:dyDescent="0.3">
      <c r="A90">
        <v>0.88</v>
      </c>
      <c r="B90">
        <v>0.22998058399999999</v>
      </c>
      <c r="C90">
        <f>LN(HW4_Problem1[[#This Row],[Y]])</f>
        <v>-1.4697603910135946</v>
      </c>
      <c r="D90">
        <f>HW4_Problem1[[#This Row],[X]]^2</f>
        <v>0.77439999999999998</v>
      </c>
      <c r="E90">
        <f>LN(HW4_Problem1[[#This Row],[X^2]])</f>
        <v>-0.25566674301976983</v>
      </c>
      <c r="F90">
        <f>LN(HW4_Problem1[[#This Row],[Exp(x)]])</f>
        <v>0.88</v>
      </c>
      <c r="G90">
        <f>EXP(HW4_Problem1[[#This Row],[X]])</f>
        <v>2.4108997064172097</v>
      </c>
    </row>
    <row r="91" spans="1:7" x14ac:dyDescent="0.3">
      <c r="A91">
        <v>0.89</v>
      </c>
      <c r="B91">
        <v>0.232622369</v>
      </c>
      <c r="C91">
        <f>LN(HW4_Problem1[[#This Row],[Y]])</f>
        <v>-1.4583388741320424</v>
      </c>
      <c r="D91">
        <f>HW4_Problem1[[#This Row],[X]]^2</f>
        <v>0.79210000000000003</v>
      </c>
      <c r="E91">
        <f>LN(HW4_Problem1[[#This Row],[X^2]])</f>
        <v>-0.23306763251190302</v>
      </c>
      <c r="F91">
        <f>LN(HW4_Problem1[[#This Row],[Exp(x)]])</f>
        <v>0.8899999999999999</v>
      </c>
      <c r="G91">
        <f>EXP(HW4_Problem1[[#This Row],[X]])</f>
        <v>2.4351296512898744</v>
      </c>
    </row>
    <row r="92" spans="1:7" x14ac:dyDescent="0.3">
      <c r="A92">
        <v>0.9</v>
      </c>
      <c r="B92">
        <v>0.235265167</v>
      </c>
      <c r="C92">
        <f>LN(HW4_Problem1[[#This Row],[Y]])</f>
        <v>-1.447042030756398</v>
      </c>
      <c r="D92">
        <f>HW4_Problem1[[#This Row],[X]]^2</f>
        <v>0.81</v>
      </c>
      <c r="E92">
        <f>LN(HW4_Problem1[[#This Row],[X^2]])</f>
        <v>-0.21072103131565253</v>
      </c>
      <c r="F92">
        <f>LN(HW4_Problem1[[#This Row],[Exp(x)]])</f>
        <v>0.9</v>
      </c>
      <c r="G92">
        <f>EXP(HW4_Problem1[[#This Row],[X]])</f>
        <v>2.4596031111569499</v>
      </c>
    </row>
    <row r="93" spans="1:7" x14ac:dyDescent="0.3">
      <c r="A93">
        <v>0.91</v>
      </c>
      <c r="B93">
        <v>0.23790899200000001</v>
      </c>
      <c r="C93">
        <f>LN(HW4_Problem1[[#This Row],[Y]])</f>
        <v>-1.4358670649936656</v>
      </c>
      <c r="D93">
        <f>HW4_Problem1[[#This Row],[X]]^2</f>
        <v>0.82810000000000006</v>
      </c>
      <c r="E93">
        <f>LN(HW4_Problem1[[#This Row],[X^2]])</f>
        <v>-0.18862135894248258</v>
      </c>
      <c r="F93">
        <f>LN(HW4_Problem1[[#This Row],[Exp(x)]])</f>
        <v>0.90999999999999992</v>
      </c>
      <c r="G93">
        <f>EXP(HW4_Problem1[[#This Row],[X]])</f>
        <v>2.4843225333848165</v>
      </c>
    </row>
    <row r="94" spans="1:7" x14ac:dyDescent="0.3">
      <c r="A94">
        <v>0.92</v>
      </c>
      <c r="B94">
        <v>0.24055385700000001</v>
      </c>
      <c r="C94">
        <f>LN(HW4_Problem1[[#This Row],[Y]])</f>
        <v>-1.4248112768766719</v>
      </c>
      <c r="D94">
        <f>HW4_Problem1[[#This Row],[X]]^2</f>
        <v>0.84640000000000004</v>
      </c>
      <c r="E94">
        <f>LN(HW4_Problem1[[#This Row],[X^2]])</f>
        <v>-0.16676321787810205</v>
      </c>
      <c r="F94">
        <f>LN(HW4_Problem1[[#This Row],[Exp(x)]])</f>
        <v>0.92000000000000015</v>
      </c>
      <c r="G94">
        <f>EXP(HW4_Problem1[[#This Row],[X]])</f>
        <v>2.5092903899362979</v>
      </c>
    </row>
    <row r="95" spans="1:7" x14ac:dyDescent="0.3">
      <c r="A95">
        <v>0.93</v>
      </c>
      <c r="B95">
        <v>0.24319977700000001</v>
      </c>
      <c r="C95">
        <f>LN(HW4_Problem1[[#This Row],[Y]])</f>
        <v>-1.413872045831335</v>
      </c>
      <c r="D95">
        <f>HW4_Problem1[[#This Row],[X]]^2</f>
        <v>0.86490000000000011</v>
      </c>
      <c r="E95">
        <f>LN(HW4_Problem1[[#This Row],[X^2]])</f>
        <v>-0.14514138566967072</v>
      </c>
      <c r="F95">
        <f>LN(HW4_Problem1[[#This Row],[Exp(x)]])</f>
        <v>0.93000000000000016</v>
      </c>
      <c r="G95">
        <f>EXP(HW4_Problem1[[#This Row],[X]])</f>
        <v>2.534509177617855</v>
      </c>
    </row>
    <row r="96" spans="1:7" x14ac:dyDescent="0.3">
      <c r="A96">
        <v>0.94</v>
      </c>
      <c r="B96">
        <v>0.24584676799999999</v>
      </c>
      <c r="C96">
        <f>LN(HW4_Problem1[[#This Row],[Y]])</f>
        <v>-1.4030468314379756</v>
      </c>
      <c r="D96">
        <f>HW4_Problem1[[#This Row],[X]]^2</f>
        <v>0.88359999999999994</v>
      </c>
      <c r="E96">
        <f>LN(HW4_Problem1[[#This Row],[X^2]])</f>
        <v>-0.12375080743617502</v>
      </c>
      <c r="F96">
        <f>LN(HW4_Problem1[[#This Row],[Exp(x)]])</f>
        <v>0.94</v>
      </c>
      <c r="G96">
        <f>EXP(HW4_Problem1[[#This Row],[X]])</f>
        <v>2.5599814183292713</v>
      </c>
    </row>
    <row r="97" spans="1:16" x14ac:dyDescent="0.3">
      <c r="A97">
        <v>0.95</v>
      </c>
      <c r="B97">
        <v>0.24849484299999999</v>
      </c>
      <c r="C97">
        <f>LN(HW4_Problem1[[#This Row],[Y]])</f>
        <v>-1.3923331861758805</v>
      </c>
      <c r="D97">
        <f>HW4_Problem1[[#This Row],[X]]^2</f>
        <v>0.90249999999999997</v>
      </c>
      <c r="E97">
        <f>LN(HW4_Problem1[[#This Row],[X^2]])</f>
        <v>-0.1025865887751011</v>
      </c>
      <c r="F97">
        <f>LN(HW4_Problem1[[#This Row],[Exp(x)]])</f>
        <v>0.95</v>
      </c>
      <c r="G97">
        <f>EXP(HW4_Problem1[[#This Row],[X]])</f>
        <v>2.585709659315846</v>
      </c>
    </row>
    <row r="98" spans="1:16" x14ac:dyDescent="0.3">
      <c r="A98">
        <v>0.96</v>
      </c>
      <c r="B98">
        <v>0.25114401800000002</v>
      </c>
      <c r="C98">
        <f>LN(HW4_Problem1[[#This Row],[Y]])</f>
        <v>-1.3817287275049448</v>
      </c>
      <c r="D98">
        <f>HW4_Problem1[[#This Row],[X]]^2</f>
        <v>0.92159999999999997</v>
      </c>
      <c r="E98">
        <f>LN(HW4_Problem1[[#This Row],[X^2]])</f>
        <v>-8.164398904051029E-2</v>
      </c>
      <c r="F98">
        <f>LN(HW4_Problem1[[#This Row],[Exp(x)]])</f>
        <v>0.96000000000000008</v>
      </c>
      <c r="G98">
        <f>EXP(HW4_Problem1[[#This Row],[X]])</f>
        <v>2.6116964734231178</v>
      </c>
    </row>
    <row r="99" spans="1:16" x14ac:dyDescent="0.3">
      <c r="A99">
        <v>0.97</v>
      </c>
      <c r="B99">
        <v>0.253794307</v>
      </c>
      <c r="C99">
        <f>LN(HW4_Problem1[[#This Row],[Y]])</f>
        <v>-1.3712311550014988</v>
      </c>
      <c r="D99">
        <f>HW4_Problem1[[#This Row],[X]]^2</f>
        <v>0.94089999999999996</v>
      </c>
      <c r="E99">
        <f>LN(HW4_Problem1[[#This Row],[X^2]])</f>
        <v>-6.0918414969417134E-2</v>
      </c>
      <c r="F99">
        <f>LN(HW4_Problem1[[#This Row],[Exp(x)]])</f>
        <v>0.97</v>
      </c>
      <c r="G99">
        <f>EXP(HW4_Problem1[[#This Row],[X]])</f>
        <v>2.6379444593541526</v>
      </c>
    </row>
    <row r="100" spans="1:16" x14ac:dyDescent="0.3">
      <c r="A100">
        <v>0.98</v>
      </c>
      <c r="B100">
        <v>0.25644572599999998</v>
      </c>
      <c r="C100">
        <f>LN(HW4_Problem1[[#This Row],[Y]])</f>
        <v>-1.3608382313025067</v>
      </c>
      <c r="D100">
        <f>HW4_Problem1[[#This Row],[X]]^2</f>
        <v>0.96039999999999992</v>
      </c>
      <c r="E100">
        <f>LN(HW4_Problem1[[#This Row],[X^2]])</f>
        <v>-4.040541463503898E-2</v>
      </c>
      <c r="F100">
        <f>LN(HW4_Problem1[[#This Row],[Exp(x)]])</f>
        <v>0.97999999999999987</v>
      </c>
      <c r="G100">
        <f>EXP(HW4_Problem1[[#This Row],[X]])</f>
        <v>2.6644562419294169</v>
      </c>
    </row>
    <row r="101" spans="1:16" x14ac:dyDescent="0.3">
      <c r="A101">
        <v>0.99</v>
      </c>
      <c r="B101">
        <v>0.25909828899999998</v>
      </c>
      <c r="C101">
        <f>LN(HW4_Problem1[[#This Row],[Y]])</f>
        <v>-1.3505477950638198</v>
      </c>
      <c r="D101">
        <f>HW4_Problem1[[#This Row],[X]]^2</f>
        <v>0.98009999999999997</v>
      </c>
      <c r="E101">
        <f>LN(HW4_Problem1[[#This Row],[X^2]])</f>
        <v>-2.0100671707002912E-2</v>
      </c>
      <c r="F101">
        <f>LN(HW4_Problem1[[#This Row],[Exp(x)]])</f>
        <v>0.98999999999999988</v>
      </c>
      <c r="G101">
        <f>EXP(HW4_Problem1[[#This Row],[X]])</f>
        <v>2.6912344723492621</v>
      </c>
    </row>
    <row r="102" spans="1:16" ht="15" thickBot="1" x14ac:dyDescent="0.35">
      <c r="A102" s="1">
        <v>1</v>
      </c>
      <c r="B102" s="1">
        <v>0.26175201199999998</v>
      </c>
      <c r="C102" s="1">
        <f>LN(HW4_Problem1[[#This Row],[Y]])</f>
        <v>-1.3403577425370603</v>
      </c>
      <c r="D102" s="1">
        <f>HW4_Problem1[[#This Row],[X]]^2</f>
        <v>1</v>
      </c>
      <c r="E102" s="1">
        <f>LN(HW4_Problem1[[#This Row],[X^2]])</f>
        <v>0</v>
      </c>
      <c r="F102" s="1">
        <f>LN(HW4_Problem1[[#This Row],[Exp(x)]])</f>
        <v>1</v>
      </c>
      <c r="G102" s="1">
        <f>EXP(HW4_Problem1[[#This Row],[X]])</f>
        <v>2.7182818284590451</v>
      </c>
      <c r="H102" s="1"/>
      <c r="I102" s="1"/>
      <c r="J102" s="1"/>
      <c r="K102" s="1"/>
      <c r="L102" s="1"/>
      <c r="M102" s="1"/>
      <c r="N102" s="1"/>
      <c r="O102" s="1"/>
      <c r="P102" s="1"/>
    </row>
  </sheetData>
  <phoneticPr fontId="3" type="noConversion"/>
  <hyperlinks>
    <hyperlink ref="D1" r:id="rId1" display="X^@" xr:uid="{06975F04-9923-4BD6-921E-C6398E7415F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0F63-7691-4AE2-8EE5-986F3C935756}">
  <dimension ref="A1:P209"/>
  <sheetViews>
    <sheetView tabSelected="1" workbookViewId="0">
      <selection activeCell="O8" sqref="O8"/>
    </sheetView>
  </sheetViews>
  <sheetFormatPr defaultRowHeight="14.4" x14ac:dyDescent="0.3"/>
  <cols>
    <col min="1" max="1" width="10.77734375" bestFit="1" customWidth="1"/>
    <col min="2" max="2" width="12" bestFit="1" customWidth="1"/>
    <col min="6" max="6" width="12.21875" customWidth="1"/>
    <col min="8" max="8" width="17.21875" customWidth="1"/>
  </cols>
  <sheetData>
    <row r="1" spans="1:13" x14ac:dyDescent="0.3">
      <c r="A1" s="2" t="s">
        <v>2</v>
      </c>
      <c r="B1" s="2" t="s">
        <v>3</v>
      </c>
      <c r="C1" s="3" t="s">
        <v>4</v>
      </c>
      <c r="D1" s="2" t="s">
        <v>44</v>
      </c>
      <c r="E1" s="4" t="s">
        <v>47</v>
      </c>
      <c r="F1" s="4" t="s">
        <v>48</v>
      </c>
    </row>
    <row r="2" spans="1:13" x14ac:dyDescent="0.3">
      <c r="A2">
        <v>0</v>
      </c>
      <c r="B2">
        <v>0</v>
      </c>
      <c r="C2">
        <f>A2^2</f>
        <v>0</v>
      </c>
      <c r="D2">
        <f>EXP(A2)</f>
        <v>1</v>
      </c>
      <c r="E2">
        <f>$I$20*C2+$I$21*D2</f>
        <v>4.2930736608447005E-2</v>
      </c>
      <c r="F2">
        <f>(E2-B2)^2</f>
        <v>1.8430481457438518E-3</v>
      </c>
    </row>
    <row r="3" spans="1:13" x14ac:dyDescent="0.3">
      <c r="A3">
        <v>0.01</v>
      </c>
      <c r="B3">
        <v>2.6000020000000001E-3</v>
      </c>
      <c r="C3">
        <f t="shared" ref="C3:C66" si="0">A3^2</f>
        <v>1E-4</v>
      </c>
      <c r="D3">
        <f t="shared" ref="D3:D66" si="1">EXP(A3)</f>
        <v>1.0100501670841679</v>
      </c>
      <c r="E3">
        <f t="shared" ref="E3:E66" si="2">$I$20*C3+$I$21*D3</f>
        <v>4.3379356335908621E-2</v>
      </c>
      <c r="F3">
        <f t="shared" ref="F3:F66" si="3">(E3-B3)^2</f>
        <v>1.6629557400535894E-3</v>
      </c>
      <c r="H3" t="s">
        <v>6</v>
      </c>
    </row>
    <row r="4" spans="1:13" ht="15" thickBot="1" x14ac:dyDescent="0.35">
      <c r="A4">
        <v>0.02</v>
      </c>
      <c r="B4">
        <v>5.2000129999999999E-3</v>
      </c>
      <c r="C4">
        <f t="shared" si="0"/>
        <v>4.0000000000000002E-4</v>
      </c>
      <c r="D4">
        <f t="shared" si="1"/>
        <v>1.0202013400267558</v>
      </c>
      <c r="E4">
        <f t="shared" si="2"/>
        <v>4.3866629622274597E-2</v>
      </c>
      <c r="F4">
        <f t="shared" si="3"/>
        <v>1.4951072410139619E-3</v>
      </c>
    </row>
    <row r="5" spans="1:13" x14ac:dyDescent="0.3">
      <c r="A5">
        <v>0.03</v>
      </c>
      <c r="B5">
        <v>7.8000450000000002E-3</v>
      </c>
      <c r="C5">
        <f t="shared" si="0"/>
        <v>8.9999999999999998E-4</v>
      </c>
      <c r="D5">
        <f t="shared" si="1"/>
        <v>1.0304545339535169</v>
      </c>
      <c r="E5">
        <f t="shared" si="2"/>
        <v>4.4392600047641291E-2</v>
      </c>
      <c r="F5">
        <f t="shared" si="3"/>
        <v>1.3390150849146582E-3</v>
      </c>
      <c r="H5" s="8" t="s">
        <v>7</v>
      </c>
      <c r="I5" s="8"/>
    </row>
    <row r="6" spans="1:13" x14ac:dyDescent="0.3">
      <c r="A6">
        <v>0.04</v>
      </c>
      <c r="B6">
        <v>1.0400107E-2</v>
      </c>
      <c r="C6">
        <f t="shared" si="0"/>
        <v>1.6000000000000001E-3</v>
      </c>
      <c r="D6">
        <f t="shared" si="1"/>
        <v>1.0408107741923882</v>
      </c>
      <c r="E6">
        <f t="shared" si="2"/>
        <v>4.4957311630092284E-2</v>
      </c>
      <c r="F6">
        <f t="shared" si="3"/>
        <v>1.1942003918460717E-3</v>
      </c>
      <c r="H6" s="5" t="s">
        <v>8</v>
      </c>
      <c r="I6" s="5">
        <v>0.99408559431841492</v>
      </c>
    </row>
    <row r="7" spans="1:13" x14ac:dyDescent="0.3">
      <c r="A7">
        <v>0.05</v>
      </c>
      <c r="B7">
        <v>1.3000207999999999E-2</v>
      </c>
      <c r="C7">
        <f t="shared" si="0"/>
        <v>2.5000000000000005E-3</v>
      </c>
      <c r="D7">
        <f t="shared" si="1"/>
        <v>1.0512710963760241</v>
      </c>
      <c r="E7">
        <f t="shared" si="2"/>
        <v>4.5560808830100295E-2</v>
      </c>
      <c r="F7">
        <f t="shared" si="3"/>
        <v>1.060192726417128E-3</v>
      </c>
      <c r="H7" s="5" t="s">
        <v>9</v>
      </c>
      <c r="I7" s="5">
        <v>0.98820616883139623</v>
      </c>
    </row>
    <row r="8" spans="1:13" x14ac:dyDescent="0.3">
      <c r="A8">
        <v>0.06</v>
      </c>
      <c r="B8">
        <v>1.5600360000000001E-2</v>
      </c>
      <c r="C8">
        <f t="shared" si="0"/>
        <v>3.5999999999999999E-3</v>
      </c>
      <c r="D8">
        <f t="shared" si="1"/>
        <v>1.0618365465453596</v>
      </c>
      <c r="E8">
        <f t="shared" si="2"/>
        <v>4.6203136554973184E-2</v>
      </c>
      <c r="F8">
        <f t="shared" si="3"/>
        <v>9.3652993287361632E-4</v>
      </c>
      <c r="H8" s="5" t="s">
        <v>10</v>
      </c>
      <c r="I8" s="5">
        <v>0.97798602912262245</v>
      </c>
    </row>
    <row r="9" spans="1:13" x14ac:dyDescent="0.3">
      <c r="A9">
        <v>7.0000000000000007E-2</v>
      </c>
      <c r="B9">
        <v>1.8200572000000002E-2</v>
      </c>
      <c r="C9">
        <f t="shared" si="0"/>
        <v>4.9000000000000007E-3</v>
      </c>
      <c r="D9">
        <f t="shared" si="1"/>
        <v>1.0725081812542165</v>
      </c>
      <c r="E9">
        <f t="shared" si="2"/>
        <v>4.6884340163344793E-2</v>
      </c>
      <c r="F9">
        <f t="shared" si="3"/>
        <v>8.2275855604851218E-4</v>
      </c>
      <c r="H9" s="5" t="s">
        <v>11</v>
      </c>
      <c r="I9" s="5">
        <v>1.6573433326992102E-2</v>
      </c>
    </row>
    <row r="10" spans="1:13" ht="15" thickBot="1" x14ac:dyDescent="0.35">
      <c r="A10">
        <v>0.08</v>
      </c>
      <c r="B10">
        <v>2.0800854000000001E-2</v>
      </c>
      <c r="C10">
        <f t="shared" si="0"/>
        <v>6.4000000000000003E-3</v>
      </c>
      <c r="D10">
        <f t="shared" si="1"/>
        <v>1.0832870676749586</v>
      </c>
      <c r="E10">
        <f t="shared" si="2"/>
        <v>4.7604465469710776E-2</v>
      </c>
      <c r="F10">
        <f t="shared" si="3"/>
        <v>7.1843358781921104E-4</v>
      </c>
      <c r="H10" s="6" t="s">
        <v>12</v>
      </c>
      <c r="I10" s="6">
        <v>101</v>
      </c>
    </row>
    <row r="11" spans="1:13" x14ac:dyDescent="0.3">
      <c r="A11">
        <v>0.09</v>
      </c>
      <c r="B11">
        <v>2.3401215E-2</v>
      </c>
      <c r="C11">
        <f t="shared" si="0"/>
        <v>8.0999999999999996E-3</v>
      </c>
      <c r="D11">
        <f t="shared" si="1"/>
        <v>1.0941742837052104</v>
      </c>
      <c r="E11">
        <f t="shared" si="2"/>
        <v>4.8363558749010147E-2</v>
      </c>
      <c r="F11">
        <f t="shared" si="3"/>
        <v>6.2311860544374601E-4</v>
      </c>
    </row>
    <row r="12" spans="1:13" ht="15" thickBot="1" x14ac:dyDescent="0.35">
      <c r="A12">
        <v>0.1</v>
      </c>
      <c r="B12">
        <v>2.6001667999999999E-2</v>
      </c>
      <c r="C12">
        <f t="shared" si="0"/>
        <v>1.0000000000000002E-2</v>
      </c>
      <c r="D12">
        <f t="shared" si="1"/>
        <v>1.1051709180756477</v>
      </c>
      <c r="E12">
        <f t="shared" si="2"/>
        <v>4.9161666741252781E-2</v>
      </c>
      <c r="F12">
        <f t="shared" si="3"/>
        <v>5.3638554169483049E-4</v>
      </c>
      <c r="H12" t="s">
        <v>13</v>
      </c>
    </row>
    <row r="13" spans="1:13" x14ac:dyDescent="0.3">
      <c r="A13">
        <v>0.11</v>
      </c>
      <c r="B13">
        <v>2.8602220000000001E-2</v>
      </c>
      <c r="C13">
        <f t="shared" si="0"/>
        <v>1.21E-2</v>
      </c>
      <c r="D13">
        <f t="shared" si="1"/>
        <v>1.1162780704588713</v>
      </c>
      <c r="E13">
        <f t="shared" si="2"/>
        <v>4.9998836656193472E-2</v>
      </c>
      <c r="F13">
        <f t="shared" si="3"/>
        <v>4.5781520433209587E-4</v>
      </c>
      <c r="H13" s="7"/>
      <c r="I13" s="7" t="s">
        <v>18</v>
      </c>
      <c r="J13" s="7" t="s">
        <v>19</v>
      </c>
      <c r="K13" s="7" t="s">
        <v>20</v>
      </c>
      <c r="L13" s="7" t="s">
        <v>21</v>
      </c>
      <c r="M13" s="7" t="s">
        <v>22</v>
      </c>
    </row>
    <row r="14" spans="1:13" x14ac:dyDescent="0.3">
      <c r="A14">
        <v>0.12</v>
      </c>
      <c r="B14">
        <v>3.1202882000000001E-2</v>
      </c>
      <c r="C14">
        <f t="shared" si="0"/>
        <v>1.44E-2</v>
      </c>
      <c r="D14">
        <f t="shared" si="1"/>
        <v>1.1274968515793757</v>
      </c>
      <c r="E14">
        <f t="shared" si="2"/>
        <v>5.0875116178052932E-2</v>
      </c>
      <c r="F14">
        <f t="shared" si="3"/>
        <v>3.8699679755615384E-4</v>
      </c>
      <c r="H14" s="5" t="s">
        <v>14</v>
      </c>
      <c r="I14" s="5">
        <v>2</v>
      </c>
      <c r="J14" s="5">
        <v>2.2785198677123528</v>
      </c>
      <c r="K14" s="5">
        <v>1.1392599338561764</v>
      </c>
      <c r="L14" s="5">
        <v>4147.6094288490076</v>
      </c>
      <c r="M14" s="5">
        <v>1.9841699613741889E-95</v>
      </c>
    </row>
    <row r="15" spans="1:13" x14ac:dyDescent="0.3">
      <c r="A15">
        <v>0.13</v>
      </c>
      <c r="B15">
        <v>3.3803664999999997E-2</v>
      </c>
      <c r="C15">
        <f t="shared" si="0"/>
        <v>1.6900000000000002E-2</v>
      </c>
      <c r="D15">
        <f t="shared" si="1"/>
        <v>1.1388283833246218</v>
      </c>
      <c r="E15">
        <f t="shared" si="2"/>
        <v>5.1790553470286251E-2</v>
      </c>
      <c r="F15">
        <f t="shared" si="3"/>
        <v>3.2352815684251658E-4</v>
      </c>
      <c r="H15" s="5" t="s">
        <v>15</v>
      </c>
      <c r="I15" s="5">
        <v>99</v>
      </c>
      <c r="J15" s="5">
        <v>2.7193190532180996E-2</v>
      </c>
      <c r="K15" s="5">
        <v>2.7467869224425247E-4</v>
      </c>
      <c r="L15" s="5"/>
      <c r="M15" s="5"/>
    </row>
    <row r="16" spans="1:13" ht="15" thickBot="1" x14ac:dyDescent="0.35">
      <c r="A16">
        <v>0.14000000000000001</v>
      </c>
      <c r="B16">
        <v>3.6404578E-2</v>
      </c>
      <c r="C16">
        <f t="shared" si="0"/>
        <v>1.9600000000000003E-2</v>
      </c>
      <c r="D16">
        <f t="shared" si="1"/>
        <v>1.1502737988572274</v>
      </c>
      <c r="E16">
        <f t="shared" si="2"/>
        <v>5.2745197180399293E-2</v>
      </c>
      <c r="F16">
        <f t="shared" si="3"/>
        <v>2.6701583519883327E-4</v>
      </c>
      <c r="H16" s="6" t="s">
        <v>16</v>
      </c>
      <c r="I16" s="6">
        <v>101</v>
      </c>
      <c r="J16" s="6">
        <v>2.305713058244534</v>
      </c>
      <c r="K16" s="6"/>
      <c r="L16" s="6"/>
      <c r="M16" s="6"/>
    </row>
    <row r="17" spans="1:16" ht="15" thickBot="1" x14ac:dyDescent="0.35">
      <c r="A17">
        <v>0.15</v>
      </c>
      <c r="B17">
        <v>3.9005630999999999E-2</v>
      </c>
      <c r="C17">
        <f t="shared" si="0"/>
        <v>2.2499999999999999E-2</v>
      </c>
      <c r="D17">
        <f t="shared" si="1"/>
        <v>1.1618342427282831</v>
      </c>
      <c r="E17">
        <f t="shared" si="2"/>
        <v>5.3739096444813485E-2</v>
      </c>
      <c r="F17">
        <f t="shared" si="3"/>
        <v>2.1707500401351305E-4</v>
      </c>
    </row>
    <row r="18" spans="1:16" x14ac:dyDescent="0.3">
      <c r="A18">
        <v>0.16</v>
      </c>
      <c r="B18">
        <v>4.1606835000000002E-2</v>
      </c>
      <c r="C18">
        <f t="shared" si="0"/>
        <v>2.5600000000000001E-2</v>
      </c>
      <c r="D18">
        <f t="shared" si="1"/>
        <v>1.1735108709918103</v>
      </c>
      <c r="E18">
        <f t="shared" si="2"/>
        <v>5.4772300893779512E-2</v>
      </c>
      <c r="F18">
        <f t="shared" si="3"/>
        <v>1.7332949220027151E-4</v>
      </c>
      <c r="H18" s="7"/>
      <c r="I18" s="7" t="s">
        <v>23</v>
      </c>
      <c r="J18" s="7" t="s">
        <v>11</v>
      </c>
      <c r="K18" s="7" t="s">
        <v>24</v>
      </c>
      <c r="L18" s="7" t="s">
        <v>25</v>
      </c>
      <c r="M18" s="7" t="s">
        <v>26</v>
      </c>
      <c r="N18" s="7" t="s">
        <v>27</v>
      </c>
      <c r="O18" s="7" t="s">
        <v>28</v>
      </c>
      <c r="P18" s="7" t="s">
        <v>29</v>
      </c>
    </row>
    <row r="19" spans="1:16" x14ac:dyDescent="0.3">
      <c r="A19">
        <v>0.17</v>
      </c>
      <c r="B19">
        <v>4.4208200000000003E-2</v>
      </c>
      <c r="C19">
        <f t="shared" si="0"/>
        <v>2.8900000000000006E-2</v>
      </c>
      <c r="D19">
        <f t="shared" si="1"/>
        <v>1.1853048513203654</v>
      </c>
      <c r="E19">
        <f t="shared" si="2"/>
        <v>5.5844860656340346E-2</v>
      </c>
      <c r="F19">
        <f t="shared" si="3"/>
        <v>1.3541187123081928E-4</v>
      </c>
      <c r="H19" t="s">
        <v>17</v>
      </c>
      <c r="I19">
        <v>0</v>
      </c>
      <c r="J19" s="5" t="e">
        <v>#N/A</v>
      </c>
      <c r="K19" s="5" t="e">
        <v>#N/A</v>
      </c>
      <c r="L19" s="5" t="e">
        <v>#N/A</v>
      </c>
      <c r="M19" s="5" t="e">
        <v>#N/A</v>
      </c>
      <c r="N19" s="5" t="e">
        <v>#N/A</v>
      </c>
      <c r="O19" s="5" t="e">
        <v>#N/A</v>
      </c>
      <c r="P19" s="5" t="e">
        <v>#N/A</v>
      </c>
    </row>
    <row r="20" spans="1:16" x14ac:dyDescent="0.3">
      <c r="A20">
        <v>0.18</v>
      </c>
      <c r="B20">
        <v>4.6809735999999998E-2</v>
      </c>
      <c r="C20">
        <f t="shared" si="0"/>
        <v>3.2399999999999998E-2</v>
      </c>
      <c r="D20">
        <f t="shared" si="1"/>
        <v>1.1972173631218102</v>
      </c>
      <c r="E20">
        <f t="shared" si="2"/>
        <v>5.6956826365344236E-2</v>
      </c>
      <c r="F20">
        <f t="shared" si="3"/>
        <v>1.0296344288246187E-4</v>
      </c>
      <c r="H20" s="10" t="s">
        <v>4</v>
      </c>
      <c r="I20" s="10">
        <v>0.17158651500315902</v>
      </c>
      <c r="J20" s="5">
        <v>8.338218896475744E-3</v>
      </c>
      <c r="K20" s="5">
        <v>20.578317400096353</v>
      </c>
      <c r="L20" s="5">
        <v>1.5405225083421847E-37</v>
      </c>
      <c r="M20" s="5">
        <v>0.15504167972273367</v>
      </c>
      <c r="N20" s="5">
        <v>0.18813135028358438</v>
      </c>
      <c r="O20" s="5">
        <v>0.15504167972273367</v>
      </c>
      <c r="P20" s="5">
        <v>0.18813135028358438</v>
      </c>
    </row>
    <row r="21" spans="1:16" ht="15" thickBot="1" x14ac:dyDescent="0.35">
      <c r="A21">
        <v>0.19</v>
      </c>
      <c r="B21">
        <v>4.9411452000000002E-2</v>
      </c>
      <c r="C21">
        <f t="shared" si="0"/>
        <v>3.61E-2</v>
      </c>
      <c r="D21">
        <f t="shared" si="1"/>
        <v>1.2092495976572515</v>
      </c>
      <c r="E21">
        <f t="shared" si="2"/>
        <v>5.8108249162508022E-2</v>
      </c>
      <c r="F21">
        <f t="shared" si="3"/>
        <v>7.5634280885807548E-5</v>
      </c>
      <c r="H21" s="11" t="s">
        <v>44</v>
      </c>
      <c r="I21" s="11">
        <v>4.2930736608447005E-2</v>
      </c>
      <c r="J21" s="6">
        <v>2.098661364268839E-3</v>
      </c>
      <c r="K21" s="6">
        <v>20.456247653562638</v>
      </c>
      <c r="L21" s="6">
        <v>2.4845482036026817E-37</v>
      </c>
      <c r="M21" s="6">
        <v>3.8766537153825296E-2</v>
      </c>
      <c r="N21" s="6">
        <v>4.7094936063068714E-2</v>
      </c>
      <c r="O21" s="6">
        <v>3.8766537153825296E-2</v>
      </c>
      <c r="P21" s="6">
        <v>4.7094936063068714E-2</v>
      </c>
    </row>
    <row r="22" spans="1:16" x14ac:dyDescent="0.3">
      <c r="A22">
        <v>0.2</v>
      </c>
      <c r="B22">
        <v>5.2013360000000002E-2</v>
      </c>
      <c r="C22">
        <f t="shared" si="0"/>
        <v>4.0000000000000008E-2</v>
      </c>
      <c r="D22">
        <f t="shared" si="1"/>
        <v>1.2214027581601699</v>
      </c>
      <c r="E22">
        <f t="shared" si="2"/>
        <v>5.929918070353131E-2</v>
      </c>
      <c r="F22">
        <f t="shared" si="3"/>
        <v>5.3083183324005444E-5</v>
      </c>
    </row>
    <row r="23" spans="1:16" x14ac:dyDescent="0.3">
      <c r="A23">
        <v>0.21</v>
      </c>
      <c r="B23">
        <v>5.4615469E-2</v>
      </c>
      <c r="C23">
        <f t="shared" si="0"/>
        <v>4.4099999999999993E-2</v>
      </c>
      <c r="D23">
        <f t="shared" si="1"/>
        <v>1.2336780599567432</v>
      </c>
      <c r="E23">
        <f t="shared" si="2"/>
        <v>6.0529673163262146E-2</v>
      </c>
      <c r="F23">
        <f t="shared" si="3"/>
        <v>3.4977810884747302E-5</v>
      </c>
    </row>
    <row r="24" spans="1:16" x14ac:dyDescent="0.3">
      <c r="A24">
        <v>0.22</v>
      </c>
      <c r="B24">
        <v>5.7217789999999998E-2</v>
      </c>
      <c r="C24">
        <f t="shared" si="0"/>
        <v>4.8399999999999999E-2</v>
      </c>
      <c r="D24">
        <f t="shared" si="1"/>
        <v>1.2460767305873808</v>
      </c>
      <c r="E24">
        <f t="shared" si="2"/>
        <v>6.1799779240914524E-2</v>
      </c>
      <c r="F24">
        <f t="shared" si="3"/>
        <v>2.0994625403856475E-5</v>
      </c>
    </row>
    <row r="25" spans="1:16" x14ac:dyDescent="0.3">
      <c r="A25">
        <v>0.23</v>
      </c>
      <c r="B25">
        <v>5.9820331999999997E-2</v>
      </c>
      <c r="C25">
        <f t="shared" si="0"/>
        <v>5.2900000000000003E-2</v>
      </c>
      <c r="D25">
        <f t="shared" si="1"/>
        <v>1.2586000099294778</v>
      </c>
      <c r="E25">
        <f t="shared" si="2"/>
        <v>6.3109552165338312E-2</v>
      </c>
      <c r="F25">
        <f t="shared" si="3"/>
        <v>1.0818969296068211E-5</v>
      </c>
    </row>
    <row r="26" spans="1:16" x14ac:dyDescent="0.3">
      <c r="A26">
        <v>0.24</v>
      </c>
      <c r="B26">
        <v>6.2423105999999999E-2</v>
      </c>
      <c r="C26">
        <f t="shared" si="0"/>
        <v>5.7599999999999998E-2</v>
      </c>
      <c r="D26">
        <f t="shared" si="1"/>
        <v>1.2712491503214047</v>
      </c>
      <c r="E26">
        <f t="shared" si="2"/>
        <v>6.4459045700342235E-2</v>
      </c>
      <c r="F26">
        <f t="shared" si="3"/>
        <v>4.1450504634296345E-6</v>
      </c>
      <c r="H26" t="s">
        <v>45</v>
      </c>
      <c r="I26">
        <f>COUNT(A2:A102)</f>
        <v>101</v>
      </c>
    </row>
    <row r="27" spans="1:16" x14ac:dyDescent="0.3">
      <c r="A27">
        <v>0.25</v>
      </c>
      <c r="B27">
        <v>6.5026123000000005E-2</v>
      </c>
      <c r="C27">
        <f t="shared" si="0"/>
        <v>6.25E-2</v>
      </c>
      <c r="D27">
        <f t="shared" si="1"/>
        <v>1.2840254166877414</v>
      </c>
      <c r="E27">
        <f t="shared" si="2"/>
        <v>6.5848314150070281E-2</v>
      </c>
      <c r="F27">
        <f t="shared" si="3"/>
        <v>6.7599828725388235E-7</v>
      </c>
      <c r="H27" t="s">
        <v>46</v>
      </c>
      <c r="I27">
        <f>SUM(F2:F102)</f>
        <v>2.7193190532181066E-2</v>
      </c>
    </row>
    <row r="28" spans="1:16" x14ac:dyDescent="0.3">
      <c r="A28">
        <v>0.26</v>
      </c>
      <c r="B28">
        <v>6.7629392999999996E-2</v>
      </c>
      <c r="C28">
        <f t="shared" si="0"/>
        <v>6.7600000000000007E-2</v>
      </c>
      <c r="D28">
        <f t="shared" si="1"/>
        <v>1.2969300866657718</v>
      </c>
      <c r="E28">
        <f t="shared" si="2"/>
        <v>6.7277412364432146E-2</v>
      </c>
      <c r="F28">
        <f t="shared" si="3"/>
        <v>1.2389036781474769E-7</v>
      </c>
      <c r="H28" s="9" t="s">
        <v>49</v>
      </c>
      <c r="I28" s="9">
        <f>SQRT(I27/I26)</f>
        <v>1.6408519440205886E-2</v>
      </c>
    </row>
    <row r="29" spans="1:16" x14ac:dyDescent="0.3">
      <c r="A29">
        <v>0.27</v>
      </c>
      <c r="B29">
        <v>7.0232925000000002E-2</v>
      </c>
      <c r="C29">
        <f t="shared" si="0"/>
        <v>7.2900000000000006E-2</v>
      </c>
      <c r="D29">
        <f t="shared" si="1"/>
        <v>1.3099644507332473</v>
      </c>
      <c r="E29">
        <f t="shared" si="2"/>
        <v>6.8746395744588282E-2</v>
      </c>
      <c r="F29">
        <f t="shared" si="3"/>
        <v>2.2097692271949225E-6</v>
      </c>
    </row>
    <row r="30" spans="1:16" x14ac:dyDescent="0.3">
      <c r="A30">
        <v>0.28000000000000003</v>
      </c>
      <c r="B30">
        <v>7.2836730000000002E-2</v>
      </c>
      <c r="C30">
        <f t="shared" si="0"/>
        <v>7.8400000000000011E-2</v>
      </c>
      <c r="D30">
        <f t="shared" si="1"/>
        <v>1.3231298123374369</v>
      </c>
      <c r="E30">
        <f t="shared" si="2"/>
        <v>7.0255320248490086E-2</v>
      </c>
      <c r="F30">
        <f t="shared" si="3"/>
        <v>6.6636763051904894E-6</v>
      </c>
    </row>
    <row r="31" spans="1:16" x14ac:dyDescent="0.3">
      <c r="A31">
        <v>0.28999999999999998</v>
      </c>
      <c r="B31">
        <v>7.5440820000000006E-2</v>
      </c>
      <c r="C31">
        <f t="shared" si="0"/>
        <v>8.4099999999999994E-2</v>
      </c>
      <c r="D31">
        <f t="shared" si="1"/>
        <v>1.3364274880254721</v>
      </c>
      <c r="E31">
        <f t="shared" si="2"/>
        <v>7.1804242396475676E-2</v>
      </c>
      <c r="F31">
        <f t="shared" si="3"/>
        <v>1.3224696666454757E-5</v>
      </c>
    </row>
    <row r="32" spans="1:16" x14ac:dyDescent="0.3">
      <c r="A32">
        <v>0.3</v>
      </c>
      <c r="B32">
        <v>7.8045202999999994E-2</v>
      </c>
      <c r="C32">
        <f t="shared" si="0"/>
        <v>0.09</v>
      </c>
      <c r="D32">
        <f t="shared" si="1"/>
        <v>1.3498588075760032</v>
      </c>
      <c r="E32">
        <f t="shared" si="2"/>
        <v>7.339321927692205E-2</v>
      </c>
      <c r="F32">
        <f t="shared" si="3"/>
        <v>2.164095255978212E-5</v>
      </c>
    </row>
    <row r="33" spans="1:6" x14ac:dyDescent="0.3">
      <c r="A33">
        <v>0.31</v>
      </c>
      <c r="B33">
        <v>8.0649891000000001E-2</v>
      </c>
      <c r="C33">
        <f t="shared" si="0"/>
        <v>9.6100000000000005E-2</v>
      </c>
      <c r="D33">
        <f t="shared" si="1"/>
        <v>1.3634251141321778</v>
      </c>
      <c r="E33">
        <f t="shared" si="2"/>
        <v>7.5022308551953909E-2</v>
      </c>
      <c r="F33">
        <f t="shared" si="3"/>
        <v>3.1669684209556448E-5</v>
      </c>
    </row>
    <row r="34" spans="1:6" x14ac:dyDescent="0.3">
      <c r="A34">
        <v>0.32</v>
      </c>
      <c r="B34">
        <v>8.3254893999999996E-2</v>
      </c>
      <c r="C34">
        <f t="shared" si="0"/>
        <v>0.1024</v>
      </c>
      <c r="D34">
        <f t="shared" si="1"/>
        <v>1.3771277643359572</v>
      </c>
      <c r="E34">
        <f t="shared" si="2"/>
        <v>7.6691568463209944E-2</v>
      </c>
      <c r="F34">
        <f t="shared" si="3"/>
        <v>4.3077242101880421E-5</v>
      </c>
    </row>
    <row r="35" spans="1:6" x14ac:dyDescent="0.3">
      <c r="A35">
        <v>0.33</v>
      </c>
      <c r="B35">
        <v>8.5860222E-2</v>
      </c>
      <c r="C35">
        <f t="shared" si="0"/>
        <v>0.10890000000000001</v>
      </c>
      <c r="D35">
        <f t="shared" si="1"/>
        <v>1.3909681284637803</v>
      </c>
      <c r="E35">
        <f t="shared" si="2"/>
        <v>7.8401057837667043E-2</v>
      </c>
      <c r="F35">
        <f t="shared" si="3"/>
        <v>5.5639130000632323E-5</v>
      </c>
    </row>
    <row r="36" spans="1:6" x14ac:dyDescent="0.3">
      <c r="A36">
        <v>0.34</v>
      </c>
      <c r="B36">
        <v>8.8465885999999994E-2</v>
      </c>
      <c r="C36">
        <f t="shared" si="0"/>
        <v>0.11560000000000002</v>
      </c>
      <c r="D36">
        <f t="shared" si="1"/>
        <v>1.4049475905635938</v>
      </c>
      <c r="E36">
        <f t="shared" si="2"/>
        <v>8.0150836093523081E-2</v>
      </c>
      <c r="F36">
        <f t="shared" si="3"/>
        <v>6.9140054947201715E-5</v>
      </c>
    </row>
    <row r="37" spans="1:6" x14ac:dyDescent="0.3">
      <c r="A37">
        <v>0.35</v>
      </c>
      <c r="B37">
        <v>9.1071896999999999E-2</v>
      </c>
      <c r="C37">
        <f t="shared" si="0"/>
        <v>0.12249999999999998</v>
      </c>
      <c r="D37">
        <f t="shared" si="1"/>
        <v>1.4190675485932571</v>
      </c>
      <c r="E37">
        <f t="shared" si="2"/>
        <v>8.1940963246138671E-2</v>
      </c>
      <c r="F37">
        <f t="shared" si="3"/>
        <v>8.3373951217404122E-5</v>
      </c>
    </row>
    <row r="38" spans="1:6" x14ac:dyDescent="0.3">
      <c r="A38">
        <v>0.36</v>
      </c>
      <c r="B38">
        <v>9.3678264999999997E-2</v>
      </c>
      <c r="C38">
        <f t="shared" si="0"/>
        <v>0.12959999999999999</v>
      </c>
      <c r="D38">
        <f t="shared" si="1"/>
        <v>1.4333294145603401</v>
      </c>
      <c r="E38">
        <f t="shared" si="2"/>
        <v>8.3771499914038913E-2</v>
      </c>
      <c r="F38">
        <f t="shared" si="3"/>
        <v>9.8143994468417512E-5</v>
      </c>
    </row>
    <row r="39" spans="1:6" x14ac:dyDescent="0.3">
      <c r="A39">
        <v>0.37</v>
      </c>
      <c r="B39">
        <v>9.6285000999999995E-2</v>
      </c>
      <c r="C39">
        <f t="shared" si="0"/>
        <v>0.13689999999999999</v>
      </c>
      <c r="D39">
        <f t="shared" si="1"/>
        <v>1.4477346146633245</v>
      </c>
      <c r="E39">
        <f t="shared" si="2"/>
        <v>8.5642507324975178E-2</v>
      </c>
      <c r="F39">
        <f t="shared" si="3"/>
        <v>1.1326267162294323E-4</v>
      </c>
    </row>
    <row r="40" spans="1:6" x14ac:dyDescent="0.3">
      <c r="A40">
        <v>0.38</v>
      </c>
      <c r="B40">
        <v>9.8892116000000002E-2</v>
      </c>
      <c r="C40">
        <f t="shared" si="0"/>
        <v>0.1444</v>
      </c>
      <c r="D40">
        <f t="shared" si="1"/>
        <v>1.4622845894342245</v>
      </c>
      <c r="E40">
        <f t="shared" si="2"/>
        <v>8.7554047322047926E-2</v>
      </c>
      <c r="F40">
        <f t="shared" si="3"/>
        <v>1.2855180134595793E-4</v>
      </c>
    </row>
    <row r="41" spans="1:6" x14ac:dyDescent="0.3">
      <c r="A41">
        <v>0.39</v>
      </c>
      <c r="B41">
        <v>0.10149962</v>
      </c>
      <c r="C41">
        <f t="shared" si="0"/>
        <v>0.15210000000000001</v>
      </c>
      <c r="D41">
        <f t="shared" si="1"/>
        <v>1.4769807938826427</v>
      </c>
      <c r="E41">
        <f t="shared" si="2"/>
        <v>8.9506182369891177E-2</v>
      </c>
      <c r="F41">
        <f t="shared" si="3"/>
        <v>1.4384254618731031E-4</v>
      </c>
    </row>
    <row r="42" spans="1:6" x14ac:dyDescent="0.3">
      <c r="A42">
        <v>0.4</v>
      </c>
      <c r="B42">
        <v>0.10410752299999999</v>
      </c>
      <c r="C42">
        <f t="shared" si="0"/>
        <v>0.16000000000000003</v>
      </c>
      <c r="D42">
        <f t="shared" si="1"/>
        <v>1.4918246976412703</v>
      </c>
      <c r="E42">
        <f t="shared" si="2"/>
        <v>9.1498975560918905E-2</v>
      </c>
      <c r="F42">
        <f t="shared" si="3"/>
        <v>1.5897546852355828E-4</v>
      </c>
    </row>
    <row r="43" spans="1:6" x14ac:dyDescent="0.3">
      <c r="A43">
        <v>0.41</v>
      </c>
      <c r="B43">
        <v>0.10671583799999999</v>
      </c>
      <c r="C43">
        <f t="shared" si="0"/>
        <v>0.16809999999999997</v>
      </c>
      <c r="D43">
        <f t="shared" si="1"/>
        <v>1.5068177851128535</v>
      </c>
      <c r="E43">
        <f t="shared" si="2"/>
        <v>9.3532490621634448E-2</v>
      </c>
      <c r="F43">
        <f t="shared" si="3"/>
        <v>1.7380064809865769E-4</v>
      </c>
    </row>
    <row r="44" spans="1:6" x14ac:dyDescent="0.3">
      <c r="A44">
        <v>0.42</v>
      </c>
      <c r="B44">
        <v>0.10932457399999999</v>
      </c>
      <c r="C44">
        <f t="shared" si="0"/>
        <v>0.17639999999999997</v>
      </c>
      <c r="D44">
        <f t="shared" si="1"/>
        <v>1.5219615556186337</v>
      </c>
      <c r="E44">
        <f t="shared" si="2"/>
        <v>9.5606791919003065E-2</v>
      </c>
      <c r="F44">
        <f t="shared" si="3"/>
        <v>1.8817754522172043E-4</v>
      </c>
    </row>
    <row r="45" spans="1:6" x14ac:dyDescent="0.3">
      <c r="A45">
        <v>0.43</v>
      </c>
      <c r="B45">
        <v>0.111933742</v>
      </c>
      <c r="C45">
        <f t="shared" si="0"/>
        <v>0.18489999999999998</v>
      </c>
      <c r="D45">
        <f t="shared" si="1"/>
        <v>1.5372575235482815</v>
      </c>
      <c r="E45">
        <f t="shared" si="2"/>
        <v>9.7721944466888894E-2</v>
      </c>
      <c r="F45">
        <f t="shared" si="3"/>
        <v>2.0197518912214301E-4</v>
      </c>
    </row>
    <row r="46" spans="1:6" x14ac:dyDescent="0.3">
      <c r="A46">
        <v>0.44</v>
      </c>
      <c r="B46">
        <v>0.114543354</v>
      </c>
      <c r="C46">
        <f t="shared" si="0"/>
        <v>0.19359999999999999</v>
      </c>
      <c r="D46">
        <f t="shared" si="1"/>
        <v>1.552707218511336</v>
      </c>
      <c r="E46">
        <f t="shared" si="2"/>
        <v>9.9878013932556117E-2</v>
      </c>
      <c r="F46">
        <f t="shared" si="3"/>
        <v>2.1507219929377494E-4</v>
      </c>
    </row>
    <row r="47" spans="1:6" x14ac:dyDescent="0.3">
      <c r="A47">
        <v>0.45</v>
      </c>
      <c r="B47">
        <v>0.11715341999999999</v>
      </c>
      <c r="C47">
        <f t="shared" si="0"/>
        <v>0.20250000000000001</v>
      </c>
      <c r="D47">
        <f t="shared" si="1"/>
        <v>1.5683121854901689</v>
      </c>
      <c r="E47">
        <f t="shared" si="2"/>
        <v>0.10207506664323603</v>
      </c>
      <c r="F47">
        <f t="shared" si="3"/>
        <v>2.2735673995143523E-4</v>
      </c>
    </row>
    <row r="48" spans="1:6" x14ac:dyDescent="0.3">
      <c r="A48">
        <v>0.46</v>
      </c>
      <c r="B48">
        <v>0.11976395200000001</v>
      </c>
      <c r="C48">
        <f t="shared" si="0"/>
        <v>0.21160000000000001</v>
      </c>
      <c r="D48">
        <f t="shared" si="1"/>
        <v>1.5840739849944818</v>
      </c>
      <c r="E48">
        <f t="shared" si="2"/>
        <v>0.10431316959275957</v>
      </c>
      <c r="F48">
        <f t="shared" si="3"/>
        <v>2.3872667699589045E-4</v>
      </c>
    </row>
    <row r="49" spans="1:6" x14ac:dyDescent="0.3">
      <c r="A49">
        <v>0.47</v>
      </c>
      <c r="B49">
        <v>0.12237496</v>
      </c>
      <c r="C49">
        <f t="shared" si="0"/>
        <v>0.22089999999999999</v>
      </c>
      <c r="D49">
        <f t="shared" si="1"/>
        <v>1.5999941932173602</v>
      </c>
      <c r="E49">
        <f t="shared" si="2"/>
        <v>0.106592390448257</v>
      </c>
      <c r="F49">
        <f t="shared" si="3"/>
        <v>2.4908950165560554E-4</v>
      </c>
    </row>
    <row r="50" spans="1:6" x14ac:dyDescent="0.3">
      <c r="A50">
        <v>0.48</v>
      </c>
      <c r="B50">
        <v>0.124986455</v>
      </c>
      <c r="C50">
        <f t="shared" si="0"/>
        <v>0.23039999999999999</v>
      </c>
      <c r="D50">
        <f t="shared" si="1"/>
        <v>1.6160744021928934</v>
      </c>
      <c r="E50">
        <f t="shared" si="2"/>
        <v>0.1089127975569244</v>
      </c>
      <c r="F50">
        <f t="shared" si="3"/>
        <v>2.5836246359733949E-4</v>
      </c>
    </row>
    <row r="51" spans="1:6" x14ac:dyDescent="0.3">
      <c r="A51">
        <v>0.49</v>
      </c>
      <c r="B51">
        <v>0.127598449</v>
      </c>
      <c r="C51">
        <f t="shared" si="0"/>
        <v>0.24009999999999998</v>
      </c>
      <c r="D51">
        <f t="shared" si="1"/>
        <v>1.6323162199553789</v>
      </c>
      <c r="E51">
        <f t="shared" si="2"/>
        <v>0.1112744599528587</v>
      </c>
      <c r="F51">
        <f t="shared" si="3"/>
        <v>2.6647261841118919E-4</v>
      </c>
    </row>
    <row r="52" spans="1:6" x14ac:dyDescent="0.3">
      <c r="A52">
        <v>0.5</v>
      </c>
      <c r="B52">
        <v>0.13021095299999999</v>
      </c>
      <c r="C52">
        <f t="shared" si="0"/>
        <v>0.25</v>
      </c>
      <c r="D52">
        <f t="shared" si="1"/>
        <v>1.6487212707001282</v>
      </c>
      <c r="E52">
        <f t="shared" si="2"/>
        <v>0.11367744736396102</v>
      </c>
      <c r="F52">
        <f t="shared" si="3"/>
        <v>2.7335680861693257E-4</v>
      </c>
    </row>
    <row r="53" spans="1:6" x14ac:dyDescent="0.3">
      <c r="A53">
        <v>0.51</v>
      </c>
      <c r="B53">
        <v>0.13282397800000001</v>
      </c>
      <c r="C53">
        <f t="shared" si="0"/>
        <v>0.2601</v>
      </c>
      <c r="D53">
        <f t="shared" si="1"/>
        <v>1.6652911949458864</v>
      </c>
      <c r="E53">
        <f t="shared" si="2"/>
        <v>0.11612183021890948</v>
      </c>
      <c r="F53">
        <f t="shared" si="3"/>
        <v>2.7896174050138719E-4</v>
      </c>
    </row>
    <row r="54" spans="1:6" x14ac:dyDescent="0.3">
      <c r="A54">
        <v>0.52</v>
      </c>
      <c r="B54">
        <v>0.135437536</v>
      </c>
      <c r="C54">
        <f t="shared" si="0"/>
        <v>0.27040000000000003</v>
      </c>
      <c r="D54">
        <f t="shared" si="1"/>
        <v>1.6820276496988864</v>
      </c>
      <c r="E54">
        <f t="shared" si="2"/>
        <v>0.11860767965420227</v>
      </c>
      <c r="F54">
        <f t="shared" si="3"/>
        <v>2.8324406462018804E-4</v>
      </c>
    </row>
    <row r="55" spans="1:6" x14ac:dyDescent="0.3">
      <c r="A55">
        <v>0.53</v>
      </c>
      <c r="B55">
        <v>0.138051637</v>
      </c>
      <c r="C55">
        <f t="shared" si="0"/>
        <v>0.28090000000000004</v>
      </c>
      <c r="D55">
        <f t="shared" si="1"/>
        <v>1.6989323086185506</v>
      </c>
      <c r="E55">
        <f t="shared" si="2"/>
        <v>0.12113506752127118</v>
      </c>
      <c r="F55">
        <f t="shared" si="3"/>
        <v>2.861703229286597E-4</v>
      </c>
    </row>
    <row r="56" spans="1:6" x14ac:dyDescent="0.3">
      <c r="A56">
        <v>0.54</v>
      </c>
      <c r="B56">
        <v>0.140666293</v>
      </c>
      <c r="C56">
        <f t="shared" si="0"/>
        <v>0.29160000000000003</v>
      </c>
      <c r="D56">
        <f t="shared" si="1"/>
        <v>1.7160068621848585</v>
      </c>
      <c r="E56">
        <f t="shared" si="2"/>
        <v>0.12370406639366696</v>
      </c>
      <c r="F56">
        <f t="shared" si="3"/>
        <v>2.8771713144459235E-4</v>
      </c>
    </row>
    <row r="57" spans="1:6" x14ac:dyDescent="0.3">
      <c r="A57">
        <v>0.55000000000000004</v>
      </c>
      <c r="B57">
        <v>0.143281516</v>
      </c>
      <c r="C57">
        <f t="shared" si="0"/>
        <v>0.30250000000000005</v>
      </c>
      <c r="D57">
        <f t="shared" si="1"/>
        <v>1.7332530178673953</v>
      </c>
      <c r="E57">
        <f t="shared" si="2"/>
        <v>0.12631474957431665</v>
      </c>
      <c r="F57">
        <f t="shared" si="3"/>
        <v>2.8787116294369557E-4</v>
      </c>
    </row>
    <row r="58" spans="1:6" x14ac:dyDescent="0.3">
      <c r="A58">
        <v>0.56000000000000005</v>
      </c>
      <c r="B58">
        <v>0.145897317</v>
      </c>
      <c r="C58">
        <f t="shared" si="0"/>
        <v>0.31360000000000005</v>
      </c>
      <c r="D58">
        <f t="shared" si="1"/>
        <v>1.7506725002961012</v>
      </c>
      <c r="E58">
        <f t="shared" si="2"/>
        <v>0.12896719110285396</v>
      </c>
      <c r="F58">
        <f t="shared" si="3"/>
        <v>2.8662916289321508E-4</v>
      </c>
    </row>
    <row r="59" spans="1:6" x14ac:dyDescent="0.3">
      <c r="A59">
        <v>0.56999999999999995</v>
      </c>
      <c r="B59">
        <v>0.14851370799999999</v>
      </c>
      <c r="C59">
        <f t="shared" si="0"/>
        <v>0.32489999999999997</v>
      </c>
      <c r="D59">
        <f t="shared" si="1"/>
        <v>1.7682670514337351</v>
      </c>
      <c r="E59">
        <f t="shared" si="2"/>
        <v>0.13166146576302326</v>
      </c>
      <c r="F59">
        <f t="shared" si="3"/>
        <v>2.8399806841374259E-4</v>
      </c>
    </row>
    <row r="60" spans="1:6" x14ac:dyDescent="0.3">
      <c r="A60">
        <v>0.57999999999999996</v>
      </c>
      <c r="B60">
        <v>0.15113070000000001</v>
      </c>
      <c r="C60">
        <f t="shared" si="0"/>
        <v>0.33639999999999998</v>
      </c>
      <c r="D60">
        <f t="shared" si="1"/>
        <v>1.7860384307500734</v>
      </c>
      <c r="E60">
        <f t="shared" si="2"/>
        <v>0.13439764909015811</v>
      </c>
      <c r="F60">
        <f t="shared" si="3"/>
        <v>2.7999499275136071E-4</v>
      </c>
    </row>
    <row r="61" spans="1:6" x14ac:dyDescent="0.3">
      <c r="A61">
        <v>0.59</v>
      </c>
      <c r="B61">
        <v>0.153748306</v>
      </c>
      <c r="C61">
        <f t="shared" si="0"/>
        <v>0.34809999999999997</v>
      </c>
      <c r="D61">
        <f t="shared" si="1"/>
        <v>1.8039884153978569</v>
      </c>
      <c r="E61">
        <f t="shared" si="2"/>
        <v>0.13717581737873474</v>
      </c>
      <c r="F61">
        <f t="shared" si="3"/>
        <v>2.7464737910196644E-4</v>
      </c>
    </row>
    <row r="62" spans="1:6" x14ac:dyDescent="0.3">
      <c r="A62">
        <v>0.6</v>
      </c>
      <c r="B62">
        <v>0.156366536</v>
      </c>
      <c r="C62">
        <f t="shared" si="0"/>
        <v>0.36</v>
      </c>
      <c r="D62">
        <f t="shared" si="1"/>
        <v>1.8221188003905089</v>
      </c>
      <c r="E62">
        <f t="shared" si="2"/>
        <v>0.13999604769000162</v>
      </c>
      <c r="F62">
        <f t="shared" si="3"/>
        <v>2.6799288750779349E-4</v>
      </c>
    </row>
    <row r="63" spans="1:6" x14ac:dyDescent="0.3">
      <c r="A63">
        <v>0.61</v>
      </c>
      <c r="B63">
        <v>0.158985403</v>
      </c>
      <c r="C63">
        <f t="shared" si="0"/>
        <v>0.37209999999999999</v>
      </c>
      <c r="D63">
        <f t="shared" si="1"/>
        <v>1.8404313987816374</v>
      </c>
      <c r="E63">
        <f t="shared" si="2"/>
        <v>0.14285841785968562</v>
      </c>
      <c r="F63">
        <f t="shared" si="3"/>
        <v>2.6007964971592085E-4</v>
      </c>
    </row>
    <row r="64" spans="1:6" x14ac:dyDescent="0.3">
      <c r="A64">
        <v>0.62</v>
      </c>
      <c r="B64">
        <v>0.16160491799999999</v>
      </c>
      <c r="C64">
        <f t="shared" si="0"/>
        <v>0.38440000000000002</v>
      </c>
      <c r="D64">
        <f t="shared" si="1"/>
        <v>1.8589280418463421</v>
      </c>
      <c r="E64">
        <f t="shared" si="2"/>
        <v>0.14576300650577578</v>
      </c>
      <c r="F64">
        <f t="shared" si="3"/>
        <v>2.5096615979083295E-4</v>
      </c>
    </row>
    <row r="65" spans="1:6" x14ac:dyDescent="0.3">
      <c r="A65">
        <v>0.63</v>
      </c>
      <c r="B65">
        <v>0.16422509399999999</v>
      </c>
      <c r="C65">
        <f t="shared" si="0"/>
        <v>0.39690000000000003</v>
      </c>
      <c r="D65">
        <f t="shared" si="1"/>
        <v>1.8776105792643432</v>
      </c>
      <c r="E65">
        <f t="shared" si="2"/>
        <v>0.14870989303638493</v>
      </c>
      <c r="F65">
        <f t="shared" si="3"/>
        <v>2.4072146094136155E-4</v>
      </c>
    </row>
    <row r="66" spans="1:6" x14ac:dyDescent="0.3">
      <c r="A66">
        <v>0.64</v>
      </c>
      <c r="B66">
        <v>0.166845942</v>
      </c>
      <c r="C66">
        <f t="shared" si="0"/>
        <v>0.40960000000000002</v>
      </c>
      <c r="D66">
        <f t="shared" si="1"/>
        <v>1.8964808793049515</v>
      </c>
      <c r="E66">
        <f t="shared" si="2"/>
        <v>0.15169915765769076</v>
      </c>
      <c r="F66">
        <f t="shared" si="3"/>
        <v>2.2942507591242414E-4</v>
      </c>
    </row>
    <row r="67" spans="1:6" x14ac:dyDescent="0.3">
      <c r="A67">
        <v>0.65</v>
      </c>
      <c r="B67">
        <v>0.16946747500000001</v>
      </c>
      <c r="C67">
        <f t="shared" ref="C67:C102" si="4">A67^2</f>
        <v>0.42250000000000004</v>
      </c>
      <c r="D67">
        <f t="shared" ref="D67:D102" si="5">EXP(A67)</f>
        <v>1.9155408290138962</v>
      </c>
      <c r="E67">
        <f t="shared" ref="E67:E102" si="6">$I$20*C67+$I$21*D67</f>
        <v>0.15473088138195651</v>
      </c>
      <c r="F67">
        <f t="shared" ref="F67:F102" si="7">(E67-B67)^2</f>
        <v>2.1716719146336035E-4</v>
      </c>
    </row>
    <row r="68" spans="1:6" x14ac:dyDescent="0.3">
      <c r="A68">
        <v>0.66</v>
      </c>
      <c r="B68">
        <v>0.17208970500000001</v>
      </c>
      <c r="C68">
        <f t="shared" si="4"/>
        <v>0.43560000000000004</v>
      </c>
      <c r="D68">
        <f t="shared" si="5"/>
        <v>1.9347923344020317</v>
      </c>
      <c r="E68">
        <f t="shared" si="6"/>
        <v>0.157805146035632</v>
      </c>
      <c r="F68">
        <f t="shared" si="7"/>
        <v>2.0404862480650633E-4</v>
      </c>
    </row>
    <row r="69" spans="1:6" x14ac:dyDescent="0.3">
      <c r="A69">
        <v>0.67</v>
      </c>
      <c r="B69">
        <v>0.174712644</v>
      </c>
      <c r="C69">
        <f t="shared" si="4"/>
        <v>0.44890000000000008</v>
      </c>
      <c r="D69">
        <f t="shared" si="5"/>
        <v>1.9542373206359396</v>
      </c>
      <c r="E69">
        <f t="shared" si="6"/>
        <v>0.16092203426753682</v>
      </c>
      <c r="F69">
        <f t="shared" si="7"/>
        <v>1.9018091679310825E-4</v>
      </c>
    </row>
    <row r="70" spans="1:6" x14ac:dyDescent="0.3">
      <c r="A70">
        <v>0.68</v>
      </c>
      <c r="B70">
        <v>0.177336304</v>
      </c>
      <c r="C70">
        <f t="shared" si="4"/>
        <v>0.46240000000000009</v>
      </c>
      <c r="D70">
        <f t="shared" si="5"/>
        <v>1.9738777322304477</v>
      </c>
      <c r="E70">
        <f t="shared" si="6"/>
        <v>0.1640816295571248</v>
      </c>
      <c r="F70">
        <f t="shared" si="7"/>
        <v>1.7568639458660906E-4</v>
      </c>
    </row>
    <row r="71" spans="1:6" x14ac:dyDescent="0.3">
      <c r="A71">
        <v>0.69</v>
      </c>
      <c r="B71">
        <v>0.179960697</v>
      </c>
      <c r="C71">
        <f t="shared" si="4"/>
        <v>0.47609999999999991</v>
      </c>
      <c r="D71">
        <f t="shared" si="5"/>
        <v>1.9937155332430823</v>
      </c>
      <c r="E71">
        <f t="shared" si="6"/>
        <v>0.16728401622283223</v>
      </c>
      <c r="F71">
        <f t="shared" si="7"/>
        <v>1.6069823552621488E-4</v>
      </c>
    </row>
    <row r="72" spans="1:6" x14ac:dyDescent="0.3">
      <c r="A72">
        <v>0.7</v>
      </c>
      <c r="B72">
        <v>0.182585837</v>
      </c>
      <c r="C72">
        <f t="shared" si="4"/>
        <v>0.48999999999999994</v>
      </c>
      <c r="D72">
        <f t="shared" si="5"/>
        <v>2.0137527074704766</v>
      </c>
      <c r="E72">
        <f t="shared" si="6"/>
        <v>0.17052927943050999</v>
      </c>
      <c r="F72">
        <f t="shared" si="7"/>
        <v>1.4536058042642676E-4</v>
      </c>
    </row>
    <row r="73" spans="1:6" x14ac:dyDescent="0.3">
      <c r="A73">
        <v>0.71</v>
      </c>
      <c r="B73">
        <v>0.18521173499999999</v>
      </c>
      <c r="C73">
        <f t="shared" si="4"/>
        <v>0.50409999999999999</v>
      </c>
      <c r="D73">
        <f t="shared" si="5"/>
        <v>2.0339912586467506</v>
      </c>
      <c r="E73">
        <f t="shared" si="6"/>
        <v>0.17381750520193973</v>
      </c>
      <c r="F73">
        <f t="shared" si="7"/>
        <v>1.2982847269100441E-4</v>
      </c>
    </row>
    <row r="74" spans="1:6" x14ac:dyDescent="0.3">
      <c r="A74">
        <v>0.72</v>
      </c>
      <c r="B74">
        <v>0.18783840500000001</v>
      </c>
      <c r="C74">
        <f t="shared" si="4"/>
        <v>0.51839999999999997</v>
      </c>
      <c r="D74">
        <f t="shared" si="5"/>
        <v>2.0544332106438876</v>
      </c>
      <c r="E74">
        <f t="shared" si="6"/>
        <v>0.17714878042343651</v>
      </c>
      <c r="F74">
        <f t="shared" si="7"/>
        <v>1.1426807358787039E-4</v>
      </c>
    </row>
    <row r="75" spans="1:6" x14ac:dyDescent="0.3">
      <c r="A75">
        <v>0.73</v>
      </c>
      <c r="B75">
        <v>0.19046585799999999</v>
      </c>
      <c r="C75">
        <f t="shared" si="4"/>
        <v>0.53289999999999993</v>
      </c>
      <c r="D75">
        <f t="shared" si="5"/>
        <v>2.0750806076741224</v>
      </c>
      <c r="E75">
        <f t="shared" si="6"/>
        <v>0.18052319285453733</v>
      </c>
      <c r="F75">
        <f t="shared" si="7"/>
        <v>9.8856590194797999E-5</v>
      </c>
    </row>
    <row r="76" spans="1:6" x14ac:dyDescent="0.3">
      <c r="A76">
        <v>0.74</v>
      </c>
      <c r="B76">
        <v>0.19309410799999999</v>
      </c>
      <c r="C76">
        <f t="shared" si="4"/>
        <v>0.54759999999999998</v>
      </c>
      <c r="D76">
        <f t="shared" si="5"/>
        <v>2.0959355144943643</v>
      </c>
      <c r="E76">
        <f t="shared" si="6"/>
        <v>0.18394083113677728</v>
      </c>
      <c r="F76">
        <f t="shared" si="7"/>
        <v>8.3782477334808051E-5</v>
      </c>
    </row>
    <row r="77" spans="1:6" x14ac:dyDescent="0.3">
      <c r="A77">
        <v>0.75</v>
      </c>
      <c r="B77">
        <v>0.195723167</v>
      </c>
      <c r="C77">
        <f t="shared" si="4"/>
        <v>0.5625</v>
      </c>
      <c r="D77">
        <f t="shared" si="5"/>
        <v>2.1170000166126748</v>
      </c>
      <c r="E77">
        <f t="shared" si="6"/>
        <v>0.18740178480255362</v>
      </c>
      <c r="F77">
        <f t="shared" si="7"/>
        <v>6.924540167597756E-5</v>
      </c>
    </row>
    <row r="78" spans="1:6" x14ac:dyDescent="0.3">
      <c r="A78">
        <v>0.76</v>
      </c>
      <c r="B78">
        <v>0.198353049</v>
      </c>
      <c r="C78">
        <f t="shared" si="4"/>
        <v>0.5776</v>
      </c>
      <c r="D78">
        <f t="shared" si="5"/>
        <v>2.1382762204968184</v>
      </c>
      <c r="E78">
        <f t="shared" si="6"/>
        <v>0.19090614428407912</v>
      </c>
      <c r="F78">
        <f t="shared" si="7"/>
        <v>5.545638984800468E-5</v>
      </c>
    </row>
    <row r="79" spans="1:6" x14ac:dyDescent="0.3">
      <c r="A79">
        <v>0.77</v>
      </c>
      <c r="B79">
        <v>0.20098376600000001</v>
      </c>
      <c r="C79">
        <f t="shared" si="4"/>
        <v>0.59289999999999998</v>
      </c>
      <c r="D79">
        <f t="shared" si="5"/>
        <v>2.1597662537849152</v>
      </c>
      <c r="E79">
        <f t="shared" si="6"/>
        <v>0.19445400092242549</v>
      </c>
      <c r="F79">
        <f t="shared" si="7"/>
        <v>4.2637831968311814E-5</v>
      </c>
    </row>
    <row r="80" spans="1:6" x14ac:dyDescent="0.3">
      <c r="A80">
        <v>0.78</v>
      </c>
      <c r="B80">
        <v>0.20361533100000001</v>
      </c>
      <c r="C80">
        <f t="shared" si="4"/>
        <v>0.60840000000000005</v>
      </c>
      <c r="D80">
        <f t="shared" si="5"/>
        <v>2.1814722654982011</v>
      </c>
      <c r="E80">
        <f t="shared" si="6"/>
        <v>0.19804544697665741</v>
      </c>
      <c r="F80">
        <f t="shared" si="7"/>
        <v>3.1023608033487177E-5</v>
      </c>
    </row>
    <row r="81" spans="1:6" x14ac:dyDescent="0.3">
      <c r="A81">
        <v>0.79</v>
      </c>
      <c r="B81">
        <v>0.206247758</v>
      </c>
      <c r="C81">
        <f t="shared" si="4"/>
        <v>0.6241000000000001</v>
      </c>
      <c r="D81">
        <f t="shared" si="5"/>
        <v>2.2033964262559369</v>
      </c>
      <c r="E81">
        <f t="shared" si="6"/>
        <v>0.20168057563305863</v>
      </c>
      <c r="F81">
        <f t="shared" si="7"/>
        <v>2.0859154772900166E-5</v>
      </c>
    </row>
    <row r="82" spans="1:6" x14ac:dyDescent="0.3">
      <c r="A82">
        <v>0.8</v>
      </c>
      <c r="B82">
        <v>0.20888106000000001</v>
      </c>
      <c r="C82">
        <f t="shared" si="4"/>
        <v>0.64000000000000012</v>
      </c>
      <c r="D82">
        <f t="shared" si="5"/>
        <v>2.2255409284924679</v>
      </c>
      <c r="E82">
        <f t="shared" si="6"/>
        <v>0.20535948101445051</v>
      </c>
      <c r="F82">
        <f t="shared" si="7"/>
        <v>1.2401518551463849E-5</v>
      </c>
    </row>
    <row r="83" spans="1:6" x14ac:dyDescent="0.3">
      <c r="A83">
        <v>0.81</v>
      </c>
      <c r="B83">
        <v>0.21151524999999999</v>
      </c>
      <c r="C83">
        <f t="shared" si="4"/>
        <v>0.65610000000000013</v>
      </c>
      <c r="D83">
        <f t="shared" si="5"/>
        <v>2.2479079866764717</v>
      </c>
      <c r="E83">
        <f t="shared" si="6"/>
        <v>0.20908225818960466</v>
      </c>
      <c r="F83">
        <f t="shared" si="7"/>
        <v>5.9194491494507434E-6</v>
      </c>
    </row>
    <row r="84" spans="1:6" x14ac:dyDescent="0.3">
      <c r="A84">
        <v>0.82</v>
      </c>
      <c r="B84">
        <v>0.21415034099999999</v>
      </c>
      <c r="C84">
        <f t="shared" si="4"/>
        <v>0.67239999999999989</v>
      </c>
      <c r="D84">
        <f t="shared" si="5"/>
        <v>2.2704998375324057</v>
      </c>
      <c r="E84">
        <f t="shared" si="6"/>
        <v>0.21284900318274955</v>
      </c>
      <c r="F84">
        <f t="shared" si="7"/>
        <v>1.693480114606159E-6</v>
      </c>
    </row>
    <row r="85" spans="1:6" x14ac:dyDescent="0.3">
      <c r="A85">
        <v>0.83</v>
      </c>
      <c r="B85">
        <v>0.21678634699999999</v>
      </c>
      <c r="C85">
        <f t="shared" si="4"/>
        <v>0.68889999999999996</v>
      </c>
      <c r="D85">
        <f t="shared" si="5"/>
        <v>2.2933187402641826</v>
      </c>
      <c r="E85">
        <f t="shared" si="6"/>
        <v>0.21665981298317336</v>
      </c>
      <c r="F85">
        <f t="shared" si="7"/>
        <v>1.6010857414283124E-8</v>
      </c>
    </row>
    <row r="86" spans="1:6" x14ac:dyDescent="0.3">
      <c r="A86">
        <v>0.84</v>
      </c>
      <c r="B86">
        <v>0.219423282</v>
      </c>
      <c r="C86">
        <f t="shared" si="4"/>
        <v>0.70559999999999989</v>
      </c>
      <c r="D86">
        <f t="shared" si="5"/>
        <v>2.3163669767810915</v>
      </c>
      <c r="E86">
        <f t="shared" si="6"/>
        <v>0.22051478555492271</v>
      </c>
      <c r="F86">
        <f t="shared" si="7"/>
        <v>1.191380010408919E-6</v>
      </c>
    </row>
    <row r="87" spans="1:6" x14ac:dyDescent="0.3">
      <c r="A87">
        <v>0.85</v>
      </c>
      <c r="B87">
        <v>0.22206116000000001</v>
      </c>
      <c r="C87">
        <f t="shared" si="4"/>
        <v>0.72249999999999992</v>
      </c>
      <c r="D87">
        <f t="shared" si="5"/>
        <v>2.3396468519259908</v>
      </c>
      <c r="E87">
        <f t="shared" si="6"/>
        <v>0.22441401984659931</v>
      </c>
      <c r="F87">
        <f t="shared" si="7"/>
        <v>5.5359494577392971E-6</v>
      </c>
    </row>
    <row r="88" spans="1:6" x14ac:dyDescent="0.3">
      <c r="A88">
        <v>0.86</v>
      </c>
      <c r="B88">
        <v>0.22469999299999999</v>
      </c>
      <c r="C88">
        <f t="shared" si="4"/>
        <v>0.73959999999999992</v>
      </c>
      <c r="D88">
        <f t="shared" si="5"/>
        <v>2.3631606937057947</v>
      </c>
      <c r="E88">
        <f t="shared" si="6"/>
        <v>0.2283576158012548</v>
      </c>
      <c r="F88">
        <f t="shared" si="7"/>
        <v>1.3378204556259096E-5</v>
      </c>
    </row>
    <row r="89" spans="1:6" x14ac:dyDescent="0.3">
      <c r="A89">
        <v>0.87</v>
      </c>
      <c r="B89">
        <v>0.22733979700000001</v>
      </c>
      <c r="C89">
        <f t="shared" si="4"/>
        <v>0.75690000000000002</v>
      </c>
      <c r="D89">
        <f t="shared" si="5"/>
        <v>2.3869108535242765</v>
      </c>
      <c r="E89">
        <f t="shared" si="6"/>
        <v>0.2323456743663852</v>
      </c>
      <c r="F89">
        <f t="shared" si="7"/>
        <v>2.5058808207287546E-5</v>
      </c>
    </row>
    <row r="90" spans="1:6" x14ac:dyDescent="0.3">
      <c r="A90">
        <v>0.88</v>
      </c>
      <c r="B90">
        <v>0.22998058399999999</v>
      </c>
      <c r="C90">
        <f t="shared" si="4"/>
        <v>0.77439999999999998</v>
      </c>
      <c r="D90">
        <f t="shared" si="5"/>
        <v>2.4108997064172097</v>
      </c>
      <c r="E90">
        <f t="shared" si="6"/>
        <v>0.23637829750402578</v>
      </c>
      <c r="F90">
        <f t="shared" si="7"/>
        <v>4.0930738079593987E-5</v>
      </c>
    </row>
    <row r="91" spans="1:6" x14ac:dyDescent="0.3">
      <c r="A91">
        <v>0.89</v>
      </c>
      <c r="B91">
        <v>0.232622369</v>
      </c>
      <c r="C91">
        <f t="shared" si="4"/>
        <v>0.79210000000000003</v>
      </c>
      <c r="D91">
        <f t="shared" si="5"/>
        <v>2.4351296512898744</v>
      </c>
      <c r="E91">
        <f t="shared" si="6"/>
        <v>0.24045558820094726</v>
      </c>
      <c r="F91">
        <f t="shared" si="7"/>
        <v>6.1359323050088843E-5</v>
      </c>
    </row>
    <row r="92" spans="1:6" x14ac:dyDescent="0.3">
      <c r="A92">
        <v>0.9</v>
      </c>
      <c r="B92">
        <v>0.235265167</v>
      </c>
      <c r="C92">
        <f t="shared" si="4"/>
        <v>0.81</v>
      </c>
      <c r="D92">
        <f t="shared" si="5"/>
        <v>2.4596031111569499</v>
      </c>
      <c r="E92">
        <f t="shared" si="6"/>
        <v>0.24457765047895463</v>
      </c>
      <c r="F92">
        <f t="shared" si="7"/>
        <v>8.6722348545803047E-5</v>
      </c>
    </row>
    <row r="93" spans="1:6" x14ac:dyDescent="0.3">
      <c r="A93">
        <v>0.91</v>
      </c>
      <c r="B93">
        <v>0.23790899200000001</v>
      </c>
      <c r="C93">
        <f t="shared" si="4"/>
        <v>0.82810000000000006</v>
      </c>
      <c r="D93">
        <f t="shared" si="5"/>
        <v>2.4843225333848165</v>
      </c>
      <c r="E93">
        <f t="shared" si="6"/>
        <v>0.24874458940528932</v>
      </c>
      <c r="F93">
        <f t="shared" si="7"/>
        <v>1.1741017112951231E-4</v>
      </c>
    </row>
    <row r="94" spans="1:6" x14ac:dyDescent="0.3">
      <c r="A94">
        <v>0.92</v>
      </c>
      <c r="B94">
        <v>0.24055385700000001</v>
      </c>
      <c r="C94">
        <f t="shared" si="4"/>
        <v>0.84640000000000004</v>
      </c>
      <c r="D94">
        <f t="shared" si="5"/>
        <v>2.5092903899362979</v>
      </c>
      <c r="E94">
        <f t="shared" si="6"/>
        <v>0.25295651110313633</v>
      </c>
      <c r="F94">
        <f t="shared" si="7"/>
        <v>1.5382582880204415E-4</v>
      </c>
    </row>
    <row r="95" spans="1:6" x14ac:dyDescent="0.3">
      <c r="A95">
        <v>0.93</v>
      </c>
      <c r="B95">
        <v>0.24319977700000001</v>
      </c>
      <c r="C95">
        <f t="shared" si="4"/>
        <v>0.86490000000000011</v>
      </c>
      <c r="D95">
        <f t="shared" si="5"/>
        <v>2.534509177617855</v>
      </c>
      <c r="E95">
        <f t="shared" si="6"/>
        <v>0.25721352276223602</v>
      </c>
      <c r="F95">
        <f t="shared" si="7"/>
        <v>1.9638507028858798E-4</v>
      </c>
    </row>
    <row r="96" spans="1:6" x14ac:dyDescent="0.3">
      <c r="A96">
        <v>0.94</v>
      </c>
      <c r="B96">
        <v>0.24584676799999999</v>
      </c>
      <c r="C96">
        <f t="shared" si="4"/>
        <v>0.88359999999999994</v>
      </c>
      <c r="D96">
        <f t="shared" si="5"/>
        <v>2.5599814183292713</v>
      </c>
      <c r="E96">
        <f t="shared" si="6"/>
        <v>0.26151573264960382</v>
      </c>
      <c r="F96">
        <f t="shared" si="7"/>
        <v>2.4551645319053424E-4</v>
      </c>
    </row>
    <row r="97" spans="1:6" x14ac:dyDescent="0.3">
      <c r="A97">
        <v>0.95</v>
      </c>
      <c r="B97">
        <v>0.24849484299999999</v>
      </c>
      <c r="C97">
        <f t="shared" si="4"/>
        <v>0.90249999999999997</v>
      </c>
      <c r="D97">
        <f t="shared" si="5"/>
        <v>2.585709659315846</v>
      </c>
      <c r="E97">
        <f t="shared" si="6"/>
        <v>0.26586325012035683</v>
      </c>
      <c r="F97">
        <f t="shared" si="7"/>
        <v>3.0166156589846209E-4</v>
      </c>
    </row>
    <row r="98" spans="1:6" x14ac:dyDescent="0.3">
      <c r="A98">
        <v>0.96</v>
      </c>
      <c r="B98">
        <v>0.25114401800000002</v>
      </c>
      <c r="C98">
        <f t="shared" si="4"/>
        <v>0.92159999999999997</v>
      </c>
      <c r="D98">
        <f t="shared" si="5"/>
        <v>2.6116964734231178</v>
      </c>
      <c r="E98">
        <f t="shared" si="6"/>
        <v>0.27025618562864917</v>
      </c>
      <c r="F98">
        <f t="shared" si="7"/>
        <v>3.6527495146558434E-4</v>
      </c>
    </row>
    <row r="99" spans="1:6" x14ac:dyDescent="0.3">
      <c r="A99">
        <v>0.97</v>
      </c>
      <c r="B99">
        <v>0.253794307</v>
      </c>
      <c r="C99">
        <f t="shared" si="4"/>
        <v>0.94089999999999996</v>
      </c>
      <c r="D99">
        <f t="shared" si="5"/>
        <v>2.6379444593541526</v>
      </c>
      <c r="E99">
        <f t="shared" si="6"/>
        <v>0.27469465073871757</v>
      </c>
      <c r="F99">
        <f t="shared" si="7"/>
        <v>4.3682436839655094E-4</v>
      </c>
    </row>
    <row r="100" spans="1:6" x14ac:dyDescent="0.3">
      <c r="A100">
        <v>0.98</v>
      </c>
      <c r="B100">
        <v>0.25644572599999998</v>
      </c>
      <c r="C100">
        <f t="shared" si="4"/>
        <v>0.96039999999999992</v>
      </c>
      <c r="D100">
        <f t="shared" si="5"/>
        <v>2.6644562419294169</v>
      </c>
      <c r="E100">
        <f t="shared" si="6"/>
        <v>0.27917875813603826</v>
      </c>
      <c r="F100">
        <f t="shared" si="7"/>
        <v>5.1679075009814911E-4</v>
      </c>
    </row>
    <row r="101" spans="1:6" x14ac:dyDescent="0.3">
      <c r="A101">
        <v>0.99</v>
      </c>
      <c r="B101">
        <v>0.25909828899999998</v>
      </c>
      <c r="C101">
        <f t="shared" si="4"/>
        <v>0.98009999999999997</v>
      </c>
      <c r="D101">
        <f t="shared" si="5"/>
        <v>2.6912344723492621</v>
      </c>
      <c r="E101">
        <f t="shared" si="6"/>
        <v>0.28370862163859517</v>
      </c>
      <c r="F101">
        <f t="shared" si="7"/>
        <v>6.0566847258230366E-4</v>
      </c>
    </row>
    <row r="102" spans="1:6" ht="15" thickBot="1" x14ac:dyDescent="0.35">
      <c r="A102" s="1">
        <v>1</v>
      </c>
      <c r="B102" s="1">
        <v>0.26175201199999998</v>
      </c>
      <c r="C102">
        <f t="shared" si="4"/>
        <v>1</v>
      </c>
      <c r="D102">
        <f t="shared" si="5"/>
        <v>2.7182818284590451</v>
      </c>
      <c r="E102">
        <f t="shared" si="6"/>
        <v>0.28828435620826198</v>
      </c>
      <c r="F102">
        <f t="shared" si="7"/>
        <v>7.0396528918569435E-4</v>
      </c>
    </row>
    <row r="105" spans="1:6" x14ac:dyDescent="0.3">
      <c r="A105" t="s">
        <v>40</v>
      </c>
    </row>
    <row r="106" spans="1:6" ht="15" thickBot="1" x14ac:dyDescent="0.35"/>
    <row r="107" spans="1:6" x14ac:dyDescent="0.3">
      <c r="A107" s="7" t="s">
        <v>41</v>
      </c>
      <c r="B107" s="7" t="s">
        <v>42</v>
      </c>
      <c r="C107" s="7" t="s">
        <v>43</v>
      </c>
    </row>
    <row r="108" spans="1:6" x14ac:dyDescent="0.3">
      <c r="A108" s="5">
        <v>1</v>
      </c>
      <c r="B108" s="5">
        <v>4.2930736608447005E-2</v>
      </c>
      <c r="C108" s="5">
        <v>-4.2930736608447005E-2</v>
      </c>
    </row>
    <row r="109" spans="1:6" x14ac:dyDescent="0.3">
      <c r="A109" s="5">
        <v>2</v>
      </c>
      <c r="B109" s="5">
        <v>4.3379356335908621E-2</v>
      </c>
      <c r="C109" s="5">
        <v>-4.0779354335908624E-2</v>
      </c>
    </row>
    <row r="110" spans="1:6" x14ac:dyDescent="0.3">
      <c r="A110" s="5">
        <v>3</v>
      </c>
      <c r="B110" s="5">
        <v>4.3866629622274597E-2</v>
      </c>
      <c r="C110" s="5">
        <v>-3.8666616622274594E-2</v>
      </c>
    </row>
    <row r="111" spans="1:6" x14ac:dyDescent="0.3">
      <c r="A111" s="5">
        <v>4</v>
      </c>
      <c r="B111" s="5">
        <v>4.4392600047641291E-2</v>
      </c>
      <c r="C111" s="5">
        <v>-3.6592555047641293E-2</v>
      </c>
    </row>
    <row r="112" spans="1:6" x14ac:dyDescent="0.3">
      <c r="A112" s="5">
        <v>5</v>
      </c>
      <c r="B112" s="5">
        <v>4.4957311630092284E-2</v>
      </c>
      <c r="C112" s="5">
        <v>-3.4557204630092285E-2</v>
      </c>
    </row>
    <row r="113" spans="1:3" x14ac:dyDescent="0.3">
      <c r="A113" s="5">
        <v>6</v>
      </c>
      <c r="B113" s="5">
        <v>4.5560808830100295E-2</v>
      </c>
      <c r="C113" s="5">
        <v>-3.2560600830100296E-2</v>
      </c>
    </row>
    <row r="114" spans="1:3" x14ac:dyDescent="0.3">
      <c r="A114" s="5">
        <v>7</v>
      </c>
      <c r="B114" s="5">
        <v>4.6203136554973184E-2</v>
      </c>
      <c r="C114" s="5">
        <v>-3.0602776554973184E-2</v>
      </c>
    </row>
    <row r="115" spans="1:3" x14ac:dyDescent="0.3">
      <c r="A115" s="5">
        <v>8</v>
      </c>
      <c r="B115" s="5">
        <v>4.6884340163344793E-2</v>
      </c>
      <c r="C115" s="5">
        <v>-2.8683768163344791E-2</v>
      </c>
    </row>
    <row r="116" spans="1:3" x14ac:dyDescent="0.3">
      <c r="A116" s="5">
        <v>9</v>
      </c>
      <c r="B116" s="5">
        <v>4.7604465469710776E-2</v>
      </c>
      <c r="C116" s="5">
        <v>-2.6803611469710775E-2</v>
      </c>
    </row>
    <row r="117" spans="1:3" x14ac:dyDescent="0.3">
      <c r="A117" s="5">
        <v>10</v>
      </c>
      <c r="B117" s="5">
        <v>4.8363558749010147E-2</v>
      </c>
      <c r="C117" s="5">
        <v>-2.4962343749010147E-2</v>
      </c>
    </row>
    <row r="118" spans="1:3" x14ac:dyDescent="0.3">
      <c r="A118" s="5">
        <v>11</v>
      </c>
      <c r="B118" s="5">
        <v>4.9161666741252781E-2</v>
      </c>
      <c r="C118" s="5">
        <v>-2.3159998741252782E-2</v>
      </c>
    </row>
    <row r="119" spans="1:3" x14ac:dyDescent="0.3">
      <c r="A119" s="5">
        <v>12</v>
      </c>
      <c r="B119" s="5">
        <v>4.9998836656193472E-2</v>
      </c>
      <c r="C119" s="5">
        <v>-2.1396616656193471E-2</v>
      </c>
    </row>
    <row r="120" spans="1:3" x14ac:dyDescent="0.3">
      <c r="A120" s="5">
        <v>13</v>
      </c>
      <c r="B120" s="5">
        <v>5.0875116178052932E-2</v>
      </c>
      <c r="C120" s="5">
        <v>-1.967223417805293E-2</v>
      </c>
    </row>
    <row r="121" spans="1:3" x14ac:dyDescent="0.3">
      <c r="A121" s="5">
        <v>14</v>
      </c>
      <c r="B121" s="5">
        <v>5.1790553470286251E-2</v>
      </c>
      <c r="C121" s="5">
        <v>-1.7986888470286254E-2</v>
      </c>
    </row>
    <row r="122" spans="1:3" x14ac:dyDescent="0.3">
      <c r="A122" s="5">
        <v>15</v>
      </c>
      <c r="B122" s="5">
        <v>5.2745197180399293E-2</v>
      </c>
      <c r="C122" s="5">
        <v>-1.6340619180399293E-2</v>
      </c>
    </row>
    <row r="123" spans="1:3" x14ac:dyDescent="0.3">
      <c r="A123" s="5">
        <v>16</v>
      </c>
      <c r="B123" s="5">
        <v>5.3739096444813485E-2</v>
      </c>
      <c r="C123" s="5">
        <v>-1.4733465444813486E-2</v>
      </c>
    </row>
    <row r="124" spans="1:3" x14ac:dyDescent="0.3">
      <c r="A124" s="5">
        <v>17</v>
      </c>
      <c r="B124" s="5">
        <v>5.4772300893779512E-2</v>
      </c>
      <c r="C124" s="5">
        <v>-1.316546589377951E-2</v>
      </c>
    </row>
    <row r="125" spans="1:3" x14ac:dyDescent="0.3">
      <c r="A125" s="5">
        <v>18</v>
      </c>
      <c r="B125" s="5">
        <v>5.5844860656340346E-2</v>
      </c>
      <c r="C125" s="5">
        <v>-1.1636660656340343E-2</v>
      </c>
    </row>
    <row r="126" spans="1:3" x14ac:dyDescent="0.3">
      <c r="A126" s="5">
        <v>19</v>
      </c>
      <c r="B126" s="5">
        <v>5.6956826365344236E-2</v>
      </c>
      <c r="C126" s="5">
        <v>-1.0147090365344238E-2</v>
      </c>
    </row>
    <row r="127" spans="1:3" x14ac:dyDescent="0.3">
      <c r="A127" s="5">
        <v>20</v>
      </c>
      <c r="B127" s="5">
        <v>5.8108249162508022E-2</v>
      </c>
      <c r="C127" s="5">
        <v>-8.6967971625080201E-3</v>
      </c>
    </row>
    <row r="128" spans="1:3" x14ac:dyDescent="0.3">
      <c r="A128" s="5">
        <v>21</v>
      </c>
      <c r="B128" s="5">
        <v>5.929918070353131E-2</v>
      </c>
      <c r="C128" s="5">
        <v>-7.285820703531308E-3</v>
      </c>
    </row>
    <row r="129" spans="1:3" x14ac:dyDescent="0.3">
      <c r="A129" s="5">
        <v>22</v>
      </c>
      <c r="B129" s="5">
        <v>6.0529673163262146E-2</v>
      </c>
      <c r="C129" s="5">
        <v>-5.9142041632621462E-3</v>
      </c>
    </row>
    <row r="130" spans="1:3" x14ac:dyDescent="0.3">
      <c r="A130" s="5">
        <v>23</v>
      </c>
      <c r="B130" s="5">
        <v>6.1799779240914524E-2</v>
      </c>
      <c r="C130" s="5">
        <v>-4.581989240914526E-3</v>
      </c>
    </row>
    <row r="131" spans="1:3" x14ac:dyDescent="0.3">
      <c r="A131" s="5">
        <v>24</v>
      </c>
      <c r="B131" s="5">
        <v>6.3109552165338312E-2</v>
      </c>
      <c r="C131" s="5">
        <v>-3.2892201653383149E-3</v>
      </c>
    </row>
    <row r="132" spans="1:3" x14ac:dyDescent="0.3">
      <c r="A132" s="5">
        <v>25</v>
      </c>
      <c r="B132" s="5">
        <v>6.4459045700342235E-2</v>
      </c>
      <c r="C132" s="5">
        <v>-2.0359397003422361E-3</v>
      </c>
    </row>
    <row r="133" spans="1:3" x14ac:dyDescent="0.3">
      <c r="A133" s="5">
        <v>26</v>
      </c>
      <c r="B133" s="5">
        <v>6.5848314150070281E-2</v>
      </c>
      <c r="C133" s="5">
        <v>-8.2219115007027554E-4</v>
      </c>
    </row>
    <row r="134" spans="1:3" x14ac:dyDescent="0.3">
      <c r="A134" s="5">
        <v>27</v>
      </c>
      <c r="B134" s="5">
        <v>6.7277412364432146E-2</v>
      </c>
      <c r="C134" s="5">
        <v>3.5198063556785009E-4</v>
      </c>
    </row>
    <row r="135" spans="1:3" x14ac:dyDescent="0.3">
      <c r="A135" s="5">
        <v>28</v>
      </c>
      <c r="B135" s="5">
        <v>6.8746395744588282E-2</v>
      </c>
      <c r="C135" s="5">
        <v>1.4865292554117199E-3</v>
      </c>
    </row>
    <row r="136" spans="1:3" x14ac:dyDescent="0.3">
      <c r="A136" s="5">
        <v>29</v>
      </c>
      <c r="B136" s="5">
        <v>7.0255320248490086E-2</v>
      </c>
      <c r="C136" s="5">
        <v>2.5814097515099166E-3</v>
      </c>
    </row>
    <row r="137" spans="1:3" x14ac:dyDescent="0.3">
      <c r="A137" s="5">
        <v>30</v>
      </c>
      <c r="B137" s="5">
        <v>7.1804242396475676E-2</v>
      </c>
      <c r="C137" s="5">
        <v>3.6365776035243297E-3</v>
      </c>
    </row>
    <row r="138" spans="1:3" x14ac:dyDescent="0.3">
      <c r="A138" s="5">
        <v>31</v>
      </c>
      <c r="B138" s="5">
        <v>7.339321927692205E-2</v>
      </c>
      <c r="C138" s="5">
        <v>4.6519837230779432E-3</v>
      </c>
    </row>
    <row r="139" spans="1:3" x14ac:dyDescent="0.3">
      <c r="A139" s="5">
        <v>32</v>
      </c>
      <c r="B139" s="5">
        <v>7.5022308551953909E-2</v>
      </c>
      <c r="C139" s="5">
        <v>5.6275824480460923E-3</v>
      </c>
    </row>
    <row r="140" spans="1:3" x14ac:dyDescent="0.3">
      <c r="A140" s="5">
        <v>33</v>
      </c>
      <c r="B140" s="5">
        <v>7.6691568463209944E-2</v>
      </c>
      <c r="C140" s="5">
        <v>6.5633255367900517E-3</v>
      </c>
    </row>
    <row r="141" spans="1:3" x14ac:dyDescent="0.3">
      <c r="A141" s="5">
        <v>34</v>
      </c>
      <c r="B141" s="5">
        <v>7.8401057837667043E-2</v>
      </c>
      <c r="C141" s="5">
        <v>7.4591641623329569E-3</v>
      </c>
    </row>
    <row r="142" spans="1:3" x14ac:dyDescent="0.3">
      <c r="A142" s="5">
        <v>35</v>
      </c>
      <c r="B142" s="5">
        <v>8.0150836093523081E-2</v>
      </c>
      <c r="C142" s="5">
        <v>8.3150499064769123E-3</v>
      </c>
    </row>
    <row r="143" spans="1:3" x14ac:dyDescent="0.3">
      <c r="A143" s="5">
        <v>36</v>
      </c>
      <c r="B143" s="5">
        <v>8.1940963246138671E-2</v>
      </c>
      <c r="C143" s="5">
        <v>9.1309337538613283E-3</v>
      </c>
    </row>
    <row r="144" spans="1:3" x14ac:dyDescent="0.3">
      <c r="A144" s="5">
        <v>37</v>
      </c>
      <c r="B144" s="5">
        <v>8.3771499914038913E-2</v>
      </c>
      <c r="C144" s="5">
        <v>9.9067650859610834E-3</v>
      </c>
    </row>
    <row r="145" spans="1:3" x14ac:dyDescent="0.3">
      <c r="A145" s="5">
        <v>38</v>
      </c>
      <c r="B145" s="5">
        <v>8.5642507324975178E-2</v>
      </c>
      <c r="C145" s="5">
        <v>1.0642493675024817E-2</v>
      </c>
    </row>
    <row r="146" spans="1:3" x14ac:dyDescent="0.3">
      <c r="A146" s="5">
        <v>39</v>
      </c>
      <c r="B146" s="5">
        <v>8.7554047322047926E-2</v>
      </c>
      <c r="C146" s="5">
        <v>1.1338068677952076E-2</v>
      </c>
    </row>
    <row r="147" spans="1:3" x14ac:dyDescent="0.3">
      <c r="A147" s="5">
        <v>40</v>
      </c>
      <c r="B147" s="5">
        <v>8.9506182369891177E-2</v>
      </c>
      <c r="C147" s="5">
        <v>1.1993437630108822E-2</v>
      </c>
    </row>
    <row r="148" spans="1:3" x14ac:dyDescent="0.3">
      <c r="A148" s="5">
        <v>41</v>
      </c>
      <c r="B148" s="5">
        <v>9.1498975560918905E-2</v>
      </c>
      <c r="C148" s="5">
        <v>1.2608547439081089E-2</v>
      </c>
    </row>
    <row r="149" spans="1:3" x14ac:dyDescent="0.3">
      <c r="A149" s="5">
        <v>42</v>
      </c>
      <c r="B149" s="5">
        <v>9.3532490621634448E-2</v>
      </c>
      <c r="C149" s="5">
        <v>1.3183347378365545E-2</v>
      </c>
    </row>
    <row r="150" spans="1:3" x14ac:dyDescent="0.3">
      <c r="A150" s="5">
        <v>43</v>
      </c>
      <c r="B150" s="5">
        <v>9.5606791919003065E-2</v>
      </c>
      <c r="C150" s="5">
        <v>1.3717782080996929E-2</v>
      </c>
    </row>
    <row r="151" spans="1:3" x14ac:dyDescent="0.3">
      <c r="A151" s="5">
        <v>44</v>
      </c>
      <c r="B151" s="5">
        <v>9.7721944466888894E-2</v>
      </c>
      <c r="C151" s="5">
        <v>1.4211797533111109E-2</v>
      </c>
    </row>
    <row r="152" spans="1:3" x14ac:dyDescent="0.3">
      <c r="A152" s="5">
        <v>45</v>
      </c>
      <c r="B152" s="5">
        <v>9.9878013932556117E-2</v>
      </c>
      <c r="C152" s="5">
        <v>1.4665340067443883E-2</v>
      </c>
    </row>
    <row r="153" spans="1:3" x14ac:dyDescent="0.3">
      <c r="A153" s="5">
        <v>46</v>
      </c>
      <c r="B153" s="5">
        <v>0.10207506664323603</v>
      </c>
      <c r="C153" s="5">
        <v>1.5078353356763968E-2</v>
      </c>
    </row>
    <row r="154" spans="1:3" x14ac:dyDescent="0.3">
      <c r="A154" s="5">
        <v>47</v>
      </c>
      <c r="B154" s="5">
        <v>0.10431316959275957</v>
      </c>
      <c r="C154" s="5">
        <v>1.5450782407240432E-2</v>
      </c>
    </row>
    <row r="155" spans="1:3" x14ac:dyDescent="0.3">
      <c r="A155" s="5">
        <v>48</v>
      </c>
      <c r="B155" s="5">
        <v>0.106592390448257</v>
      </c>
      <c r="C155" s="5">
        <v>1.5782569551743009E-2</v>
      </c>
    </row>
    <row r="156" spans="1:3" x14ac:dyDescent="0.3">
      <c r="A156" s="5">
        <v>49</v>
      </c>
      <c r="B156" s="5">
        <v>0.1089127975569244</v>
      </c>
      <c r="C156" s="5">
        <v>1.6073657443075595E-2</v>
      </c>
    </row>
    <row r="157" spans="1:3" x14ac:dyDescent="0.3">
      <c r="A157" s="5">
        <v>50</v>
      </c>
      <c r="B157" s="5">
        <v>0.1112744599528587</v>
      </c>
      <c r="C157" s="5">
        <v>1.6323989047141302E-2</v>
      </c>
    </row>
    <row r="158" spans="1:3" x14ac:dyDescent="0.3">
      <c r="A158" s="5">
        <v>51</v>
      </c>
      <c r="B158" s="5">
        <v>0.11367744736396102</v>
      </c>
      <c r="C158" s="5">
        <v>1.6533505636038975E-2</v>
      </c>
    </row>
    <row r="159" spans="1:3" x14ac:dyDescent="0.3">
      <c r="A159" s="5">
        <v>52</v>
      </c>
      <c r="B159" s="5">
        <v>0.11612183021890948</v>
      </c>
      <c r="C159" s="5">
        <v>1.6702147781090526E-2</v>
      </c>
    </row>
    <row r="160" spans="1:3" x14ac:dyDescent="0.3">
      <c r="A160" s="5">
        <v>53</v>
      </c>
      <c r="B160" s="5">
        <v>0.11860767965420227</v>
      </c>
      <c r="C160" s="5">
        <v>1.6829856345797728E-2</v>
      </c>
    </row>
    <row r="161" spans="1:3" x14ac:dyDescent="0.3">
      <c r="A161" s="5">
        <v>54</v>
      </c>
      <c r="B161" s="5">
        <v>0.12113506752127118</v>
      </c>
      <c r="C161" s="5">
        <v>1.6916569478728827E-2</v>
      </c>
    </row>
    <row r="162" spans="1:3" x14ac:dyDescent="0.3">
      <c r="A162" s="5">
        <v>55</v>
      </c>
      <c r="B162" s="5">
        <v>0.12370406639366696</v>
      </c>
      <c r="C162" s="5">
        <v>1.6962226606333036E-2</v>
      </c>
    </row>
    <row r="163" spans="1:3" x14ac:dyDescent="0.3">
      <c r="A163" s="5">
        <v>56</v>
      </c>
      <c r="B163" s="5">
        <v>0.12631474957431665</v>
      </c>
      <c r="C163" s="5">
        <v>1.6966766425683344E-2</v>
      </c>
    </row>
    <row r="164" spans="1:3" x14ac:dyDescent="0.3">
      <c r="A164" s="5">
        <v>57</v>
      </c>
      <c r="B164" s="5">
        <v>0.12896719110285396</v>
      </c>
      <c r="C164" s="5">
        <v>1.6930125897146042E-2</v>
      </c>
    </row>
    <row r="165" spans="1:3" x14ac:dyDescent="0.3">
      <c r="A165" s="5">
        <v>58</v>
      </c>
      <c r="B165" s="5">
        <v>0.13166146576302326</v>
      </c>
      <c r="C165" s="5">
        <v>1.6852242236976733E-2</v>
      </c>
    </row>
    <row r="166" spans="1:3" x14ac:dyDescent="0.3">
      <c r="A166" s="5">
        <v>59</v>
      </c>
      <c r="B166" s="5">
        <v>0.13439764909015811</v>
      </c>
      <c r="C166" s="5">
        <v>1.6733050909841896E-2</v>
      </c>
    </row>
    <row r="167" spans="1:3" x14ac:dyDescent="0.3">
      <c r="A167" s="5">
        <v>60</v>
      </c>
      <c r="B167" s="5">
        <v>0.13717581737873474</v>
      </c>
      <c r="C167" s="5">
        <v>1.6572488621265258E-2</v>
      </c>
    </row>
    <row r="168" spans="1:3" x14ac:dyDescent="0.3">
      <c r="A168" s="5">
        <v>61</v>
      </c>
      <c r="B168" s="5">
        <v>0.13999604769000162</v>
      </c>
      <c r="C168" s="5">
        <v>1.6370488309998377E-2</v>
      </c>
    </row>
    <row r="169" spans="1:3" x14ac:dyDescent="0.3">
      <c r="A169" s="5">
        <v>62</v>
      </c>
      <c r="B169" s="5">
        <v>0.14285841785968562</v>
      </c>
      <c r="C169" s="5">
        <v>1.6126985140314382E-2</v>
      </c>
    </row>
    <row r="170" spans="1:3" x14ac:dyDescent="0.3">
      <c r="A170" s="5">
        <v>63</v>
      </c>
      <c r="B170" s="5">
        <v>0.14576300650577578</v>
      </c>
      <c r="C170" s="5">
        <v>1.5841911494224203E-2</v>
      </c>
    </row>
    <row r="171" spans="1:3" x14ac:dyDescent="0.3">
      <c r="A171" s="5">
        <v>64</v>
      </c>
      <c r="B171" s="5">
        <v>0.14870989303638493</v>
      </c>
      <c r="C171" s="5">
        <v>1.5515200963615056E-2</v>
      </c>
    </row>
    <row r="172" spans="1:3" x14ac:dyDescent="0.3">
      <c r="A172" s="5">
        <v>65</v>
      </c>
      <c r="B172" s="5">
        <v>0.15169915765769076</v>
      </c>
      <c r="C172" s="5">
        <v>1.5146784342309233E-2</v>
      </c>
    </row>
    <row r="173" spans="1:3" x14ac:dyDescent="0.3">
      <c r="A173" s="5">
        <v>66</v>
      </c>
      <c r="B173" s="5">
        <v>0.15473088138195651</v>
      </c>
      <c r="C173" s="5">
        <v>1.4736593618043498E-2</v>
      </c>
    </row>
    <row r="174" spans="1:3" x14ac:dyDescent="0.3">
      <c r="A174" s="5">
        <v>67</v>
      </c>
      <c r="B174" s="5">
        <v>0.157805146035632</v>
      </c>
      <c r="C174" s="5">
        <v>1.4284558964368005E-2</v>
      </c>
    </row>
    <row r="175" spans="1:3" x14ac:dyDescent="0.3">
      <c r="A175" s="5">
        <v>68</v>
      </c>
      <c r="B175" s="5">
        <v>0.16092203426753682</v>
      </c>
      <c r="C175" s="5">
        <v>1.3790609732463183E-2</v>
      </c>
    </row>
    <row r="176" spans="1:3" x14ac:dyDescent="0.3">
      <c r="A176" s="5">
        <v>69</v>
      </c>
      <c r="B176" s="5">
        <v>0.1640816295571248</v>
      </c>
      <c r="C176" s="5">
        <v>1.3254674442875203E-2</v>
      </c>
    </row>
    <row r="177" spans="1:3" x14ac:dyDescent="0.3">
      <c r="A177" s="5">
        <v>70</v>
      </c>
      <c r="B177" s="5">
        <v>0.16728401622283223</v>
      </c>
      <c r="C177" s="5">
        <v>1.267668077716777E-2</v>
      </c>
    </row>
    <row r="178" spans="1:3" x14ac:dyDescent="0.3">
      <c r="A178" s="5">
        <v>71</v>
      </c>
      <c r="B178" s="5">
        <v>0.17052927943050999</v>
      </c>
      <c r="C178" s="5">
        <v>1.2056557569490006E-2</v>
      </c>
    </row>
    <row r="179" spans="1:3" x14ac:dyDescent="0.3">
      <c r="A179" s="5">
        <v>72</v>
      </c>
      <c r="B179" s="5">
        <v>0.17381750520193973</v>
      </c>
      <c r="C179" s="5">
        <v>1.1394229798060262E-2</v>
      </c>
    </row>
    <row r="180" spans="1:3" x14ac:dyDescent="0.3">
      <c r="A180" s="5">
        <v>73</v>
      </c>
      <c r="B180" s="5">
        <v>0.17714878042343651</v>
      </c>
      <c r="C180" s="5">
        <v>1.06896245765635E-2</v>
      </c>
    </row>
    <row r="181" spans="1:3" x14ac:dyDescent="0.3">
      <c r="A181" s="5">
        <v>74</v>
      </c>
      <c r="B181" s="5">
        <v>0.18052319285453733</v>
      </c>
      <c r="C181" s="5">
        <v>9.9426651454626591E-3</v>
      </c>
    </row>
    <row r="182" spans="1:3" x14ac:dyDescent="0.3">
      <c r="A182" s="5">
        <v>75</v>
      </c>
      <c r="B182" s="5">
        <v>0.18394083113677728</v>
      </c>
      <c r="C182" s="5">
        <v>9.1532768632227035E-3</v>
      </c>
    </row>
    <row r="183" spans="1:3" x14ac:dyDescent="0.3">
      <c r="A183" s="5">
        <v>76</v>
      </c>
      <c r="B183" s="5">
        <v>0.18740178480255362</v>
      </c>
      <c r="C183" s="5">
        <v>8.3213821974463809E-3</v>
      </c>
    </row>
    <row r="184" spans="1:3" x14ac:dyDescent="0.3">
      <c r="A184" s="5">
        <v>77</v>
      </c>
      <c r="B184" s="5">
        <v>0.19090614428407912</v>
      </c>
      <c r="C184" s="5">
        <v>7.4469047159208823E-3</v>
      </c>
    </row>
    <row r="185" spans="1:3" x14ac:dyDescent="0.3">
      <c r="A185" s="5">
        <v>78</v>
      </c>
      <c r="B185" s="5">
        <v>0.19445400092242549</v>
      </c>
      <c r="C185" s="5">
        <v>6.5297650775745231E-3</v>
      </c>
    </row>
    <row r="186" spans="1:3" x14ac:dyDescent="0.3">
      <c r="A186" s="5">
        <v>79</v>
      </c>
      <c r="B186" s="5">
        <v>0.19804544697665741</v>
      </c>
      <c r="C186" s="5">
        <v>5.5698840233426028E-3</v>
      </c>
    </row>
    <row r="187" spans="1:3" x14ac:dyDescent="0.3">
      <c r="A187" s="5">
        <v>80</v>
      </c>
      <c r="B187" s="5">
        <v>0.20168057563305863</v>
      </c>
      <c r="C187" s="5">
        <v>4.5671823669413691E-3</v>
      </c>
    </row>
    <row r="188" spans="1:3" x14ac:dyDescent="0.3">
      <c r="A188" s="5">
        <v>81</v>
      </c>
      <c r="B188" s="5">
        <v>0.20535948101445051</v>
      </c>
      <c r="C188" s="5">
        <v>3.5215789855495006E-3</v>
      </c>
    </row>
    <row r="189" spans="1:3" x14ac:dyDescent="0.3">
      <c r="A189" s="5">
        <v>82</v>
      </c>
      <c r="B189" s="5">
        <v>0.20908225818960466</v>
      </c>
      <c r="C189" s="5">
        <v>2.4329918103953296E-3</v>
      </c>
    </row>
    <row r="190" spans="1:3" x14ac:dyDescent="0.3">
      <c r="A190" s="5">
        <v>83</v>
      </c>
      <c r="B190" s="5">
        <v>0.21284900318274955</v>
      </c>
      <c r="C190" s="5">
        <v>1.3013378172504475E-3</v>
      </c>
    </row>
    <row r="191" spans="1:3" x14ac:dyDescent="0.3">
      <c r="A191" s="5">
        <v>84</v>
      </c>
      <c r="B191" s="5">
        <v>0.21665981298317336</v>
      </c>
      <c r="C191" s="5">
        <v>1.265340168266349E-4</v>
      </c>
    </row>
    <row r="192" spans="1:3" x14ac:dyDescent="0.3">
      <c r="A192" s="5">
        <v>85</v>
      </c>
      <c r="B192" s="5">
        <v>0.22051478555492271</v>
      </c>
      <c r="C192" s="5">
        <v>-1.0915035549227126E-3</v>
      </c>
    </row>
    <row r="193" spans="1:3" x14ac:dyDescent="0.3">
      <c r="A193" s="5">
        <v>86</v>
      </c>
      <c r="B193" s="5">
        <v>0.22441401984659931</v>
      </c>
      <c r="C193" s="5">
        <v>-2.3528598465993034E-3</v>
      </c>
    </row>
    <row r="194" spans="1:3" x14ac:dyDescent="0.3">
      <c r="A194" s="5">
        <v>87</v>
      </c>
      <c r="B194" s="5">
        <v>0.2283576158012548</v>
      </c>
      <c r="C194" s="5">
        <v>-3.6576228012548118E-3</v>
      </c>
    </row>
    <row r="195" spans="1:3" x14ac:dyDescent="0.3">
      <c r="A195" s="5">
        <v>88</v>
      </c>
      <c r="B195" s="5">
        <v>0.2323456743663852</v>
      </c>
      <c r="C195" s="5">
        <v>-5.0058773663851919E-3</v>
      </c>
    </row>
    <row r="196" spans="1:3" x14ac:dyDescent="0.3">
      <c r="A196" s="5">
        <v>89</v>
      </c>
      <c r="B196" s="5">
        <v>0.23637829750402578</v>
      </c>
      <c r="C196" s="5">
        <v>-6.3977135040257926E-3</v>
      </c>
    </row>
    <row r="197" spans="1:3" x14ac:dyDescent="0.3">
      <c r="A197" s="5">
        <v>90</v>
      </c>
      <c r="B197" s="5">
        <v>0.24045558820094726</v>
      </c>
      <c r="C197" s="5">
        <v>-7.8332192009472612E-3</v>
      </c>
    </row>
    <row r="198" spans="1:3" x14ac:dyDescent="0.3">
      <c r="A198" s="5">
        <v>91</v>
      </c>
      <c r="B198" s="5">
        <v>0.24457765047895463</v>
      </c>
      <c r="C198" s="5">
        <v>-9.3124834789546362E-3</v>
      </c>
    </row>
    <row r="199" spans="1:3" x14ac:dyDescent="0.3">
      <c r="A199" s="5">
        <v>92</v>
      </c>
      <c r="B199" s="5">
        <v>0.24874458940528932</v>
      </c>
      <c r="C199" s="5">
        <v>-1.0835597405289304E-2</v>
      </c>
    </row>
    <row r="200" spans="1:3" x14ac:dyDescent="0.3">
      <c r="A200" s="5">
        <v>93</v>
      </c>
      <c r="B200" s="5">
        <v>0.25295651110313633</v>
      </c>
      <c r="C200" s="5">
        <v>-1.2402654103136318E-2</v>
      </c>
    </row>
    <row r="201" spans="1:3" x14ac:dyDescent="0.3">
      <c r="A201" s="5">
        <v>94</v>
      </c>
      <c r="B201" s="5">
        <v>0.25721352276223602</v>
      </c>
      <c r="C201" s="5">
        <v>-1.4013745762236018E-2</v>
      </c>
    </row>
    <row r="202" spans="1:3" x14ac:dyDescent="0.3">
      <c r="A202" s="5">
        <v>95</v>
      </c>
      <c r="B202" s="5">
        <v>0.26151573264960382</v>
      </c>
      <c r="C202" s="5">
        <v>-1.5668964649603823E-2</v>
      </c>
    </row>
    <row r="203" spans="1:3" x14ac:dyDescent="0.3">
      <c r="A203" s="5">
        <v>96</v>
      </c>
      <c r="B203" s="5">
        <v>0.26586325012035683</v>
      </c>
      <c r="C203" s="5">
        <v>-1.7368407120356838E-2</v>
      </c>
    </row>
    <row r="204" spans="1:3" x14ac:dyDescent="0.3">
      <c r="A204" s="5">
        <v>97</v>
      </c>
      <c r="B204" s="5">
        <v>0.27025618562864917</v>
      </c>
      <c r="C204" s="5">
        <v>-1.9112167628649146E-2</v>
      </c>
    </row>
    <row r="205" spans="1:3" x14ac:dyDescent="0.3">
      <c r="A205" s="5">
        <v>98</v>
      </c>
      <c r="B205" s="5">
        <v>0.27469465073871757</v>
      </c>
      <c r="C205" s="5">
        <v>-2.0900343738717575E-2</v>
      </c>
    </row>
    <row r="206" spans="1:3" x14ac:dyDescent="0.3">
      <c r="A206" s="5">
        <v>99</v>
      </c>
      <c r="B206" s="5">
        <v>0.27917875813603826</v>
      </c>
      <c r="C206" s="5">
        <v>-2.2733032136038278E-2</v>
      </c>
    </row>
    <row r="207" spans="1:3" x14ac:dyDescent="0.3">
      <c r="A207" s="5">
        <v>100</v>
      </c>
      <c r="B207" s="5">
        <v>0.28370862163859517</v>
      </c>
      <c r="C207" s="5">
        <v>-2.4610332638595189E-2</v>
      </c>
    </row>
    <row r="208" spans="1:3" ht="15" thickBot="1" x14ac:dyDescent="0.35">
      <c r="A208" s="6">
        <v>101</v>
      </c>
      <c r="B208" s="6">
        <v>0.28828435620826198</v>
      </c>
      <c r="C208" s="6">
        <v>-2.6532344208262004E-2</v>
      </c>
    </row>
    <row r="209" spans="1:3" x14ac:dyDescent="0.3">
      <c r="A209">
        <v>101</v>
      </c>
      <c r="B209">
        <v>0.2662658490479457</v>
      </c>
      <c r="C209">
        <v>-4.5138370479457235E-3</v>
      </c>
    </row>
  </sheetData>
  <hyperlinks>
    <hyperlink ref="C1" r:id="rId1" display="X^@" xr:uid="{A5D007A8-2057-4C07-AAF2-4B40F23BA26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d 5 d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3 l 0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d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H e X S V V I + g p t o w A A A P Y A A A A S A A A A A A A A A A A A A A A A A A A A A A B D b 2 5 m a W c v U G F j a 2 F n Z S 5 4 b W x Q S w E C L Q A U A A I A C A B 3 l 0 l V D 8 r p q 6 Q A A A D p A A A A E w A A A A A A A A A A A A A A A A D v A A A A W 0 N v b n R l b n R f V H l w Z X N d L n h t b F B L A Q I t A B Q A A g A I A H e X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z R f U H J v Y m x l b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I y O j U 5 O j Q 3 L j I x N T U 3 M j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C 6 0 6 c t / x s V G l k u R R B 9 g N o 9 Z j F P a N E L 8 w h 3 j / 7 X I 6 1 E c A A A A A A 6 A A A A A A g A A I A A A A E U 9 z O N y T E S z h x U 7 H p L w k h U 2 x x r f J 9 H O J 2 X r L S U 2 g u d g U A A A A P h k i G D Y F M x D 7 E w p B 3 Q G a d l 4 r 8 7 Q o o x H 4 b j m 1 N D u w v K u r Z O Y e l 9 Q Q b l n p f g D 1 z 3 g p T b D 7 5 f n B f O W S z 9 a u F S j 8 L 2 m S / s 6 G M x A k 6 L f t S 4 e S f p 1 Q A A A A F i J H 6 m W r 5 K g L t 3 W S B R W w t 9 W G Y Q M d p V 2 N O O t L q O L i e S J N y b U 8 W e V 2 A L Q M 1 i 1 l r M 7 d E / s o Z R T I j Z K p c X x H B W h l B o = < / D a t a M a s h u p > 
</file>

<file path=customXml/itemProps1.xml><?xml version="1.0" encoding="utf-8"?>
<ds:datastoreItem xmlns:ds="http://schemas.openxmlformats.org/officeDocument/2006/customXml" ds:itemID="{623CE70F-9526-45A9-A064-7424161C80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2022-10-09T22:55:44Z</dcterms:created>
  <dcterms:modified xsi:type="dcterms:W3CDTF">2022-10-11T00:25:18Z</dcterms:modified>
</cp:coreProperties>
</file>