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files\Study\ME 635\HW04\Q1\"/>
    </mc:Choice>
  </mc:AlternateContent>
  <xr:revisionPtr revIDLastSave="0" documentId="13_ncr:1_{75596639-E9FE-40D3-A545-3118E3CAA6EC}" xr6:coauthVersionLast="47" xr6:coauthVersionMax="47" xr10:uidLastSave="{00000000-0000-0000-0000-000000000000}"/>
  <bookViews>
    <workbookView xWindow="28680" yWindow="-120" windowWidth="29040" windowHeight="15720" xr2:uid="{BE722FDE-A411-4CBC-8BB7-50E2D409DFC0}"/>
  </bookViews>
  <sheets>
    <sheet name="HW4_Problem1" sheetId="2" r:id="rId1"/>
    <sheet name="Sheet1" sheetId="1" r:id="rId2"/>
  </sheets>
  <definedNames>
    <definedName name="ExternalData_1" localSheetId="0" hidden="1">HW4_Problem1!#REF!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HW4_Problem1!$A$4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4" i="2" l="1"/>
  <c r="H33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5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7" i="2"/>
  <c r="D6" i="2"/>
  <c r="D5" i="2"/>
  <c r="H32" i="2"/>
  <c r="C6" i="2" l="1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1B5074-C164-4CA5-B581-E539CB742A73}" keepAlive="1" name="Query - HW4_Problem1" description="Connection to the 'HW4_Problem1' query in the workbook." type="5" refreshedVersion="0" background="1">
    <dbPr connection="Provider=Microsoft.Mashup.OleDb.1;Data Source=$Workbook$;Location=HW4_Problem1;Extended Properties=&quot;&quot;" command="SELECT * FROM [HW4_Problem1]"/>
  </connection>
</connections>
</file>

<file path=xl/sharedStrings.xml><?xml version="1.0" encoding="utf-8"?>
<sst xmlns="http://schemas.openxmlformats.org/spreadsheetml/2006/main" count="40" uniqueCount="36">
  <si>
    <t>X</t>
  </si>
  <si>
    <t>X^2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</si>
  <si>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</si>
  <si>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</si>
  <si>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</si>
  <si>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</si>
  <si>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</si>
  <si>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</si>
  <si>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</si>
  <si>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</si>
  <si>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</si>
  <si>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</si>
  <si>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</si>
  <si>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</si>
  <si>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</si>
  <si>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</si>
  <si>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</si>
  <si>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</si>
  <si>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</si>
  <si>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</si>
  <si>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</si>
  <si>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</si>
  <si>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</si>
  <si>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</si>
  <si>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</si>
  <si>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</si>
  <si>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VIRAL PANCHAL</t>
  </si>
  <si>
    <t>HW04 - Q1 - Part A</t>
  </si>
  <si>
    <t>N</t>
  </si>
  <si>
    <t>a0</t>
  </si>
  <si>
    <t>a1</t>
  </si>
  <si>
    <t>a2</t>
  </si>
  <si>
    <t>Y_model</t>
  </si>
  <si>
    <t>Y_obs</t>
  </si>
  <si>
    <t>Residual Sum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</si>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</sst>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Fill="1" applyBorder="1" applyAlignment="1">
      <alignment horizontal="center"/>
    </xf>
    <xf numFmtId="0" fontId="1" fillId="2" borderId="1" xfId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/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2" borderId="1" xfId="1" applyFon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1" defaultTableStyle="TableStyleMedium2" defaultPivotStyle="PivotStyleLight16">
    <tableStyle name="Invisible" pivot="0" table="0" count="0" xr9:uid="{31889741-ABE4-4E0F-8477-4B56435B36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a0+a1*x+a2*x^2</c:name>
            <c:spPr>
              <a:ln w="47625" cap="rnd">
                <a:solidFill>
                  <a:schemeClr val="accent4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HW4_Problem1!$B$5:$B$105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HW4_Problem1!$A$5:$A$105</c:f>
              <c:numCache>
                <c:formatCode>General</c:formatCode>
                <c:ptCount val="101"/>
                <c:pt idx="0">
                  <c:v>0</c:v>
                </c:pt>
                <c:pt idx="1">
                  <c:v>2.6000020000000001E-3</c:v>
                </c:pt>
                <c:pt idx="2">
                  <c:v>5.2000129999999999E-3</c:v>
                </c:pt>
                <c:pt idx="3">
                  <c:v>7.8000450000000002E-3</c:v>
                </c:pt>
                <c:pt idx="4">
                  <c:v>1.0400107E-2</c:v>
                </c:pt>
                <c:pt idx="5">
                  <c:v>1.3000207999999999E-2</c:v>
                </c:pt>
                <c:pt idx="6">
                  <c:v>1.5600360000000001E-2</c:v>
                </c:pt>
                <c:pt idx="7">
                  <c:v>1.8200572000000002E-2</c:v>
                </c:pt>
                <c:pt idx="8">
                  <c:v>2.0800854000000001E-2</c:v>
                </c:pt>
                <c:pt idx="9">
                  <c:v>2.3401215E-2</c:v>
                </c:pt>
                <c:pt idx="10">
                  <c:v>2.6001667999999999E-2</c:v>
                </c:pt>
                <c:pt idx="11">
                  <c:v>2.8602220000000001E-2</c:v>
                </c:pt>
                <c:pt idx="12">
                  <c:v>3.1202882000000001E-2</c:v>
                </c:pt>
                <c:pt idx="13">
                  <c:v>3.3803664999999997E-2</c:v>
                </c:pt>
                <c:pt idx="14">
                  <c:v>3.6404578E-2</c:v>
                </c:pt>
                <c:pt idx="15">
                  <c:v>3.9005630999999999E-2</c:v>
                </c:pt>
                <c:pt idx="16">
                  <c:v>4.1606835000000002E-2</c:v>
                </c:pt>
                <c:pt idx="17">
                  <c:v>4.4208200000000003E-2</c:v>
                </c:pt>
                <c:pt idx="18">
                  <c:v>4.6809735999999998E-2</c:v>
                </c:pt>
                <c:pt idx="19">
                  <c:v>4.9411452000000002E-2</c:v>
                </c:pt>
                <c:pt idx="20">
                  <c:v>5.2013360000000002E-2</c:v>
                </c:pt>
                <c:pt idx="21">
                  <c:v>5.4615469E-2</c:v>
                </c:pt>
                <c:pt idx="22">
                  <c:v>5.7217789999999998E-2</c:v>
                </c:pt>
                <c:pt idx="23">
                  <c:v>5.9820331999999997E-2</c:v>
                </c:pt>
                <c:pt idx="24">
                  <c:v>6.2423105999999999E-2</c:v>
                </c:pt>
                <c:pt idx="25">
                  <c:v>6.5026123000000005E-2</c:v>
                </c:pt>
                <c:pt idx="26">
                  <c:v>6.7629392999999996E-2</c:v>
                </c:pt>
                <c:pt idx="27">
                  <c:v>7.0232925000000002E-2</c:v>
                </c:pt>
                <c:pt idx="28">
                  <c:v>7.2836730000000002E-2</c:v>
                </c:pt>
                <c:pt idx="29">
                  <c:v>7.5440820000000006E-2</c:v>
                </c:pt>
                <c:pt idx="30">
                  <c:v>7.8045202999999994E-2</c:v>
                </c:pt>
                <c:pt idx="31">
                  <c:v>8.0649891000000001E-2</c:v>
                </c:pt>
                <c:pt idx="32">
                  <c:v>8.3254893999999996E-2</c:v>
                </c:pt>
                <c:pt idx="33">
                  <c:v>8.5860222E-2</c:v>
                </c:pt>
                <c:pt idx="34">
                  <c:v>8.8465885999999994E-2</c:v>
                </c:pt>
                <c:pt idx="35">
                  <c:v>9.1071896999999999E-2</c:v>
                </c:pt>
                <c:pt idx="36">
                  <c:v>9.3678264999999997E-2</c:v>
                </c:pt>
                <c:pt idx="37">
                  <c:v>9.6285000999999995E-2</c:v>
                </c:pt>
                <c:pt idx="38">
                  <c:v>9.8892116000000002E-2</c:v>
                </c:pt>
                <c:pt idx="39">
                  <c:v>0.10149962</c:v>
                </c:pt>
                <c:pt idx="40">
                  <c:v>0.10410752299999999</c:v>
                </c:pt>
                <c:pt idx="41">
                  <c:v>0.10671583799999999</c:v>
                </c:pt>
                <c:pt idx="42">
                  <c:v>0.10932457399999999</c:v>
                </c:pt>
                <c:pt idx="43">
                  <c:v>0.111933742</c:v>
                </c:pt>
                <c:pt idx="44">
                  <c:v>0.114543354</c:v>
                </c:pt>
                <c:pt idx="45">
                  <c:v>0.11715341999999999</c:v>
                </c:pt>
                <c:pt idx="46">
                  <c:v>0.11976395200000001</c:v>
                </c:pt>
                <c:pt idx="47">
                  <c:v>0.12237496</c:v>
                </c:pt>
                <c:pt idx="48">
                  <c:v>0.124986455</c:v>
                </c:pt>
                <c:pt idx="49">
                  <c:v>0.127598449</c:v>
                </c:pt>
                <c:pt idx="50">
                  <c:v>0.13021095299999999</c:v>
                </c:pt>
                <c:pt idx="51">
                  <c:v>0.13282397800000001</c:v>
                </c:pt>
                <c:pt idx="52">
                  <c:v>0.135437536</c:v>
                </c:pt>
                <c:pt idx="53">
                  <c:v>0.138051637</c:v>
                </c:pt>
                <c:pt idx="54">
                  <c:v>0.140666293</c:v>
                </c:pt>
                <c:pt idx="55">
                  <c:v>0.143281516</c:v>
                </c:pt>
                <c:pt idx="56">
                  <c:v>0.145897317</c:v>
                </c:pt>
                <c:pt idx="57">
                  <c:v>0.14851370799999999</c:v>
                </c:pt>
                <c:pt idx="58">
                  <c:v>0.15113070000000001</c:v>
                </c:pt>
                <c:pt idx="59">
                  <c:v>0.153748306</c:v>
                </c:pt>
                <c:pt idx="60">
                  <c:v>0.156366536</c:v>
                </c:pt>
                <c:pt idx="61">
                  <c:v>0.158985403</c:v>
                </c:pt>
                <c:pt idx="62">
                  <c:v>0.16160491799999999</c:v>
                </c:pt>
                <c:pt idx="63">
                  <c:v>0.16422509399999999</c:v>
                </c:pt>
                <c:pt idx="64">
                  <c:v>0.166845942</c:v>
                </c:pt>
                <c:pt idx="65">
                  <c:v>0.16946747500000001</c:v>
                </c:pt>
                <c:pt idx="66">
                  <c:v>0.17208970500000001</c:v>
                </c:pt>
                <c:pt idx="67">
                  <c:v>0.174712644</c:v>
                </c:pt>
                <c:pt idx="68">
                  <c:v>0.177336304</c:v>
                </c:pt>
                <c:pt idx="69">
                  <c:v>0.179960697</c:v>
                </c:pt>
                <c:pt idx="70">
                  <c:v>0.182585837</c:v>
                </c:pt>
                <c:pt idx="71">
                  <c:v>0.18521173499999999</c:v>
                </c:pt>
                <c:pt idx="72">
                  <c:v>0.18783840500000001</c:v>
                </c:pt>
                <c:pt idx="73">
                  <c:v>0.19046585799999999</c:v>
                </c:pt>
                <c:pt idx="74">
                  <c:v>0.19309410799999999</c:v>
                </c:pt>
                <c:pt idx="75">
                  <c:v>0.195723167</c:v>
                </c:pt>
                <c:pt idx="76">
                  <c:v>0.198353049</c:v>
                </c:pt>
                <c:pt idx="77">
                  <c:v>0.20098376600000001</c:v>
                </c:pt>
                <c:pt idx="78">
                  <c:v>0.20361533100000001</c:v>
                </c:pt>
                <c:pt idx="79">
                  <c:v>0.206247758</c:v>
                </c:pt>
                <c:pt idx="80">
                  <c:v>0.20888106000000001</c:v>
                </c:pt>
                <c:pt idx="81">
                  <c:v>0.21151524999999999</c:v>
                </c:pt>
                <c:pt idx="82">
                  <c:v>0.21415034099999999</c:v>
                </c:pt>
                <c:pt idx="83">
                  <c:v>0.21678634699999999</c:v>
                </c:pt>
                <c:pt idx="84">
                  <c:v>0.219423282</c:v>
                </c:pt>
                <c:pt idx="85">
                  <c:v>0.22206116000000001</c:v>
                </c:pt>
                <c:pt idx="86">
                  <c:v>0.22469999299999999</c:v>
                </c:pt>
                <c:pt idx="87">
                  <c:v>0.22733979700000001</c:v>
                </c:pt>
                <c:pt idx="88">
                  <c:v>0.22998058399999999</c:v>
                </c:pt>
                <c:pt idx="89">
                  <c:v>0.232622369</c:v>
                </c:pt>
                <c:pt idx="90">
                  <c:v>0.235265167</c:v>
                </c:pt>
                <c:pt idx="91">
                  <c:v>0.23790899200000001</c:v>
                </c:pt>
                <c:pt idx="92">
                  <c:v>0.24055385700000001</c:v>
                </c:pt>
                <c:pt idx="93">
                  <c:v>0.24319977700000001</c:v>
                </c:pt>
                <c:pt idx="94">
                  <c:v>0.24584676799999999</c:v>
                </c:pt>
                <c:pt idx="95">
                  <c:v>0.24849484299999999</c:v>
                </c:pt>
                <c:pt idx="96">
                  <c:v>0.25114401800000002</c:v>
                </c:pt>
                <c:pt idx="97">
                  <c:v>0.253794307</c:v>
                </c:pt>
                <c:pt idx="98">
                  <c:v>0.25644572599999998</c:v>
                </c:pt>
                <c:pt idx="99">
                  <c:v>0.25909828899999998</c:v>
                </c:pt>
                <c:pt idx="100">
                  <c:v>0.26175201199999998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8F0-4766-81E6-94838A839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641408"/>
        <c:axId val="1907639744"/>
      </c:scatterChart>
      <c:valAx>
        <c:axId val="1907641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39744"/>
        <c:crosses val="autoZero"/>
        <c:crossBetween val="midCat"/>
      </c:valAx>
      <c:valAx>
        <c:axId val="19076397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64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</xdr:colOff>
      <xdr:row>40</xdr:row>
      <xdr:rowOff>77152</xdr:rowOff>
    </xdr:from>
    <xdr:to>
      <xdr:col>13</xdr:col>
      <xdr:colOff>533400</xdr:colOff>
      <xdr:row>66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C297C4-B746-864D-C438-65BF416C0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E841-66DD-4E1C-8A12-F3D2DD0484BC}">
  <dimension ref="A1:O105"/>
  <sheetViews>
    <sheetView tabSelected="1" topLeftCell="A16" zoomScaleNormal="100" workbookViewId="0">
      <selection activeCell="Q55" sqref="Q55"/>
    </sheetView>
  </sheetViews>
  <sheetFormatPr defaultRowHeight="14.4" x14ac:dyDescent="0.3"/>
  <cols>
    <col min="2" max="2" width="10.77734375" bestFit="1" customWidth="1"/>
    <col min="4" max="4" width="12.88671875" style="1" customWidth="1"/>
    <col min="5" max="5" width="19.21875" style="1" customWidth="1"/>
    <col min="6" max="6" width="16" customWidth="1"/>
    <col min="7" max="7" width="18.88671875" customWidth="1"/>
    <col min="8" max="8" width="18.6640625" customWidth="1"/>
  </cols>
  <sheetData>
    <row r="1" spans="1:15" x14ac:dyDescent="0.3">
      <c r="A1" s="8" t="s">
        <v>26</v>
      </c>
      <c r="B1" s="8"/>
      <c r="C1" s="8"/>
      <c r="D1" s="8"/>
      <c r="E1" s="8"/>
      <c r="F1" s="8"/>
      <c r="G1" s="2"/>
      <c r="H1" s="2"/>
      <c r="I1" s="2"/>
      <c r="J1" s="2"/>
      <c r="K1" s="2"/>
      <c r="L1" s="2"/>
      <c r="M1" s="2"/>
      <c r="N1" s="2"/>
      <c r="O1" s="2"/>
    </row>
    <row r="2" spans="1:15" x14ac:dyDescent="0.3">
      <c r="A2" s="8" t="s">
        <v>27</v>
      </c>
      <c r="B2" s="8"/>
      <c r="C2" s="8"/>
      <c r="D2" s="8"/>
      <c r="E2" s="8"/>
      <c r="F2" s="8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2"/>
      <c r="B3" s="2"/>
      <c r="C3" s="2"/>
      <c r="D3" s="6"/>
      <c r="E3" s="6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x14ac:dyDescent="0.3">
      <c r="A4" s="9" t="s">
        <v>32</v>
      </c>
      <c r="B4" s="9" t="s">
        <v>0</v>
      </c>
      <c r="C4" s="9" t="s">
        <v>1</v>
      </c>
      <c r="D4" s="9" t="s">
        <v>33</v>
      </c>
      <c r="E4" s="9" t="s">
        <v>11</v>
      </c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3">
      <c r="A5" s="5">
        <v>0</v>
      </c>
      <c r="B5" s="6">
        <v>0</v>
      </c>
      <c r="C5" s="6">
        <f>B5^2</f>
        <v>0</v>
      </c>
      <c r="D5" s="6">
        <f>$H$27+($H$28*B5)+($H$29*C5)</f>
        <v>8.9847811660618486E-5</v>
      </c>
      <c r="E5" s="6">
        <f>(D5-A5)^2</f>
        <v>8.0726292602019715E-9</v>
      </c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x14ac:dyDescent="0.3">
      <c r="A6" s="7">
        <v>2.6000020000000001E-3</v>
      </c>
      <c r="B6" s="6">
        <v>0.01</v>
      </c>
      <c r="C6" s="6">
        <f t="shared" ref="C6:C69" si="0">B6^2</f>
        <v>1E-4</v>
      </c>
      <c r="D6" s="6">
        <f>$H$27+($H$28*B6)+($H$29*C6)</f>
        <v>2.6792445531648237E-3</v>
      </c>
      <c r="E6" s="6">
        <f t="shared" ref="E6:E69" si="1">(D6-A6)^2</f>
        <v>6.2793822320798961E-9</v>
      </c>
      <c r="F6" s="2"/>
      <c r="G6" s="10" t="s">
        <v>2</v>
      </c>
      <c r="H6" s="2"/>
      <c r="I6" s="2"/>
      <c r="J6" s="2"/>
      <c r="K6" s="2"/>
      <c r="L6" s="2"/>
      <c r="M6" s="2"/>
      <c r="N6" s="2"/>
      <c r="O6" s="2"/>
    </row>
    <row r="7" spans="1:15" x14ac:dyDescent="0.3">
      <c r="A7" s="5">
        <v>5.2000129999999999E-3</v>
      </c>
      <c r="B7" s="6">
        <v>0.02</v>
      </c>
      <c r="C7" s="6">
        <f t="shared" si="0"/>
        <v>4.0000000000000002E-4</v>
      </c>
      <c r="D7" s="6">
        <f>$H$27+($H$28*B7)+($H$29*C7)</f>
        <v>5.2691719457006883E-3</v>
      </c>
      <c r="E7" s="6">
        <f t="shared" si="1"/>
        <v>4.7829597704307781E-9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x14ac:dyDescent="0.3">
      <c r="A8" s="7">
        <v>7.8000450000000002E-3</v>
      </c>
      <c r="B8" s="6">
        <v>0.03</v>
      </c>
      <c r="C8" s="6">
        <f t="shared" si="0"/>
        <v>8.9999999999999998E-4</v>
      </c>
      <c r="D8" s="6">
        <f t="shared" ref="D8:D32" si="2">$H$27+($H$28*B8)+($H$29*C8)</f>
        <v>7.8596299892682107E-3</v>
      </c>
      <c r="E8" s="6">
        <f t="shared" si="1"/>
        <v>3.5503709460927523E-9</v>
      </c>
      <c r="F8" s="2"/>
      <c r="G8" s="11" t="s">
        <v>3</v>
      </c>
      <c r="H8" s="12"/>
      <c r="I8" s="2"/>
      <c r="J8" s="2"/>
      <c r="K8" s="2"/>
      <c r="L8" s="2"/>
      <c r="M8" s="2"/>
      <c r="N8" s="2"/>
      <c r="O8" s="2"/>
    </row>
    <row r="9" spans="1:15" x14ac:dyDescent="0.3">
      <c r="A9" s="5">
        <v>1.0400107E-2</v>
      </c>
      <c r="B9" s="6">
        <v>0.04</v>
      </c>
      <c r="C9" s="6">
        <f t="shared" si="0"/>
        <v>1.6000000000000001E-3</v>
      </c>
      <c r="D9" s="6">
        <f t="shared" si="2"/>
        <v>1.0450618683867395E-2</v>
      </c>
      <c r="E9" s="6">
        <f t="shared" si="1"/>
        <v>2.5514302071196136E-9</v>
      </c>
      <c r="F9" s="2"/>
      <c r="G9" s="15" t="s">
        <v>4</v>
      </c>
      <c r="H9" s="15">
        <v>0.99999988162909692</v>
      </c>
      <c r="I9" s="6"/>
      <c r="J9" s="6"/>
      <c r="K9" s="6"/>
      <c r="L9" s="6"/>
      <c r="M9" s="6"/>
      <c r="N9" s="6"/>
      <c r="O9" s="6"/>
    </row>
    <row r="10" spans="1:15" x14ac:dyDescent="0.3">
      <c r="A10" s="7">
        <v>1.3000207999999999E-2</v>
      </c>
      <c r="B10" s="6">
        <v>0.05</v>
      </c>
      <c r="C10" s="6">
        <f t="shared" si="0"/>
        <v>2.5000000000000005E-3</v>
      </c>
      <c r="D10" s="6">
        <f t="shared" si="2"/>
        <v>1.3042138029498239E-2</v>
      </c>
      <c r="E10" s="6">
        <f t="shared" si="1"/>
        <v>1.7581273737232519E-9</v>
      </c>
      <c r="F10" s="2"/>
      <c r="G10" s="15" t="s">
        <v>5</v>
      </c>
      <c r="H10" s="15">
        <v>0.99999976325820783</v>
      </c>
      <c r="I10" s="6"/>
      <c r="J10" s="6"/>
      <c r="K10" s="6"/>
      <c r="L10" s="6"/>
      <c r="M10" s="6"/>
      <c r="N10" s="6"/>
      <c r="O10" s="6"/>
    </row>
    <row r="11" spans="1:15" x14ac:dyDescent="0.3">
      <c r="A11" s="5">
        <v>1.5600360000000001E-2</v>
      </c>
      <c r="B11" s="6">
        <v>0.06</v>
      </c>
      <c r="C11" s="6">
        <f t="shared" si="0"/>
        <v>3.5999999999999999E-3</v>
      </c>
      <c r="D11" s="6">
        <f t="shared" si="2"/>
        <v>1.563418802616074E-2</v>
      </c>
      <c r="E11" s="6">
        <f t="shared" si="1"/>
        <v>1.1443353539317015E-9</v>
      </c>
      <c r="F11" s="2"/>
      <c r="G11" s="15" t="s">
        <v>6</v>
      </c>
      <c r="H11" s="15">
        <v>0.99999975842674271</v>
      </c>
      <c r="I11" s="6"/>
      <c r="J11" s="6"/>
      <c r="K11" s="6"/>
      <c r="L11" s="6"/>
      <c r="M11" s="6"/>
      <c r="N11" s="6"/>
      <c r="O11" s="6"/>
    </row>
    <row r="12" spans="1:15" x14ac:dyDescent="0.3">
      <c r="A12" s="7">
        <v>1.8200572000000002E-2</v>
      </c>
      <c r="B12" s="6">
        <v>7.0000000000000007E-2</v>
      </c>
      <c r="C12" s="6">
        <f t="shared" si="0"/>
        <v>4.9000000000000007E-3</v>
      </c>
      <c r="D12" s="6">
        <f t="shared" si="2"/>
        <v>1.8226768673854903E-2</v>
      </c>
      <c r="E12" s="6">
        <f t="shared" si="1"/>
        <v>6.862657210600849E-10</v>
      </c>
      <c r="F12" s="2"/>
      <c r="G12" s="15" t="s">
        <v>7</v>
      </c>
      <c r="H12" s="15">
        <v>3.7668480135176401E-5</v>
      </c>
      <c r="I12" s="6"/>
      <c r="J12" s="6"/>
      <c r="K12" s="6"/>
      <c r="L12" s="6"/>
      <c r="M12" s="6"/>
      <c r="N12" s="6"/>
      <c r="O12" s="6"/>
    </row>
    <row r="13" spans="1:15" x14ac:dyDescent="0.3">
      <c r="A13" s="5">
        <v>2.0800854000000001E-2</v>
      </c>
      <c r="B13" s="6">
        <v>0.08</v>
      </c>
      <c r="C13" s="6">
        <f t="shared" si="0"/>
        <v>6.4000000000000003E-3</v>
      </c>
      <c r="D13" s="6">
        <f t="shared" si="2"/>
        <v>2.0819879972580724E-2</v>
      </c>
      <c r="E13" s="6">
        <f t="shared" si="1"/>
        <v>3.6198763264243079E-10</v>
      </c>
      <c r="F13" s="2"/>
      <c r="G13" s="15" t="s">
        <v>8</v>
      </c>
      <c r="H13" s="15">
        <v>101</v>
      </c>
      <c r="I13" s="6"/>
      <c r="J13" s="6"/>
      <c r="K13" s="6"/>
      <c r="L13" s="6"/>
      <c r="M13" s="6"/>
      <c r="N13" s="6"/>
      <c r="O13" s="6"/>
    </row>
    <row r="14" spans="1:15" x14ac:dyDescent="0.3">
      <c r="A14" s="7">
        <v>2.3401215E-2</v>
      </c>
      <c r="B14" s="6">
        <v>0.09</v>
      </c>
      <c r="C14" s="6">
        <f t="shared" si="0"/>
        <v>8.0999999999999996E-3</v>
      </c>
      <c r="D14" s="6">
        <f t="shared" si="2"/>
        <v>2.3413521922338202E-2</v>
      </c>
      <c r="E14" s="6">
        <f t="shared" si="1"/>
        <v>1.514603374385468E-10</v>
      </c>
      <c r="F14" s="2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3">
      <c r="A15" s="5">
        <v>2.6001667999999999E-2</v>
      </c>
      <c r="B15" s="6">
        <v>0.1</v>
      </c>
      <c r="C15" s="6">
        <f t="shared" si="0"/>
        <v>1.0000000000000002E-2</v>
      </c>
      <c r="D15" s="6">
        <f t="shared" si="2"/>
        <v>2.6007694523127348E-2</v>
      </c>
      <c r="E15" s="6">
        <f t="shared" si="1"/>
        <v>3.6318981004481048E-11</v>
      </c>
      <c r="F15" s="2"/>
      <c r="G15" s="6" t="s">
        <v>9</v>
      </c>
      <c r="H15" s="6"/>
      <c r="I15" s="6"/>
      <c r="J15" s="6"/>
      <c r="K15" s="6"/>
      <c r="L15" s="6"/>
      <c r="M15" s="6"/>
      <c r="N15" s="6"/>
      <c r="O15" s="6"/>
    </row>
    <row r="16" spans="1:15" x14ac:dyDescent="0.3">
      <c r="A16" s="7">
        <v>2.8602220000000001E-2</v>
      </c>
      <c r="B16" s="6">
        <v>0.11</v>
      </c>
      <c r="C16" s="6">
        <f t="shared" si="0"/>
        <v>1.21E-2</v>
      </c>
      <c r="D16" s="6">
        <f t="shared" si="2"/>
        <v>2.8602397774948145E-2</v>
      </c>
      <c r="E16" s="6">
        <f t="shared" si="1"/>
        <v>3.1603932187729967E-14</v>
      </c>
      <c r="F16" s="2"/>
      <c r="G16" s="3"/>
      <c r="H16" s="3" t="s">
        <v>14</v>
      </c>
      <c r="I16" s="3" t="s">
        <v>15</v>
      </c>
      <c r="J16" s="3" t="s">
        <v>16</v>
      </c>
      <c r="K16" s="3" t="s">
        <v>17</v>
      </c>
      <c r="L16" s="3" t="s">
        <v>18</v>
      </c>
      <c r="M16" s="6"/>
      <c r="N16" s="6"/>
      <c r="O16" s="6"/>
    </row>
    <row r="17" spans="1:15" x14ac:dyDescent="0.3">
      <c r="A17" s="5">
        <v>3.1202882000000001E-2</v>
      </c>
      <c r="B17" s="6">
        <v>0.12</v>
      </c>
      <c r="C17" s="6">
        <f t="shared" si="0"/>
        <v>1.44E-2</v>
      </c>
      <c r="D17" s="6">
        <f t="shared" si="2"/>
        <v>3.11976316778006E-2</v>
      </c>
      <c r="E17" s="6">
        <f t="shared" si="1"/>
        <v>2.756588319752176E-11</v>
      </c>
      <c r="F17" s="2"/>
      <c r="G17" s="15" t="s">
        <v>10</v>
      </c>
      <c r="H17" s="15">
        <v>2</v>
      </c>
      <c r="I17" s="15">
        <v>0.58736388101298354</v>
      </c>
      <c r="J17" s="15">
        <v>0.29368194050649177</v>
      </c>
      <c r="K17" s="15">
        <v>206976503.58449781</v>
      </c>
      <c r="L17" s="15">
        <v>0</v>
      </c>
      <c r="M17" s="6"/>
      <c r="N17" s="6"/>
      <c r="O17" s="6"/>
    </row>
    <row r="18" spans="1:15" x14ac:dyDescent="0.3">
      <c r="A18" s="7">
        <v>3.3803664999999997E-2</v>
      </c>
      <c r="B18" s="6">
        <v>0.13</v>
      </c>
      <c r="C18" s="6">
        <f t="shared" si="0"/>
        <v>1.6900000000000002E-2</v>
      </c>
      <c r="D18" s="6">
        <f t="shared" si="2"/>
        <v>3.3793396231684723E-2</v>
      </c>
      <c r="E18" s="6">
        <f t="shared" si="1"/>
        <v>1.0544760271276067E-10</v>
      </c>
      <c r="F18" s="2"/>
      <c r="G18" s="15" t="s">
        <v>11</v>
      </c>
      <c r="H18" s="15">
        <v>98</v>
      </c>
      <c r="I18" s="15">
        <v>1.3905361077802952E-7</v>
      </c>
      <c r="J18" s="15">
        <v>1.4189143956941789E-9</v>
      </c>
      <c r="K18" s="15"/>
      <c r="L18" s="15"/>
      <c r="M18" s="6"/>
      <c r="N18" s="6"/>
      <c r="O18" s="6"/>
    </row>
    <row r="19" spans="1:15" x14ac:dyDescent="0.3">
      <c r="A19" s="5">
        <v>3.6404578E-2</v>
      </c>
      <c r="B19" s="6">
        <v>0.14000000000000001</v>
      </c>
      <c r="C19" s="6">
        <f t="shared" si="0"/>
        <v>1.9600000000000003E-2</v>
      </c>
      <c r="D19" s="6">
        <f t="shared" si="2"/>
        <v>3.6389691436600501E-2</v>
      </c>
      <c r="E19" s="6">
        <f t="shared" si="1"/>
        <v>2.216097698473134E-10</v>
      </c>
      <c r="F19" s="2"/>
      <c r="G19" s="15" t="s">
        <v>12</v>
      </c>
      <c r="H19" s="15">
        <v>100</v>
      </c>
      <c r="I19" s="15">
        <v>0.58736402006659427</v>
      </c>
      <c r="J19" s="15"/>
      <c r="K19" s="15"/>
      <c r="L19" s="15"/>
      <c r="M19" s="6"/>
      <c r="N19" s="6"/>
      <c r="O19" s="6"/>
    </row>
    <row r="20" spans="1:15" x14ac:dyDescent="0.3">
      <c r="A20" s="7">
        <v>3.9005630999999999E-2</v>
      </c>
      <c r="B20" s="6">
        <v>0.15</v>
      </c>
      <c r="C20" s="6">
        <f t="shared" si="0"/>
        <v>2.2499999999999999E-2</v>
      </c>
      <c r="D20" s="6">
        <f t="shared" si="2"/>
        <v>3.8986517292547936E-2</v>
      </c>
      <c r="E20" s="6">
        <f t="shared" si="1"/>
        <v>3.6533381256306269E-10</v>
      </c>
      <c r="F20" s="2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3">
      <c r="A21" s="5">
        <v>4.1606835000000002E-2</v>
      </c>
      <c r="B21" s="6">
        <v>0.16</v>
      </c>
      <c r="C21" s="6">
        <f t="shared" si="0"/>
        <v>2.5600000000000001E-2</v>
      </c>
      <c r="D21" s="6">
        <f t="shared" si="2"/>
        <v>4.1583873799527028E-2</v>
      </c>
      <c r="E21" s="6">
        <f t="shared" si="1"/>
        <v>5.2721672716007635E-10</v>
      </c>
      <c r="F21" s="2"/>
      <c r="G21" s="3"/>
      <c r="H21" s="13" t="s">
        <v>19</v>
      </c>
      <c r="I21" s="13" t="s">
        <v>7</v>
      </c>
      <c r="J21" s="13" t="s">
        <v>20</v>
      </c>
      <c r="K21" s="13" t="s">
        <v>21</v>
      </c>
      <c r="L21" s="13" t="s">
        <v>22</v>
      </c>
      <c r="M21" s="13" t="s">
        <v>23</v>
      </c>
      <c r="N21" s="13" t="s">
        <v>24</v>
      </c>
      <c r="O21" s="13" t="s">
        <v>25</v>
      </c>
    </row>
    <row r="22" spans="1:15" x14ac:dyDescent="0.3">
      <c r="A22" s="7">
        <v>4.4208200000000003E-2</v>
      </c>
      <c r="B22" s="6">
        <v>0.17</v>
      </c>
      <c r="C22" s="6">
        <f t="shared" si="0"/>
        <v>2.8900000000000006E-2</v>
      </c>
      <c r="D22" s="6">
        <f t="shared" si="2"/>
        <v>4.4181760957537793E-2</v>
      </c>
      <c r="E22" s="6">
        <f t="shared" si="1"/>
        <v>6.9902296631856778E-10</v>
      </c>
      <c r="F22" s="2"/>
      <c r="G22" s="15" t="s">
        <v>13</v>
      </c>
      <c r="H22" s="4">
        <v>8.9847811660618486E-5</v>
      </c>
      <c r="I22" s="15">
        <v>1.1025416045600698E-5</v>
      </c>
      <c r="J22" s="15">
        <v>8.1491538540596906</v>
      </c>
      <c r="K22" s="15">
        <v>1.217973817290785E-12</v>
      </c>
      <c r="L22" s="15">
        <v>6.796823234570833E-5</v>
      </c>
      <c r="M22" s="15">
        <v>1.1172739097552864E-4</v>
      </c>
      <c r="N22" s="15">
        <v>6.796823234570833E-5</v>
      </c>
      <c r="O22" s="15">
        <v>1.1172739097552864E-4</v>
      </c>
    </row>
    <row r="23" spans="1:15" x14ac:dyDescent="0.3">
      <c r="A23" s="5">
        <v>4.6809735999999998E-2</v>
      </c>
      <c r="B23" s="6">
        <v>0.18</v>
      </c>
      <c r="C23" s="6">
        <f t="shared" si="0"/>
        <v>3.2399999999999998E-2</v>
      </c>
      <c r="D23" s="6">
        <f t="shared" si="2"/>
        <v>4.6780178766580201E-2</v>
      </c>
      <c r="E23" s="6">
        <f t="shared" si="1"/>
        <v>8.7363004743235758E-10</v>
      </c>
      <c r="F23" s="2"/>
      <c r="G23" s="15" t="s">
        <v>0</v>
      </c>
      <c r="H23" s="4">
        <v>0.25891314159883755</v>
      </c>
      <c r="I23" s="15">
        <v>5.0956422217419194E-5</v>
      </c>
      <c r="J23" s="15">
        <v>5081.0698697431199</v>
      </c>
      <c r="K23" s="15">
        <v>1.9570887833605493E-267</v>
      </c>
      <c r="L23" s="15">
        <v>0.25881202023734889</v>
      </c>
      <c r="M23" s="15">
        <v>0.2590142629603262</v>
      </c>
      <c r="N23" s="15">
        <v>0.25881202023734889</v>
      </c>
      <c r="O23" s="15">
        <v>0.2590142629603262</v>
      </c>
    </row>
    <row r="24" spans="1:15" x14ac:dyDescent="0.3">
      <c r="A24" s="7">
        <v>4.9411452000000002E-2</v>
      </c>
      <c r="B24" s="6">
        <v>0.19</v>
      </c>
      <c r="C24" s="6">
        <f t="shared" si="0"/>
        <v>3.61E-2</v>
      </c>
      <c r="D24" s="6">
        <f t="shared" si="2"/>
        <v>4.9379127226654281E-2</v>
      </c>
      <c r="E24" s="6">
        <f t="shared" si="1"/>
        <v>1.0448909718522372E-9</v>
      </c>
      <c r="F24" s="2"/>
      <c r="G24" s="15" t="s">
        <v>1</v>
      </c>
      <c r="H24" s="4">
        <v>2.6532551582971568E-3</v>
      </c>
      <c r="I24" s="15">
        <v>4.9307997759447201E-5</v>
      </c>
      <c r="J24" s="15">
        <v>53.809833675284544</v>
      </c>
      <c r="K24" s="15">
        <v>1.4112591588904913E-74</v>
      </c>
      <c r="L24" s="15">
        <v>2.5554050414965568E-3</v>
      </c>
      <c r="M24" s="15">
        <v>2.7511052750977569E-3</v>
      </c>
      <c r="N24" s="15">
        <v>2.5554050414965568E-3</v>
      </c>
      <c r="O24" s="15">
        <v>2.7511052750977569E-3</v>
      </c>
    </row>
    <row r="25" spans="1:15" x14ac:dyDescent="0.3">
      <c r="A25" s="5">
        <v>5.2013360000000002E-2</v>
      </c>
      <c r="B25" s="6">
        <v>0.2</v>
      </c>
      <c r="C25" s="6">
        <f t="shared" si="0"/>
        <v>4.0000000000000008E-2</v>
      </c>
      <c r="D25" s="6">
        <f t="shared" si="2"/>
        <v>5.1978606337760018E-2</v>
      </c>
      <c r="E25" s="6">
        <f t="shared" si="1"/>
        <v>1.2078170390908585E-9</v>
      </c>
      <c r="F25" s="2"/>
      <c r="G25" s="2"/>
      <c r="H25" s="6"/>
      <c r="I25" s="2"/>
      <c r="J25" s="2"/>
      <c r="K25" s="2"/>
      <c r="L25" s="2"/>
      <c r="M25" s="2"/>
      <c r="N25" s="2"/>
      <c r="O25" s="2"/>
    </row>
    <row r="26" spans="1:15" x14ac:dyDescent="0.3">
      <c r="A26" s="7">
        <v>5.4615469E-2</v>
      </c>
      <c r="B26" s="6">
        <v>0.21</v>
      </c>
      <c r="C26" s="6">
        <f t="shared" si="0"/>
        <v>4.4099999999999993E-2</v>
      </c>
      <c r="D26" s="6">
        <f t="shared" si="2"/>
        <v>5.4578616099897406E-2</v>
      </c>
      <c r="E26" s="6">
        <f t="shared" si="1"/>
        <v>1.3581362459717409E-9</v>
      </c>
      <c r="F26" s="2"/>
      <c r="G26" s="2"/>
      <c r="H26" s="6"/>
      <c r="I26" s="2"/>
      <c r="J26" s="2"/>
      <c r="K26" s="2"/>
      <c r="L26" s="2"/>
      <c r="M26" s="2"/>
      <c r="N26" s="2"/>
      <c r="O26" s="2"/>
    </row>
    <row r="27" spans="1:15" x14ac:dyDescent="0.3">
      <c r="A27" s="5">
        <v>5.7217789999999998E-2</v>
      </c>
      <c r="B27" s="6">
        <v>0.22</v>
      </c>
      <c r="C27" s="6">
        <f t="shared" si="0"/>
        <v>4.8399999999999999E-2</v>
      </c>
      <c r="D27" s="6">
        <f t="shared" si="2"/>
        <v>5.7179156513066466E-2</v>
      </c>
      <c r="E27" s="6">
        <f t="shared" si="1"/>
        <v>1.4925463126433424E-9</v>
      </c>
      <c r="F27" s="2"/>
      <c r="G27" s="14" t="s">
        <v>29</v>
      </c>
      <c r="H27" s="14">
        <v>8.9847811660618486E-5</v>
      </c>
      <c r="I27" s="2"/>
      <c r="J27" s="2"/>
      <c r="K27" s="2"/>
      <c r="L27" s="2"/>
      <c r="M27" s="2"/>
      <c r="N27" s="2"/>
      <c r="O27" s="2"/>
    </row>
    <row r="28" spans="1:15" x14ac:dyDescent="0.3">
      <c r="A28" s="7">
        <v>5.9820331999999997E-2</v>
      </c>
      <c r="B28" s="6">
        <v>0.23</v>
      </c>
      <c r="C28" s="6">
        <f t="shared" si="0"/>
        <v>5.2900000000000003E-2</v>
      </c>
      <c r="D28" s="6">
        <f t="shared" si="2"/>
        <v>5.9780227577267177E-2</v>
      </c>
      <c r="E28" s="6">
        <f t="shared" si="1"/>
        <v>1.6083647227327385E-9</v>
      </c>
      <c r="F28" s="2"/>
      <c r="G28" s="14" t="s">
        <v>30</v>
      </c>
      <c r="H28" s="14">
        <v>0.25891314159883755</v>
      </c>
      <c r="I28" s="2"/>
      <c r="J28" s="2"/>
      <c r="K28" s="2"/>
      <c r="L28" s="2"/>
      <c r="M28" s="2"/>
      <c r="N28" s="2"/>
      <c r="O28" s="2"/>
    </row>
    <row r="29" spans="1:15" x14ac:dyDescent="0.3">
      <c r="A29" s="5">
        <v>6.2423105999999999E-2</v>
      </c>
      <c r="B29" s="6">
        <v>0.24</v>
      </c>
      <c r="C29" s="6">
        <f t="shared" si="0"/>
        <v>5.7599999999999998E-2</v>
      </c>
      <c r="D29" s="6">
        <f t="shared" si="2"/>
        <v>6.2381829292499545E-2</v>
      </c>
      <c r="E29" s="6">
        <f t="shared" si="1"/>
        <v>1.7037665820780246E-9</v>
      </c>
      <c r="F29" s="2"/>
      <c r="G29" s="14" t="s">
        <v>31</v>
      </c>
      <c r="H29" s="14">
        <v>2.6532551582971568E-3</v>
      </c>
      <c r="I29" s="2"/>
      <c r="J29" s="2"/>
      <c r="K29" s="2"/>
      <c r="L29" s="2"/>
      <c r="M29" s="2"/>
      <c r="N29" s="2"/>
      <c r="O29" s="2"/>
    </row>
    <row r="30" spans="1:15" x14ac:dyDescent="0.3">
      <c r="A30" s="7">
        <v>6.5026123000000005E-2</v>
      </c>
      <c r="B30" s="6">
        <v>0.25</v>
      </c>
      <c r="C30" s="6">
        <f t="shared" si="0"/>
        <v>6.25E-2</v>
      </c>
      <c r="D30" s="6">
        <f t="shared" si="2"/>
        <v>6.4983961658763578E-2</v>
      </c>
      <c r="E30" s="6">
        <f t="shared" si="1"/>
        <v>1.7775786948544312E-9</v>
      </c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x14ac:dyDescent="0.3">
      <c r="A31" s="5">
        <v>6.7629392999999996E-2</v>
      </c>
      <c r="B31" s="6">
        <v>0.26</v>
      </c>
      <c r="C31" s="6">
        <f t="shared" si="0"/>
        <v>6.7600000000000007E-2</v>
      </c>
      <c r="D31" s="6">
        <f t="shared" si="2"/>
        <v>6.7586624676059276E-2</v>
      </c>
      <c r="E31" s="6">
        <f t="shared" si="1"/>
        <v>1.8291295326983683E-9</v>
      </c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x14ac:dyDescent="0.3">
      <c r="A32" s="7">
        <v>7.0232925000000002E-2</v>
      </c>
      <c r="B32" s="6">
        <v>0.27</v>
      </c>
      <c r="C32" s="6">
        <f t="shared" si="0"/>
        <v>7.2900000000000006E-2</v>
      </c>
      <c r="D32" s="6">
        <f t="shared" si="2"/>
        <v>7.0189818344386617E-2</v>
      </c>
      <c r="E32" s="6">
        <f t="shared" si="1"/>
        <v>1.8581837581709003E-9</v>
      </c>
      <c r="F32" s="2"/>
      <c r="G32" s="6" t="s">
        <v>28</v>
      </c>
      <c r="H32" s="6">
        <f>COUNT(A5:A105)</f>
        <v>101</v>
      </c>
      <c r="I32" s="2"/>
      <c r="J32" s="2"/>
      <c r="K32" s="2"/>
      <c r="L32" s="2"/>
      <c r="M32" s="2"/>
      <c r="N32" s="2"/>
      <c r="O32" s="2"/>
    </row>
    <row r="33" spans="1:15" x14ac:dyDescent="0.3">
      <c r="A33" s="5">
        <v>7.2836730000000002E-2</v>
      </c>
      <c r="B33" s="6">
        <v>0.28000000000000003</v>
      </c>
      <c r="C33" s="6">
        <f t="shared" si="0"/>
        <v>7.8400000000000011E-2</v>
      </c>
      <c r="D33" s="6">
        <f>$H$27+($H$28*B33)+($H$29*C33)</f>
        <v>7.2793542663745631E-2</v>
      </c>
      <c r="E33" s="6">
        <f t="shared" si="1"/>
        <v>1.8651460127481642E-9</v>
      </c>
      <c r="F33" s="2"/>
      <c r="G33" s="6" t="s">
        <v>34</v>
      </c>
      <c r="H33" s="6">
        <f>SUM(E5:E105)</f>
        <v>1.3905361077799503E-7</v>
      </c>
      <c r="I33" s="2"/>
      <c r="J33" s="2"/>
      <c r="K33" s="2"/>
      <c r="L33" s="2"/>
      <c r="M33" s="2"/>
      <c r="N33" s="2"/>
      <c r="O33" s="2"/>
    </row>
    <row r="34" spans="1:15" x14ac:dyDescent="0.3">
      <c r="A34" s="7">
        <v>7.5440820000000006E-2</v>
      </c>
      <c r="B34" s="6">
        <v>0.28999999999999998</v>
      </c>
      <c r="C34" s="6">
        <f t="shared" si="0"/>
        <v>8.4099999999999994E-2</v>
      </c>
      <c r="D34" s="6">
        <f>$H$27+($H$28*B34)+($H$29*C34)</f>
        <v>7.5397797634136288E-2</v>
      </c>
      <c r="E34" s="6">
        <f t="shared" si="1"/>
        <v>1.8509239645116072E-9</v>
      </c>
      <c r="F34" s="2"/>
      <c r="G34" s="14" t="s">
        <v>35</v>
      </c>
      <c r="H34" s="14">
        <f>SQRT(H33/H32)</f>
        <v>3.7104830191560038E-5</v>
      </c>
      <c r="I34" s="2"/>
      <c r="J34" s="2"/>
      <c r="K34" s="2"/>
      <c r="L34" s="2"/>
      <c r="M34" s="2"/>
      <c r="N34" s="2"/>
      <c r="O34" s="2"/>
    </row>
    <row r="35" spans="1:15" x14ac:dyDescent="0.3">
      <c r="A35" s="5">
        <v>7.8045202999999994E-2</v>
      </c>
      <c r="B35" s="6">
        <v>0.3</v>
      </c>
      <c r="C35" s="6">
        <f t="shared" si="0"/>
        <v>0.09</v>
      </c>
      <c r="D35" s="6">
        <f>$H$27+($H$28*B35)+($H$29*C35)</f>
        <v>7.8002583255558616E-2</v>
      </c>
      <c r="E35" s="6">
        <f t="shared" si="1"/>
        <v>1.8164426162483098E-9</v>
      </c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x14ac:dyDescent="0.3">
      <c r="A36" s="7">
        <v>8.0649891000000001E-2</v>
      </c>
      <c r="B36" s="6">
        <v>0.31</v>
      </c>
      <c r="C36" s="6">
        <f t="shared" si="0"/>
        <v>9.6100000000000005E-2</v>
      </c>
      <c r="D36" s="6">
        <f t="shared" ref="D36:D54" si="3">$H$27+($H$28*B36)+($H$29*C36)</f>
        <v>8.0607899528012616E-2</v>
      </c>
      <c r="E36" s="6">
        <f t="shared" si="1"/>
        <v>1.7632837196673259E-9</v>
      </c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x14ac:dyDescent="0.3">
      <c r="A37" s="5">
        <v>8.3254893999999996E-2</v>
      </c>
      <c r="B37" s="6">
        <v>0.32</v>
      </c>
      <c r="C37" s="6">
        <f t="shared" si="0"/>
        <v>0.1024</v>
      </c>
      <c r="D37" s="6">
        <f t="shared" si="3"/>
        <v>8.3213746451498261E-2</v>
      </c>
      <c r="E37" s="6">
        <f t="shared" si="1"/>
        <v>1.6931207477026678E-9</v>
      </c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x14ac:dyDescent="0.3">
      <c r="A38" s="7">
        <v>8.5860222E-2</v>
      </c>
      <c r="B38" s="6">
        <v>0.33</v>
      </c>
      <c r="C38" s="6">
        <f t="shared" si="0"/>
        <v>0.10890000000000001</v>
      </c>
      <c r="D38" s="6">
        <f t="shared" si="3"/>
        <v>8.5820124026015562E-2</v>
      </c>
      <c r="E38" s="6">
        <f t="shared" si="1"/>
        <v>1.6078475176566342E-9</v>
      </c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x14ac:dyDescent="0.3">
      <c r="A39" s="5">
        <v>8.8465885999999994E-2</v>
      </c>
      <c r="B39" s="6">
        <v>0.34</v>
      </c>
      <c r="C39" s="6">
        <f t="shared" si="0"/>
        <v>0.11560000000000002</v>
      </c>
      <c r="D39" s="6">
        <f t="shared" si="3"/>
        <v>8.8427032251564536E-2</v>
      </c>
      <c r="E39" s="6">
        <f t="shared" si="1"/>
        <v>1.5096137674858438E-9</v>
      </c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x14ac:dyDescent="0.3">
      <c r="A40" s="7">
        <v>9.1071896999999999E-2</v>
      </c>
      <c r="B40" s="6">
        <v>0.35</v>
      </c>
      <c r="C40" s="6">
        <f t="shared" si="0"/>
        <v>0.12249999999999998</v>
      </c>
      <c r="D40" s="6">
        <f t="shared" si="3"/>
        <v>9.1034471128145153E-2</v>
      </c>
      <c r="E40" s="6">
        <f t="shared" si="1"/>
        <v>1.4006958840953476E-9</v>
      </c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x14ac:dyDescent="0.3">
      <c r="A41" s="5">
        <v>9.3678264999999997E-2</v>
      </c>
      <c r="B41" s="6">
        <v>0.36</v>
      </c>
      <c r="C41" s="6">
        <f t="shared" si="0"/>
        <v>0.12959999999999999</v>
      </c>
      <c r="D41" s="6">
        <f t="shared" si="3"/>
        <v>9.3642440655757442E-2</v>
      </c>
      <c r="E41" s="6">
        <f t="shared" si="1"/>
        <v>1.2833836404090746E-9</v>
      </c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x14ac:dyDescent="0.3">
      <c r="A42" s="7">
        <v>9.6285000999999995E-2</v>
      </c>
      <c r="B42" s="6">
        <v>0.37</v>
      </c>
      <c r="C42" s="6">
        <f t="shared" si="0"/>
        <v>0.13689999999999999</v>
      </c>
      <c r="D42" s="6">
        <f t="shared" si="3"/>
        <v>9.6250940834401388E-2</v>
      </c>
      <c r="E42" s="6">
        <f t="shared" si="1"/>
        <v>1.1600948806045109E-9</v>
      </c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x14ac:dyDescent="0.3">
      <c r="A43" s="5">
        <v>9.8892116000000002E-2</v>
      </c>
      <c r="B43" s="6">
        <v>0.38</v>
      </c>
      <c r="C43" s="6">
        <f t="shared" si="0"/>
        <v>0.1444</v>
      </c>
      <c r="D43" s="6">
        <f t="shared" si="3"/>
        <v>9.8859971664077007E-2</v>
      </c>
      <c r="E43" s="6">
        <f t="shared" si="1"/>
        <v>1.033258331930385E-9</v>
      </c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x14ac:dyDescent="0.3">
      <c r="A44" s="7">
        <v>0.10149962</v>
      </c>
      <c r="B44" s="6">
        <v>0.39</v>
      </c>
      <c r="C44" s="6">
        <f t="shared" si="0"/>
        <v>0.15210000000000001</v>
      </c>
      <c r="D44" s="6">
        <f t="shared" si="3"/>
        <v>0.10146953314478427</v>
      </c>
      <c r="E44" s="6">
        <f t="shared" si="1"/>
        <v>9.0521885677231032E-10</v>
      </c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x14ac:dyDescent="0.3">
      <c r="A45" s="5">
        <v>0.10410752299999999</v>
      </c>
      <c r="B45" s="6">
        <v>0.4</v>
      </c>
      <c r="C45" s="6">
        <f t="shared" si="0"/>
        <v>0.16000000000000003</v>
      </c>
      <c r="D45" s="6">
        <f t="shared" si="3"/>
        <v>0.10407962527652319</v>
      </c>
      <c r="E45" s="6">
        <f t="shared" si="1"/>
        <v>7.7828297518828755E-10</v>
      </c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x14ac:dyDescent="0.3">
      <c r="A46" s="7">
        <v>0.10671583799999999</v>
      </c>
      <c r="B46" s="6">
        <v>0.41</v>
      </c>
      <c r="C46" s="6">
        <f t="shared" si="0"/>
        <v>0.16809999999999997</v>
      </c>
      <c r="D46" s="6">
        <f t="shared" si="3"/>
        <v>0.10669024805929377</v>
      </c>
      <c r="E46" s="6">
        <f t="shared" si="1"/>
        <v>6.548450653482477E-10</v>
      </c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x14ac:dyDescent="0.3">
      <c r="A47" s="5">
        <v>0.10932457399999999</v>
      </c>
      <c r="B47" s="6">
        <v>0.42</v>
      </c>
      <c r="C47" s="6">
        <f t="shared" si="0"/>
        <v>0.17639999999999997</v>
      </c>
      <c r="D47" s="6">
        <f t="shared" si="3"/>
        <v>0.109301401493096</v>
      </c>
      <c r="E47" s="6">
        <f t="shared" si="1"/>
        <v>5.3696507621559685E-10</v>
      </c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x14ac:dyDescent="0.3">
      <c r="A48" s="7">
        <v>0.111933742</v>
      </c>
      <c r="B48" s="6">
        <v>0.43</v>
      </c>
      <c r="C48" s="6">
        <f t="shared" si="0"/>
        <v>0.18489999999999998</v>
      </c>
      <c r="D48" s="6">
        <f t="shared" si="3"/>
        <v>0.11191308557792991</v>
      </c>
      <c r="E48" s="6">
        <f t="shared" si="1"/>
        <v>4.2668777273790749E-10</v>
      </c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x14ac:dyDescent="0.3">
      <c r="A49" s="5">
        <v>0.114543354</v>
      </c>
      <c r="B49" s="6">
        <v>0.44</v>
      </c>
      <c r="C49" s="6">
        <f t="shared" si="0"/>
        <v>0.19359999999999999</v>
      </c>
      <c r="D49" s="6">
        <f t="shared" si="3"/>
        <v>0.11452530031379547</v>
      </c>
      <c r="E49" s="6">
        <f t="shared" si="1"/>
        <v>3.2593558557155527E-10</v>
      </c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x14ac:dyDescent="0.3">
      <c r="A50" s="7">
        <v>0.11715341999999999</v>
      </c>
      <c r="B50" s="6">
        <v>0.45</v>
      </c>
      <c r="C50" s="6">
        <f t="shared" si="0"/>
        <v>0.20250000000000001</v>
      </c>
      <c r="D50" s="6">
        <f t="shared" si="3"/>
        <v>0.11713804570069269</v>
      </c>
      <c r="E50" s="6">
        <f t="shared" si="1"/>
        <v>2.363690791904367E-10</v>
      </c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x14ac:dyDescent="0.3">
      <c r="A51" s="5">
        <v>0.11976395200000001</v>
      </c>
      <c r="B51" s="6">
        <v>0.46</v>
      </c>
      <c r="C51" s="6">
        <f t="shared" si="0"/>
        <v>0.21160000000000001</v>
      </c>
      <c r="D51" s="6">
        <f t="shared" si="3"/>
        <v>0.11975132173862157</v>
      </c>
      <c r="E51" s="6">
        <f t="shared" si="1"/>
        <v>1.595235024875204E-10</v>
      </c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x14ac:dyDescent="0.3">
      <c r="A52" s="7">
        <v>0.12237496</v>
      </c>
      <c r="B52" s="6">
        <v>0.47</v>
      </c>
      <c r="C52" s="6">
        <f t="shared" si="0"/>
        <v>0.22089999999999999</v>
      </c>
      <c r="D52" s="6">
        <f t="shared" si="3"/>
        <v>0.1223651284275821</v>
      </c>
      <c r="E52" s="6">
        <f t="shared" si="1"/>
        <v>9.6659816208540907E-11</v>
      </c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x14ac:dyDescent="0.3">
      <c r="A53" s="5">
        <v>0.124986455</v>
      </c>
      <c r="B53" s="6">
        <v>0.48</v>
      </c>
      <c r="C53" s="6">
        <f t="shared" si="0"/>
        <v>0.23039999999999999</v>
      </c>
      <c r="D53" s="6">
        <f t="shared" si="3"/>
        <v>0.12497946576757431</v>
      </c>
      <c r="E53" s="6">
        <f t="shared" si="1"/>
        <v>4.8849369900298605E-11</v>
      </c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x14ac:dyDescent="0.3">
      <c r="A54" s="7">
        <v>0.127598449</v>
      </c>
      <c r="B54" s="6">
        <v>0.49</v>
      </c>
      <c r="C54" s="6">
        <f t="shared" si="0"/>
        <v>0.24009999999999998</v>
      </c>
      <c r="D54" s="6">
        <f t="shared" si="3"/>
        <v>0.12759433375859819</v>
      </c>
      <c r="E54" s="6">
        <f t="shared" si="1"/>
        <v>1.6935211795205577E-11</v>
      </c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x14ac:dyDescent="0.3">
      <c r="A55" s="5">
        <v>0.13021095299999999</v>
      </c>
      <c r="B55" s="6">
        <v>0.5</v>
      </c>
      <c r="C55" s="6">
        <f t="shared" si="0"/>
        <v>0.25</v>
      </c>
      <c r="D55" s="6">
        <f>$H$27+($H$28*B55)+($H$29*C55)</f>
        <v>0.1302097324006537</v>
      </c>
      <c r="E55" s="6">
        <f t="shared" si="1"/>
        <v>1.4898627641661149E-12</v>
      </c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x14ac:dyDescent="0.3">
      <c r="A56" s="7">
        <v>0.13282397800000001</v>
      </c>
      <c r="B56" s="6">
        <v>0.51</v>
      </c>
      <c r="C56" s="6">
        <f t="shared" si="0"/>
        <v>0.2601</v>
      </c>
      <c r="D56" s="6">
        <f>$H$27+($H$28*B56)+($H$29*C56)</f>
        <v>0.13282566169374088</v>
      </c>
      <c r="E56" s="6">
        <f t="shared" si="1"/>
        <v>2.8348246130536614E-12</v>
      </c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x14ac:dyDescent="0.3">
      <c r="A57" s="5">
        <v>0.135437536</v>
      </c>
      <c r="B57" s="6">
        <v>0.52</v>
      </c>
      <c r="C57" s="6">
        <f t="shared" si="0"/>
        <v>0.27040000000000003</v>
      </c>
      <c r="D57" s="6">
        <f>$H$27+($H$28*B57)+($H$29*C57)</f>
        <v>0.13544212163785971</v>
      </c>
      <c r="E57" s="6">
        <f t="shared" si="1"/>
        <v>2.1028074580413866E-11</v>
      </c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x14ac:dyDescent="0.3">
      <c r="A58" s="7">
        <v>0.138051637</v>
      </c>
      <c r="B58" s="6">
        <v>0.53</v>
      </c>
      <c r="C58" s="6">
        <f t="shared" si="0"/>
        <v>0.28090000000000004</v>
      </c>
      <c r="D58" s="6">
        <f t="shared" ref="D58:D82" si="4">$H$27+($H$28*B58)+($H$29*C58)</f>
        <v>0.13805911223301021</v>
      </c>
      <c r="E58" s="6">
        <f t="shared" si="1"/>
        <v>5.5879108556802503E-11</v>
      </c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x14ac:dyDescent="0.3">
      <c r="A59" s="5">
        <v>0.140666293</v>
      </c>
      <c r="B59" s="6">
        <v>0.54</v>
      </c>
      <c r="C59" s="6">
        <f t="shared" si="0"/>
        <v>0.29160000000000003</v>
      </c>
      <c r="D59" s="6">
        <f t="shared" si="4"/>
        <v>0.14067663347919238</v>
      </c>
      <c r="E59" s="6">
        <f t="shared" si="1"/>
        <v>1.0692550992799811E-10</v>
      </c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x14ac:dyDescent="0.3">
      <c r="A60" s="7">
        <v>0.143281516</v>
      </c>
      <c r="B60" s="6">
        <v>0.55000000000000004</v>
      </c>
      <c r="C60" s="6">
        <f t="shared" si="0"/>
        <v>0.30250000000000005</v>
      </c>
      <c r="D60" s="6">
        <f t="shared" si="4"/>
        <v>0.14329468537640619</v>
      </c>
      <c r="E60" s="6">
        <f t="shared" si="1"/>
        <v>1.7343247492794844E-10</v>
      </c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x14ac:dyDescent="0.3">
      <c r="A61" s="5">
        <v>0.145897317</v>
      </c>
      <c r="B61" s="6">
        <v>0.56000000000000005</v>
      </c>
      <c r="C61" s="6">
        <f t="shared" si="0"/>
        <v>0.31360000000000005</v>
      </c>
      <c r="D61" s="6">
        <f t="shared" si="4"/>
        <v>0.14591326792465165</v>
      </c>
      <c r="E61" s="6">
        <f t="shared" si="1"/>
        <v>2.5443199724253918E-10</v>
      </c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x14ac:dyDescent="0.3">
      <c r="A62" s="7">
        <v>0.14851370799999999</v>
      </c>
      <c r="B62" s="6">
        <v>0.56999999999999995</v>
      </c>
      <c r="C62" s="6">
        <f t="shared" si="0"/>
        <v>0.32489999999999997</v>
      </c>
      <c r="D62" s="6">
        <f t="shared" si="4"/>
        <v>0.14853238112392878</v>
      </c>
      <c r="E62" s="6">
        <f t="shared" si="1"/>
        <v>3.486855572596036E-10</v>
      </c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x14ac:dyDescent="0.3">
      <c r="A63" s="5">
        <v>0.15113070000000001</v>
      </c>
      <c r="B63" s="6">
        <v>0.57999999999999996</v>
      </c>
      <c r="C63" s="6">
        <f t="shared" si="0"/>
        <v>0.33639999999999998</v>
      </c>
      <c r="D63" s="6">
        <f t="shared" si="4"/>
        <v>0.15115202497423755</v>
      </c>
      <c r="E63" s="6">
        <f t="shared" si="1"/>
        <v>4.5475452623178665E-10</v>
      </c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x14ac:dyDescent="0.3">
      <c r="A64" s="7">
        <v>0.153748306</v>
      </c>
      <c r="B64" s="6">
        <v>0.59</v>
      </c>
      <c r="C64" s="6">
        <f t="shared" si="0"/>
        <v>0.34809999999999997</v>
      </c>
      <c r="D64" s="6">
        <f t="shared" si="4"/>
        <v>0.15377219947557802</v>
      </c>
      <c r="E64" s="6">
        <f t="shared" si="1"/>
        <v>5.7089817519736478E-10</v>
      </c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x14ac:dyDescent="0.3">
      <c r="A65" s="5">
        <v>0.156366536</v>
      </c>
      <c r="B65" s="6">
        <v>0.6</v>
      </c>
      <c r="C65" s="6">
        <f t="shared" si="0"/>
        <v>0.36</v>
      </c>
      <c r="D65" s="6">
        <f t="shared" si="4"/>
        <v>0.15639290462795014</v>
      </c>
      <c r="E65" s="6">
        <f t="shared" si="1"/>
        <v>6.9530453997264972E-10</v>
      </c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x14ac:dyDescent="0.3">
      <c r="A66" s="7">
        <v>0.158985403</v>
      </c>
      <c r="B66" s="6">
        <v>0.61</v>
      </c>
      <c r="C66" s="6">
        <f t="shared" si="0"/>
        <v>0.37209999999999999</v>
      </c>
      <c r="D66" s="6">
        <f t="shared" si="4"/>
        <v>0.1590141404313539</v>
      </c>
      <c r="E66" s="6">
        <f t="shared" si="1"/>
        <v>8.258399608199968E-10</v>
      </c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x14ac:dyDescent="0.3">
      <c r="A67" s="5">
        <v>0.16160491799999999</v>
      </c>
      <c r="B67" s="6">
        <v>0.62</v>
      </c>
      <c r="C67" s="6">
        <f t="shared" si="0"/>
        <v>0.38440000000000002</v>
      </c>
      <c r="D67" s="6">
        <f t="shared" si="4"/>
        <v>0.16163590688578933</v>
      </c>
      <c r="E67" s="6">
        <f t="shared" si="1"/>
        <v>9.6031104246477948E-10</v>
      </c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x14ac:dyDescent="0.3">
      <c r="A68" s="7">
        <v>0.16422509399999999</v>
      </c>
      <c r="B68" s="6">
        <v>0.63</v>
      </c>
      <c r="C68" s="6">
        <f t="shared" si="0"/>
        <v>0.39690000000000003</v>
      </c>
      <c r="D68" s="6">
        <f t="shared" si="4"/>
        <v>0.16425820399125643</v>
      </c>
      <c r="E68" s="6">
        <f t="shared" si="1"/>
        <v>1.096271521001628E-9</v>
      </c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x14ac:dyDescent="0.3">
      <c r="A69" s="5">
        <v>0.166845942</v>
      </c>
      <c r="B69" s="6">
        <v>0.64</v>
      </c>
      <c r="C69" s="6">
        <f t="shared" si="0"/>
        <v>0.40960000000000002</v>
      </c>
      <c r="D69" s="6">
        <f t="shared" si="4"/>
        <v>0.16688103174775518</v>
      </c>
      <c r="E69" s="6">
        <f t="shared" si="1"/>
        <v>1.2312903975221076E-9</v>
      </c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x14ac:dyDescent="0.3">
      <c r="A70" s="7">
        <v>0.16946747500000001</v>
      </c>
      <c r="B70" s="6">
        <v>0.65</v>
      </c>
      <c r="C70" s="6">
        <f t="shared" ref="C70:C105" si="5">B70^2</f>
        <v>0.42250000000000004</v>
      </c>
      <c r="D70" s="6">
        <f t="shared" si="4"/>
        <v>0.16950439015528559</v>
      </c>
      <c r="E70" s="6">
        <f t="shared" ref="E70:E105" si="6">(D70-A70)^2</f>
        <v>1.3627286897591067E-9</v>
      </c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x14ac:dyDescent="0.3">
      <c r="A71" s="5">
        <v>0.17208970500000001</v>
      </c>
      <c r="B71" s="6">
        <v>0.66</v>
      </c>
      <c r="C71" s="6">
        <f t="shared" si="5"/>
        <v>0.43560000000000004</v>
      </c>
      <c r="D71" s="6">
        <f t="shared" si="4"/>
        <v>0.17212827921384766</v>
      </c>
      <c r="E71" s="6">
        <f t="shared" si="6"/>
        <v>1.4879699739640384E-9</v>
      </c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x14ac:dyDescent="0.3">
      <c r="A72" s="7">
        <v>0.174712644</v>
      </c>
      <c r="B72" s="6">
        <v>0.67</v>
      </c>
      <c r="C72" s="6">
        <f t="shared" si="5"/>
        <v>0.44890000000000008</v>
      </c>
      <c r="D72" s="6">
        <f t="shared" si="4"/>
        <v>0.17475269892344139</v>
      </c>
      <c r="E72" s="6">
        <f t="shared" si="6"/>
        <v>1.6043968918956541E-9</v>
      </c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x14ac:dyDescent="0.3">
      <c r="A73" s="5">
        <v>0.177336304</v>
      </c>
      <c r="B73" s="6">
        <v>0.68</v>
      </c>
      <c r="C73" s="6">
        <f t="shared" si="5"/>
        <v>0.46240000000000009</v>
      </c>
      <c r="D73" s="6">
        <f t="shared" si="4"/>
        <v>0.17737764928406677</v>
      </c>
      <c r="E73" s="6">
        <f t="shared" si="6"/>
        <v>1.7094325145617644E-9</v>
      </c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x14ac:dyDescent="0.3">
      <c r="A74" s="7">
        <v>0.179960697</v>
      </c>
      <c r="B74" s="6">
        <v>0.69</v>
      </c>
      <c r="C74" s="6">
        <f t="shared" si="5"/>
        <v>0.47609999999999991</v>
      </c>
      <c r="D74" s="6">
        <f t="shared" si="4"/>
        <v>0.18000313029572379</v>
      </c>
      <c r="E74" s="6">
        <f t="shared" si="6"/>
        <v>1.8005845859823753E-9</v>
      </c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x14ac:dyDescent="0.3">
      <c r="A75" s="5">
        <v>0.182585837</v>
      </c>
      <c r="B75" s="6">
        <v>0.7</v>
      </c>
      <c r="C75" s="6">
        <f t="shared" si="5"/>
        <v>0.48999999999999994</v>
      </c>
      <c r="D75" s="6">
        <f t="shared" si="4"/>
        <v>0.18262914195841251</v>
      </c>
      <c r="E75" s="6">
        <f t="shared" si="6"/>
        <v>1.8753194231092234E-9</v>
      </c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x14ac:dyDescent="0.3">
      <c r="A76" s="7">
        <v>0.18521173499999999</v>
      </c>
      <c r="B76" s="6">
        <v>0.71</v>
      </c>
      <c r="C76" s="6">
        <f t="shared" si="5"/>
        <v>0.50409999999999999</v>
      </c>
      <c r="D76" s="6">
        <f t="shared" si="4"/>
        <v>0.18525568427213288</v>
      </c>
      <c r="E76" s="6">
        <f t="shared" si="6"/>
        <v>1.9315385210105692E-9</v>
      </c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x14ac:dyDescent="0.3">
      <c r="A77" s="5">
        <v>0.18783840500000001</v>
      </c>
      <c r="B77" s="6">
        <v>0.72</v>
      </c>
      <c r="C77" s="6">
        <f t="shared" si="5"/>
        <v>0.51839999999999997</v>
      </c>
      <c r="D77" s="6">
        <f t="shared" si="4"/>
        <v>0.18788275723688488</v>
      </c>
      <c r="E77" s="6">
        <f t="shared" si="6"/>
        <v>1.9671209166916524E-9</v>
      </c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x14ac:dyDescent="0.3">
      <c r="A78" s="7">
        <v>0.19046585799999999</v>
      </c>
      <c r="B78" s="6">
        <v>0.73</v>
      </c>
      <c r="C78" s="6">
        <f t="shared" si="5"/>
        <v>0.53289999999999993</v>
      </c>
      <c r="D78" s="6">
        <f t="shared" si="4"/>
        <v>0.19051036085266859</v>
      </c>
      <c r="E78" s="6">
        <f t="shared" si="6"/>
        <v>1.9805038956434928E-9</v>
      </c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x14ac:dyDescent="0.3">
      <c r="A79" s="5">
        <v>0.19309410799999999</v>
      </c>
      <c r="B79" s="6">
        <v>0.74</v>
      </c>
      <c r="C79" s="6">
        <f t="shared" si="5"/>
        <v>0.54759999999999998</v>
      </c>
      <c r="D79" s="6">
        <f t="shared" si="4"/>
        <v>0.19313849511948392</v>
      </c>
      <c r="E79" s="6">
        <f t="shared" si="6"/>
        <v>1.9702163760806423E-9</v>
      </c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x14ac:dyDescent="0.3">
      <c r="A80" s="7">
        <v>0.195723167</v>
      </c>
      <c r="B80" s="6">
        <v>0.75</v>
      </c>
      <c r="C80" s="6">
        <f t="shared" si="5"/>
        <v>0.5625</v>
      </c>
      <c r="D80" s="6">
        <f t="shared" si="4"/>
        <v>0.19576716003733097</v>
      </c>
      <c r="E80" s="6">
        <f t="shared" si="6"/>
        <v>1.9353873336035765E-9</v>
      </c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x14ac:dyDescent="0.3">
      <c r="A81" s="5">
        <v>0.198353049</v>
      </c>
      <c r="B81" s="6">
        <v>0.76</v>
      </c>
      <c r="C81" s="6">
        <f t="shared" si="5"/>
        <v>0.5776</v>
      </c>
      <c r="D81" s="6">
        <f t="shared" si="4"/>
        <v>0.19839635560620963</v>
      </c>
      <c r="E81" s="6">
        <f t="shared" si="6"/>
        <v>1.8754621413960506E-9</v>
      </c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x14ac:dyDescent="0.3">
      <c r="A82" s="7">
        <v>0.20098376600000001</v>
      </c>
      <c r="B82" s="6">
        <v>0.77</v>
      </c>
      <c r="C82" s="6">
        <f t="shared" si="5"/>
        <v>0.59289999999999998</v>
      </c>
      <c r="D82" s="6">
        <f t="shared" si="4"/>
        <v>0.20102608182611995</v>
      </c>
      <c r="E82" s="6">
        <f t="shared" si="6"/>
        <v>1.7906291402127806E-9</v>
      </c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x14ac:dyDescent="0.3">
      <c r="A83" s="5">
        <v>0.20361533100000001</v>
      </c>
      <c r="B83" s="6">
        <v>0.78</v>
      </c>
      <c r="C83" s="6">
        <f t="shared" si="5"/>
        <v>0.60840000000000005</v>
      </c>
      <c r="D83" s="6">
        <f>$H$27+($H$28*B83)+($H$29*C83)</f>
        <v>0.20365633869706193</v>
      </c>
      <c r="E83" s="6">
        <f t="shared" si="6"/>
        <v>1.6816312183220184E-9</v>
      </c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x14ac:dyDescent="0.3">
      <c r="A84" s="7">
        <v>0.206247758</v>
      </c>
      <c r="B84" s="6">
        <v>0.79</v>
      </c>
      <c r="C84" s="6">
        <f t="shared" si="5"/>
        <v>0.6241000000000001</v>
      </c>
      <c r="D84" s="6">
        <f>$H$27+($H$28*B84)+($H$29*C84)</f>
        <v>0.20628712621903558</v>
      </c>
      <c r="E84" s="6">
        <f t="shared" si="6"/>
        <v>1.5498566700333483E-9</v>
      </c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x14ac:dyDescent="0.3">
      <c r="A85" s="5">
        <v>0.20888106000000001</v>
      </c>
      <c r="B85" s="6">
        <v>0.8</v>
      </c>
      <c r="C85" s="6">
        <f t="shared" si="5"/>
        <v>0.64000000000000012</v>
      </c>
      <c r="D85" s="6">
        <f>$H$27+($H$28*B85)+($H$29*C85)</f>
        <v>0.20891844439204088</v>
      </c>
      <c r="E85" s="6">
        <f t="shared" si="6"/>
        <v>1.3975927682657187E-9</v>
      </c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x14ac:dyDescent="0.3">
      <c r="A86" s="7">
        <v>0.21151524999999999</v>
      </c>
      <c r="B86" s="6">
        <v>0.81</v>
      </c>
      <c r="C86" s="6">
        <f t="shared" si="5"/>
        <v>0.65610000000000013</v>
      </c>
      <c r="D86" s="6">
        <f t="shared" ref="D86:D105" si="7">$H$27+($H$28*B86)+($H$29*C86)</f>
        <v>0.21155029321607782</v>
      </c>
      <c r="E86" s="6">
        <f t="shared" si="6"/>
        <v>1.2280269930778104E-9</v>
      </c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x14ac:dyDescent="0.3">
      <c r="A87" s="5">
        <v>0.21415034099999999</v>
      </c>
      <c r="B87" s="6">
        <v>0.82</v>
      </c>
      <c r="C87" s="6">
        <f t="shared" si="5"/>
        <v>0.67239999999999989</v>
      </c>
      <c r="D87" s="6">
        <f t="shared" si="7"/>
        <v>0.21418267269114644</v>
      </c>
      <c r="E87" s="6">
        <f t="shared" si="6"/>
        <v>1.0453382523889281E-9</v>
      </c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x14ac:dyDescent="0.3">
      <c r="A88" s="7">
        <v>0.21678634699999999</v>
      </c>
      <c r="B88" s="6">
        <v>0.83</v>
      </c>
      <c r="C88" s="6">
        <f t="shared" si="5"/>
        <v>0.68889999999999996</v>
      </c>
      <c r="D88" s="6">
        <f t="shared" si="7"/>
        <v>0.21681558281724672</v>
      </c>
      <c r="E88" s="6">
        <f t="shared" si="6"/>
        <v>8.5473301008425835E-10</v>
      </c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x14ac:dyDescent="0.3">
      <c r="A89" s="5">
        <v>0.219423282</v>
      </c>
      <c r="B89" s="6">
        <v>0.84</v>
      </c>
      <c r="C89" s="6">
        <f t="shared" si="5"/>
        <v>0.70559999999999989</v>
      </c>
      <c r="D89" s="6">
        <f t="shared" si="7"/>
        <v>0.21944902359437865</v>
      </c>
      <c r="E89" s="6">
        <f t="shared" si="6"/>
        <v>6.6262968115510999E-10</v>
      </c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x14ac:dyDescent="0.3">
      <c r="A90" s="7">
        <v>0.22206116000000001</v>
      </c>
      <c r="B90" s="6">
        <v>0.85</v>
      </c>
      <c r="C90" s="6">
        <f t="shared" si="5"/>
        <v>0.72249999999999992</v>
      </c>
      <c r="D90" s="6">
        <f t="shared" si="7"/>
        <v>0.22208299502254225</v>
      </c>
      <c r="E90" s="6">
        <f t="shared" si="6"/>
        <v>4.7676820942028948E-10</v>
      </c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x14ac:dyDescent="0.3">
      <c r="A91" s="5">
        <v>0.22469999299999999</v>
      </c>
      <c r="B91" s="6">
        <v>0.86</v>
      </c>
      <c r="C91" s="6">
        <f t="shared" si="5"/>
        <v>0.73959999999999992</v>
      </c>
      <c r="D91" s="6">
        <f t="shared" si="7"/>
        <v>0.2247174971017375</v>
      </c>
      <c r="E91" s="6">
        <f t="shared" si="6"/>
        <v>3.0639357763705951E-10</v>
      </c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x14ac:dyDescent="0.3">
      <c r="A92" s="7">
        <v>0.22733979700000001</v>
      </c>
      <c r="B92" s="6">
        <v>0.87</v>
      </c>
      <c r="C92" s="6">
        <f t="shared" si="5"/>
        <v>0.75690000000000002</v>
      </c>
      <c r="D92" s="6">
        <f t="shared" si="7"/>
        <v>0.22735252983196441</v>
      </c>
      <c r="E92" s="6">
        <f t="shared" si="6"/>
        <v>1.6212500983368605E-10</v>
      </c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x14ac:dyDescent="0.3">
      <c r="A93" s="5">
        <v>0.22998058399999999</v>
      </c>
      <c r="B93" s="6">
        <v>0.88</v>
      </c>
      <c r="C93" s="6">
        <f t="shared" si="5"/>
        <v>0.77439999999999998</v>
      </c>
      <c r="D93" s="6">
        <f t="shared" si="7"/>
        <v>0.229988093213223</v>
      </c>
      <c r="E93" s="6">
        <f t="shared" si="6"/>
        <v>5.6388283228650114E-11</v>
      </c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x14ac:dyDescent="0.3">
      <c r="A94" s="7">
        <v>0.232622369</v>
      </c>
      <c r="B94" s="6">
        <v>0.89</v>
      </c>
      <c r="C94" s="6">
        <f t="shared" si="5"/>
        <v>0.79210000000000003</v>
      </c>
      <c r="D94" s="6">
        <f t="shared" si="7"/>
        <v>0.23262418724551323</v>
      </c>
      <c r="E94" s="6">
        <f t="shared" si="6"/>
        <v>3.3060167464006442E-12</v>
      </c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x14ac:dyDescent="0.3">
      <c r="A95" s="5">
        <v>0.235265167</v>
      </c>
      <c r="B95" s="6">
        <v>0.9</v>
      </c>
      <c r="C95" s="6">
        <f t="shared" si="5"/>
        <v>0.81</v>
      </c>
      <c r="D95" s="6">
        <f t="shared" si="7"/>
        <v>0.23526081192883513</v>
      </c>
      <c r="E95" s="6">
        <f t="shared" si="6"/>
        <v>1.8966644851023103E-11</v>
      </c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x14ac:dyDescent="0.3">
      <c r="A96" s="7">
        <v>0.23790899200000001</v>
      </c>
      <c r="B96" s="6">
        <v>0.91</v>
      </c>
      <c r="C96" s="6">
        <f t="shared" si="5"/>
        <v>0.82810000000000006</v>
      </c>
      <c r="D96" s="6">
        <f t="shared" si="7"/>
        <v>0.23789796726318868</v>
      </c>
      <c r="E96" s="6">
        <f t="shared" si="6"/>
        <v>1.2154482175915071E-10</v>
      </c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x14ac:dyDescent="0.3">
      <c r="A97" s="5">
        <v>0.24055385700000001</v>
      </c>
      <c r="B97" s="6">
        <v>0.92</v>
      </c>
      <c r="C97" s="6">
        <f t="shared" si="5"/>
        <v>0.84640000000000004</v>
      </c>
      <c r="D97" s="6">
        <f t="shared" si="7"/>
        <v>0.2405356532485739</v>
      </c>
      <c r="E97" s="6">
        <f t="shared" si="6"/>
        <v>3.3137656598360889E-10</v>
      </c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x14ac:dyDescent="0.3">
      <c r="A98" s="7">
        <v>0.24319977700000001</v>
      </c>
      <c r="B98" s="6">
        <v>0.93</v>
      </c>
      <c r="C98" s="6">
        <f t="shared" si="5"/>
        <v>0.86490000000000011</v>
      </c>
      <c r="D98" s="6">
        <f t="shared" si="7"/>
        <v>0.24317386988499079</v>
      </c>
      <c r="E98" s="6">
        <f t="shared" si="6"/>
        <v>6.7117860810074768E-10</v>
      </c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x14ac:dyDescent="0.3">
      <c r="A99" s="5">
        <v>0.24584676799999999</v>
      </c>
      <c r="B99" s="6">
        <v>0.94</v>
      </c>
      <c r="C99" s="6">
        <f t="shared" si="5"/>
        <v>0.88359999999999994</v>
      </c>
      <c r="D99" s="6">
        <f t="shared" si="7"/>
        <v>0.2458126171724393</v>
      </c>
      <c r="E99" s="6">
        <f t="shared" si="6"/>
        <v>1.1662790230804758E-9</v>
      </c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x14ac:dyDescent="0.3">
      <c r="A100" s="7">
        <v>0.24849484299999999</v>
      </c>
      <c r="B100" s="6">
        <v>0.95</v>
      </c>
      <c r="C100" s="6">
        <f t="shared" si="5"/>
        <v>0.90249999999999997</v>
      </c>
      <c r="D100" s="6">
        <f t="shared" si="7"/>
        <v>0.24845189511091947</v>
      </c>
      <c r="E100" s="6">
        <f t="shared" si="6"/>
        <v>1.8445211764725677E-9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x14ac:dyDescent="0.3">
      <c r="A101" s="5">
        <v>0.25114401800000002</v>
      </c>
      <c r="B101" s="6">
        <v>0.96</v>
      </c>
      <c r="C101" s="6">
        <f t="shared" si="5"/>
        <v>0.92159999999999997</v>
      </c>
      <c r="D101" s="6">
        <f t="shared" si="7"/>
        <v>0.25109170370043132</v>
      </c>
      <c r="E101" s="6">
        <f t="shared" si="6"/>
        <v>2.736785939363782E-9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3">
      <c r="A102" s="7">
        <v>0.253794307</v>
      </c>
      <c r="B102" s="6">
        <v>0.97</v>
      </c>
      <c r="C102" s="6">
        <f t="shared" si="5"/>
        <v>0.94089999999999996</v>
      </c>
      <c r="D102" s="6">
        <f t="shared" si="7"/>
        <v>0.25373204294097479</v>
      </c>
      <c r="E102" s="6">
        <f t="shared" si="6"/>
        <v>3.876813046294549E-9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3">
      <c r="A103" s="5">
        <v>0.25644572599999998</v>
      </c>
      <c r="B103" s="6">
        <v>0.98</v>
      </c>
      <c r="C103" s="6">
        <f t="shared" si="5"/>
        <v>0.96039999999999992</v>
      </c>
      <c r="D103" s="6">
        <f t="shared" si="7"/>
        <v>0.25637291283254998</v>
      </c>
      <c r="E103" s="6">
        <f t="shared" si="6"/>
        <v>5.3017573541022075E-9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3">
      <c r="A104" s="7">
        <v>0.25909828899999998</v>
      </c>
      <c r="B104" s="6">
        <v>0.99</v>
      </c>
      <c r="C104" s="6">
        <f t="shared" si="5"/>
        <v>0.98009999999999997</v>
      </c>
      <c r="D104" s="6">
        <f t="shared" si="7"/>
        <v>0.25901431337515679</v>
      </c>
      <c r="E104" s="6">
        <f t="shared" si="6"/>
        <v>7.0519055678043742E-9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3">
      <c r="A105" s="5">
        <v>0.26175201199999998</v>
      </c>
      <c r="B105" s="6">
        <v>1</v>
      </c>
      <c r="C105" s="6">
        <f t="shared" si="5"/>
        <v>1</v>
      </c>
      <c r="D105" s="6">
        <f t="shared" si="7"/>
        <v>0.26165624456879533</v>
      </c>
      <c r="E105" s="6">
        <f t="shared" si="6"/>
        <v>9.171400879537739E-9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</row>
  </sheetData>
  <mergeCells count="3">
    <mergeCell ref="A1:F1"/>
    <mergeCell ref="A2:F2"/>
    <mergeCell ref="G8:H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547C-3D2A-4FBF-874C-1668E8D5AEB6}">
  <dimension ref="A1"/>
  <sheetViews>
    <sheetView workbookViewId="0">
      <selection activeCell="A5" sqref="A5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D A A B Q S w M E F A A C A A g A j E 5 J V U j 6 C m 2 j A A A A 9 g A A A B I A H A B D b 2 5 m a W c v U G F j a 2 F n Z S 5 4 b W w g o h g A K K A U A A A A A A A A A A A A A A A A A A A A A A A A A A A A h Y + x D o I w F E V / h X S n L W V R 8 i i D q y Q m R O P a Q M V G e B h a L P / m 4 C f 5 C 2 I U d X O 8 5 5 7 h 3 v v 1 B t n Y N s F F 9 9 Z 0 m J K I c h J o L L v K Y J 2 S w R 3 C B c k k b F R 5 U r U O J h l t M t o q J U f n z g l j 3 n v q Y 9 r 1 N R O c R 2 y f r 4 v y q F t F P r L 5 L 4 c G r V N Y a i J h 9 x o j B Y 3 4 k s Z c U A 5 s h p A b / A p i 2 v t s f y C s h s Y N v Z Y a w 2 0 B b I 7 A 3 h / k A 1 B L A w Q U A A I A C A C M T k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E 5 J V Q s 2 3 O H w A A A A W g E A A B M A H A B G b 3 J t d W x h c y 9 T Z W N 0 a W 9 u M S 5 t I K I Y A C i g F A A A A A A A A A A A A A A A A A A A A A A A A A A A A G 1 P T U v D Q B C 9 B / I f h v W S w B K a 2 H q w 5 J S 2 9 F J R E u j B i K T J t F 3 Y D 9 m d F U P p f 3 c l i C L O Z e a 9 B + / N c 9 i T M B r q a e f L O I o j d + 4 s D r D d z 1 8 f r T l I V D m U I J H i C M L U x t s e A 1 O 5 9 2 x l e q 9 Q U 7 I R E r P K a A r A J a y 6 b 3 c j H A P p 2 p r 8 M L a 7 N d z d L t r t f j Z v f 1 t n 9 E E s 5 c 8 r l E I J Q l s y z j h U R n q l X V l w W O v e D E K f y r x Y B P j k D W F N o 8 T y 5 8 w e j M a X l E 8 v 3 r D q 3 O l T K N G M b 8 j C r 0 0 X w r L G d t o d j V W T + 5 f o k q k P v 1 z Y x O Y h n Y I C 2 q s D 2 i u H b 6 X 4 o 1 z T O B L 6 3 8 j l J 1 B L A Q I t A B Q A A g A I A I x O S V V I + g p t o w A A A P Y A A A A S A A A A A A A A A A A A A A A A A A A A A A B D b 2 5 m a W c v U G F j a 2 F n Z S 5 4 b W x Q S w E C L Q A U A A I A C A C M T k l V D 8 r p q 6 Q A A A D p A A A A E w A A A A A A A A A A A A A A A A D v A A A A W 0 N v b n R l b n R f V H l w Z X N d L n h t b F B L A Q I t A B Q A A g A I A I x O S V U L N t z h 8 A A A A F o B A A A T A A A A A A A A A A A A A A A A A O A B A A B G b 3 J t d W x h c y 9 T Z W N 0 a W 9 u M S 5 t U E s F B g A A A A A D A A M A w g A A A B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s I A A A A A A A A W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V z R f U H J v Y m x l b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5 V D E z O j Q 3 O j M y L j Q 4 M j k z N z N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V z R f U H J v Y m x l b T E v Q X V 0 b 1 J l b W 9 2 Z W R D b 2 x 1 b W 5 z M S 5 7 Q 2 9 s d W 1 u M S w w f S Z x d W 9 0 O y w m c X V v d D t T Z W N 0 a W 9 u M S 9 I V z R f U H J v Y m x l b T E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V z R f U H J v Y m x l b T E v Q X V 0 b 1 J l b W 9 2 Z W R D b 2 x 1 b W 5 z M S 5 7 Q 2 9 s d W 1 u M S w w f S Z x d W 9 0 O y w m c X V v d D t T Z W N 0 a W 9 u M S 9 I V z R f U H J v Y m x l b T E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F c 0 X 1 B y b 2 J s Z W 0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X N F 9 Q c m 9 i b G V t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d S d M 4 e z J 9 R 7 L R V W j e k F J X A A A A A A I A A A A A A B B m A A A A A Q A A I A A A A G i b p U f o r s 7 4 D e 0 X o I 3 X x L E C U Y w Q / P I / 6 1 e S p 6 f g B I G E A A A A A A 6 A A A A A A g A A I A A A A K n V R A m N F i M l W m t 9 u 8 K n b W A T B t p 2 6 l F g c H 8 D i s i g I s m h U A A A A F L r L t a 9 0 o p + e L J q e z g i T e D L M G e 6 S V T 4 7 3 I 4 5 v d W L w 3 O B E B A L 4 9 m e 6 6 K 4 f Z s R q b u 5 v L 3 T u R I Z K f N k T 1 Y D k N C D q I f 2 e 3 n V 2 n n M 2 O U / q h 6 m 5 7 r Q A A A A P 1 L v v H d n / I D 7 a r x B k v P 9 o R 5 T K / p t L a t 7 I v l F l x I G q 5 k x v T T l q y 7 W O O a 4 f w G x 6 Q r D K g z d n c 4 X O O 3 W u I / S M k O o y I = < / D a t a M a s h u p > 
</file>

<file path=customXml/itemProps1.xml><?xml version="1.0" encoding="utf-8"?>
<ds:datastoreItem xmlns:ds="http://schemas.openxmlformats.org/officeDocument/2006/customXml" ds:itemID="{56B55A86-7D29-4663-8AD5-90105FC54F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HW4_Problem1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Viral Panchal</dc:creator>
  <cp:lastModifiedBy>Viral Panchal</cp:lastModifiedBy>
  <dcterms:created xsi:type="dcterms:W3CDTF">2022-10-09T13:46:33Z</dcterms:created>
  <dcterms:modified xsi:type="dcterms:W3CDTF">2022-10-09T14:30:45Z</dcterms:modified>
</cp:coreProperties>
</file>