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z\PycharmProjects\pythonProject\data_xlsx\"/>
    </mc:Choice>
  </mc:AlternateContent>
  <xr:revisionPtr revIDLastSave="0" documentId="8_{CAD896D1-9375-4AA0-B50E-B1BFB52BA472}" xr6:coauthVersionLast="47" xr6:coauthVersionMax="47" xr10:uidLastSave="{00000000-0000-0000-0000-000000000000}"/>
  <bookViews>
    <workbookView xWindow="-120" yWindow="-120" windowWidth="29040" windowHeight="15840" tabRatio="599" firstSheet="24" activeTab="25" xr2:uid="{CCB35DB1-1D2A-4789-8BAA-E0367934FA41}"/>
  </bookViews>
  <sheets>
    <sheet name="1.1. Кол-во ГС" sheetId="1" r:id="rId1"/>
    <sheet name="1.2. Кол-во МС" sheetId="47" r:id="rId2"/>
    <sheet name="2.1. Гендерный ГС" sheetId="6" r:id="rId3"/>
    <sheet name="2.2. Гендерный МС" sheetId="5" r:id="rId4"/>
    <sheet name="3.1. Возраст ГС" sheetId="10" r:id="rId5"/>
    <sheet name="3.2. Возраст МС" sheetId="9" r:id="rId6"/>
    <sheet name="4.1. Образовательный уровень ГС" sheetId="8" r:id="rId7"/>
    <sheet name="4.2. Образовательный уровень МС" sheetId="49" r:id="rId8"/>
    <sheet name="5.1. Ученая степень ГС" sheetId="15" r:id="rId9"/>
    <sheet name="5.2. Ученая степень МС" sheetId="14" r:id="rId10"/>
    <sheet name="6.1. Стаж ГС" sheetId="13" r:id="rId11"/>
    <sheet name="6.2. Стаж МС" sheetId="12" r:id="rId12"/>
    <sheet name="7. Сменяемость ГС" sheetId="11" r:id="rId13"/>
    <sheet name="8. Кол-во гос.органов" sheetId="4" r:id="rId14"/>
    <sheet name="9. Конкурсы" sheetId="22" r:id="rId15"/>
    <sheet name="10. Участие граждан" sheetId="21" r:id="rId16"/>
    <sheet name="11. Замещение" sheetId="20" r:id="rId17"/>
    <sheet name="12. Наставничество" sheetId="46" r:id="rId18"/>
    <sheet name="13. Резерв" sheetId="19" r:id="rId19"/>
    <sheet name="14. Аттестация" sheetId="18" r:id="rId20"/>
    <sheet name="15. Чины" sheetId="17" r:id="rId21"/>
    <sheet name="17.1. Профразвитие" sheetId="24" r:id="rId22"/>
    <sheet name="17.2. Профразвитие" sheetId="50" r:id="rId23"/>
    <sheet name="17.3. ДПО ГС" sheetId="23" r:id="rId24"/>
    <sheet name="17.4. ДПО ГС" sheetId="51" r:id="rId25"/>
    <sheet name="18. ДПО МС" sheetId="3" r:id="rId26"/>
  </sheets>
  <definedNames>
    <definedName name="_xlnm.Print_Titles" localSheetId="13">'8. Кол-во гос.органов'!$2:$5</definedName>
    <definedName name="_xlnm.Print_Area" localSheetId="18">'13. Резерв'!$B$1:$S$21</definedName>
    <definedName name="_xlnm.Print_Area" localSheetId="6">'4.1. Образовательный уровень ГС'!$B$1:$V$21</definedName>
  </definedNames>
  <calcPr calcId="191029" fullCalcOnLoad="1" refMode="R1C1"/>
</workbook>
</file>

<file path=xl/calcChain.xml><?xml version="1.0" encoding="utf-8"?>
<calcChain xmlns="http://schemas.openxmlformats.org/spreadsheetml/2006/main">
  <c r="E8" i="17" l="1"/>
  <c r="N8" i="17" s="1"/>
  <c r="E9" i="17"/>
  <c r="R9" i="17" s="1"/>
  <c r="E10" i="17"/>
  <c r="F10" i="17" s="1"/>
  <c r="E11" i="17"/>
  <c r="E12" i="17"/>
  <c r="E13" i="17"/>
  <c r="N13" i="17" s="1"/>
  <c r="E14" i="17"/>
  <c r="N14" i="17" s="1"/>
  <c r="F14" i="17"/>
  <c r="E15" i="17"/>
  <c r="E16" i="17"/>
  <c r="J16" i="17" s="1"/>
  <c r="E17" i="17"/>
  <c r="E18" i="17"/>
  <c r="N18" i="17" s="1"/>
  <c r="E19" i="17"/>
  <c r="N19" i="17" s="1"/>
  <c r="E20" i="17"/>
  <c r="R20" i="17" s="1"/>
  <c r="E21" i="17"/>
  <c r="R21" i="17" s="1"/>
  <c r="C8" i="17"/>
  <c r="P8" i="17" s="1"/>
  <c r="C9" i="17"/>
  <c r="L9" i="17" s="1"/>
  <c r="C10" i="17"/>
  <c r="P10" i="17" s="1"/>
  <c r="C11" i="17"/>
  <c r="D11" i="17" s="1"/>
  <c r="C12" i="17"/>
  <c r="L12" i="17"/>
  <c r="C13" i="17"/>
  <c r="D13" i="17"/>
  <c r="C14" i="17"/>
  <c r="C15" i="17"/>
  <c r="L15" i="17" s="1"/>
  <c r="C16" i="17"/>
  <c r="C17" i="17"/>
  <c r="D17" i="17" s="1"/>
  <c r="C18" i="17"/>
  <c r="C19" i="17"/>
  <c r="C20" i="17"/>
  <c r="P20" i="17" s="1"/>
  <c r="C21" i="17"/>
  <c r="D21" i="17" s="1"/>
  <c r="E8" i="19"/>
  <c r="G8" i="19"/>
  <c r="E9" i="19"/>
  <c r="O9" i="19" s="1"/>
  <c r="G9" i="19"/>
  <c r="E10" i="19"/>
  <c r="O10" i="19" s="1"/>
  <c r="E11" i="19"/>
  <c r="Q11" i="19"/>
  <c r="E12" i="19"/>
  <c r="O12" i="19" s="1"/>
  <c r="E13" i="19"/>
  <c r="O13" i="19" s="1"/>
  <c r="E14" i="19"/>
  <c r="E15" i="19"/>
  <c r="E16" i="19"/>
  <c r="S16" i="19"/>
  <c r="E17" i="19"/>
  <c r="G17" i="19"/>
  <c r="E18" i="19"/>
  <c r="O18" i="19" s="1"/>
  <c r="E19" i="19"/>
  <c r="M19" i="19" s="1"/>
  <c r="E20" i="19"/>
  <c r="G20" i="19"/>
  <c r="E21" i="19"/>
  <c r="I21" i="19"/>
  <c r="C7" i="49"/>
  <c r="X7" i="49" s="1"/>
  <c r="C9" i="49"/>
  <c r="C10" i="49"/>
  <c r="X10" i="49" s="1"/>
  <c r="C11" i="49"/>
  <c r="X11" i="49" s="1"/>
  <c r="C12" i="49"/>
  <c r="X12" i="49"/>
  <c r="C13" i="49"/>
  <c r="T13" i="49"/>
  <c r="C14" i="49"/>
  <c r="X14" i="49"/>
  <c r="C15" i="49"/>
  <c r="H15" i="49"/>
  <c r="C16" i="49"/>
  <c r="C17" i="49"/>
  <c r="C18" i="49"/>
  <c r="X18" i="49" s="1"/>
  <c r="C19" i="49"/>
  <c r="C20" i="49"/>
  <c r="T20" i="49" s="1"/>
  <c r="C21" i="49"/>
  <c r="X21" i="49" s="1"/>
  <c r="C8" i="8"/>
  <c r="L8" i="8" s="1"/>
  <c r="C9" i="8"/>
  <c r="C10" i="8"/>
  <c r="J10" i="8" s="1"/>
  <c r="C11" i="8"/>
  <c r="C12" i="8"/>
  <c r="C13" i="8"/>
  <c r="C14" i="8"/>
  <c r="C15" i="8"/>
  <c r="N15" i="8" s="1"/>
  <c r="C16" i="8"/>
  <c r="N16" i="8"/>
  <c r="C17" i="8"/>
  <c r="Y17" i="8"/>
  <c r="C18" i="8"/>
  <c r="C19" i="8"/>
  <c r="Y19" i="8" s="1"/>
  <c r="C20" i="8"/>
  <c r="T20" i="8"/>
  <c r="C21" i="8"/>
  <c r="D21" i="8" s="1"/>
  <c r="C6" i="3"/>
  <c r="H6" i="3" s="1"/>
  <c r="C7" i="3"/>
  <c r="C8" i="3"/>
  <c r="D8" i="3"/>
  <c r="C9" i="3"/>
  <c r="H9" i="3"/>
  <c r="C10" i="3"/>
  <c r="D10" i="3" s="1"/>
  <c r="C11" i="3"/>
  <c r="C12" i="3"/>
  <c r="D12" i="3" s="1"/>
  <c r="C13" i="3"/>
  <c r="H13" i="3" s="1"/>
  <c r="C14" i="3"/>
  <c r="D14" i="3" s="1"/>
  <c r="C15" i="3"/>
  <c r="D15" i="3" s="1"/>
  <c r="C16" i="3"/>
  <c r="D16" i="3"/>
  <c r="C17" i="3"/>
  <c r="H17" i="3" s="1"/>
  <c r="C18" i="3"/>
  <c r="D18" i="3" s="1"/>
  <c r="C19" i="3"/>
  <c r="H19" i="3"/>
  <c r="C20" i="3"/>
  <c r="H20" i="3"/>
  <c r="C9" i="51"/>
  <c r="D9" i="51"/>
  <c r="C10" i="51"/>
  <c r="D10" i="51"/>
  <c r="C11" i="51"/>
  <c r="D11" i="51" s="1"/>
  <c r="C12" i="51"/>
  <c r="D12" i="51" s="1"/>
  <c r="C13" i="51"/>
  <c r="D13" i="51"/>
  <c r="C14" i="51"/>
  <c r="D14" i="51"/>
  <c r="C15" i="51"/>
  <c r="D15" i="51"/>
  <c r="C16" i="51"/>
  <c r="D16" i="51"/>
  <c r="C17" i="51"/>
  <c r="D17" i="51" s="1"/>
  <c r="C18" i="51"/>
  <c r="D18" i="51" s="1"/>
  <c r="C19" i="51"/>
  <c r="D19" i="51"/>
  <c r="C20" i="51"/>
  <c r="D20" i="51"/>
  <c r="C21" i="51"/>
  <c r="D21" i="51"/>
  <c r="C22" i="51"/>
  <c r="D22" i="51"/>
  <c r="C8" i="51"/>
  <c r="D8" i="51" s="1"/>
  <c r="C7" i="23"/>
  <c r="O7" i="23" s="1"/>
  <c r="C8" i="23"/>
  <c r="O8" i="23"/>
  <c r="C9" i="23"/>
  <c r="O9" i="23"/>
  <c r="C10" i="23"/>
  <c r="G10" i="23"/>
  <c r="C11" i="23"/>
  <c r="O11" i="23"/>
  <c r="C12" i="23"/>
  <c r="O12" i="23" s="1"/>
  <c r="C13" i="23"/>
  <c r="C14" i="23"/>
  <c r="C15" i="23"/>
  <c r="C16" i="23"/>
  <c r="O16" i="23" s="1"/>
  <c r="C17" i="23"/>
  <c r="G17" i="23"/>
  <c r="C18" i="23"/>
  <c r="C19" i="23"/>
  <c r="O19" i="23" s="1"/>
  <c r="C20" i="23"/>
  <c r="G20" i="23" s="1"/>
  <c r="C21" i="23"/>
  <c r="O21" i="23" s="1"/>
  <c r="C8" i="24"/>
  <c r="D8" i="24"/>
  <c r="C9" i="24"/>
  <c r="D9" i="24"/>
  <c r="C10" i="24"/>
  <c r="C11" i="24"/>
  <c r="D11" i="24" s="1"/>
  <c r="C12" i="24"/>
  <c r="D12" i="24" s="1"/>
  <c r="C13" i="24"/>
  <c r="D13" i="24"/>
  <c r="C14" i="24"/>
  <c r="C15" i="24"/>
  <c r="D15" i="24"/>
  <c r="C16" i="24"/>
  <c r="D16" i="24"/>
  <c r="C17" i="24"/>
  <c r="D17" i="24"/>
  <c r="C18" i="24"/>
  <c r="D18" i="24"/>
  <c r="C19" i="24"/>
  <c r="C20" i="24"/>
  <c r="D20" i="24"/>
  <c r="C21" i="24"/>
  <c r="D21" i="24"/>
  <c r="D10" i="24"/>
  <c r="D14" i="24"/>
  <c r="D19" i="24"/>
  <c r="C7" i="24"/>
  <c r="D7" i="24"/>
  <c r="R11" i="17"/>
  <c r="R14" i="17"/>
  <c r="R19" i="17"/>
  <c r="P18" i="17"/>
  <c r="N10" i="17"/>
  <c r="N15" i="17"/>
  <c r="N17" i="17"/>
  <c r="N21" i="17"/>
  <c r="L8" i="17"/>
  <c r="L20" i="17"/>
  <c r="J10" i="17"/>
  <c r="J12" i="17"/>
  <c r="J14" i="17"/>
  <c r="J15" i="17"/>
  <c r="J19" i="17"/>
  <c r="J21" i="17"/>
  <c r="H9" i="17"/>
  <c r="H20" i="17"/>
  <c r="F12" i="17"/>
  <c r="F16" i="17"/>
  <c r="E7" i="17"/>
  <c r="R7" i="17" s="1"/>
  <c r="D8" i="17"/>
  <c r="D20" i="17"/>
  <c r="C7" i="17"/>
  <c r="D7" i="17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D7" i="18"/>
  <c r="C7" i="18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7" i="19"/>
  <c r="S9" i="19"/>
  <c r="S19" i="19"/>
  <c r="Q9" i="19"/>
  <c r="Q15" i="19"/>
  <c r="Q17" i="19"/>
  <c r="O15" i="19"/>
  <c r="M8" i="19"/>
  <c r="M12" i="19"/>
  <c r="M15" i="19"/>
  <c r="K9" i="19"/>
  <c r="K19" i="19"/>
  <c r="G14" i="19"/>
  <c r="G15" i="19"/>
  <c r="E7" i="19"/>
  <c r="G7" i="19"/>
  <c r="E8" i="46"/>
  <c r="M9" i="46"/>
  <c r="M10" i="46"/>
  <c r="M11" i="46"/>
  <c r="M12" i="46"/>
  <c r="M13" i="46"/>
  <c r="M14" i="46"/>
  <c r="M15" i="46"/>
  <c r="M16" i="46"/>
  <c r="M17" i="46"/>
  <c r="M18" i="46"/>
  <c r="M19" i="46"/>
  <c r="M20" i="46"/>
  <c r="M21" i="46"/>
  <c r="M22" i="46"/>
  <c r="M8" i="46"/>
  <c r="O9" i="46"/>
  <c r="J9" i="46"/>
  <c r="O10" i="46"/>
  <c r="J10" i="46"/>
  <c r="O11" i="46"/>
  <c r="O12" i="46"/>
  <c r="J12" i="46" s="1"/>
  <c r="O13" i="46"/>
  <c r="J13" i="46" s="1"/>
  <c r="O14" i="46"/>
  <c r="J14" i="46"/>
  <c r="O15" i="46"/>
  <c r="J15" i="46" s="1"/>
  <c r="O16" i="46"/>
  <c r="J16" i="46" s="1"/>
  <c r="O17" i="46"/>
  <c r="J17" i="46" s="1"/>
  <c r="O18" i="46"/>
  <c r="J18" i="46" s="1"/>
  <c r="O19" i="46"/>
  <c r="J19" i="46" s="1"/>
  <c r="O20" i="46"/>
  <c r="J20" i="46" s="1"/>
  <c r="O21" i="46"/>
  <c r="J21" i="46" s="1"/>
  <c r="O22" i="46"/>
  <c r="J22" i="46"/>
  <c r="J11" i="46"/>
  <c r="O8" i="46"/>
  <c r="J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C9" i="20"/>
  <c r="F9" i="20" s="1"/>
  <c r="C10" i="20"/>
  <c r="N10" i="20" s="1"/>
  <c r="C11" i="20"/>
  <c r="F11" i="20" s="1"/>
  <c r="C12" i="20"/>
  <c r="H12" i="20" s="1"/>
  <c r="C13" i="20"/>
  <c r="F13" i="20" s="1"/>
  <c r="C14" i="20"/>
  <c r="F14" i="20"/>
  <c r="C15" i="20"/>
  <c r="F15" i="20" s="1"/>
  <c r="C16" i="20"/>
  <c r="H16" i="20" s="1"/>
  <c r="C17" i="20"/>
  <c r="F17" i="20" s="1"/>
  <c r="C18" i="20"/>
  <c r="P18" i="20" s="1"/>
  <c r="C19" i="20"/>
  <c r="F19" i="20" s="1"/>
  <c r="C20" i="20"/>
  <c r="F20" i="20"/>
  <c r="C21" i="20"/>
  <c r="F21" i="20" s="1"/>
  <c r="C22" i="20"/>
  <c r="H22" i="20" s="1"/>
  <c r="C8" i="20"/>
  <c r="L8" i="20" s="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P7" i="21"/>
  <c r="N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7" i="2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5" i="12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5" i="13"/>
  <c r="X9" i="49"/>
  <c r="X15" i="49"/>
  <c r="X16" i="49"/>
  <c r="X17" i="49"/>
  <c r="X19" i="49"/>
  <c r="Y12" i="8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5" i="9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5" i="10"/>
  <c r="I5" i="5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5" i="6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I6" i="22"/>
  <c r="G6" i="22"/>
  <c r="E6" i="22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5" i="11"/>
  <c r="C6" i="11"/>
  <c r="D6" i="11"/>
  <c r="C7" i="11"/>
  <c r="L7" i="11" s="1"/>
  <c r="C8" i="11"/>
  <c r="J8" i="11" s="1"/>
  <c r="C9" i="11"/>
  <c r="F9" i="11" s="1"/>
  <c r="C10" i="11"/>
  <c r="F10" i="11"/>
  <c r="C11" i="11"/>
  <c r="L11" i="11" s="1"/>
  <c r="C12" i="11"/>
  <c r="J12" i="11"/>
  <c r="C13" i="11"/>
  <c r="L13" i="11"/>
  <c r="C14" i="11"/>
  <c r="L14" i="11" s="1"/>
  <c r="C15" i="11"/>
  <c r="J15" i="11" s="1"/>
  <c r="C16" i="11"/>
  <c r="J16" i="11" s="1"/>
  <c r="L16" i="11"/>
  <c r="C17" i="11"/>
  <c r="H17" i="11" s="1"/>
  <c r="C18" i="11"/>
  <c r="F18" i="11"/>
  <c r="C19" i="11"/>
  <c r="L19" i="11"/>
  <c r="C5" i="11"/>
  <c r="F5" i="11" s="1"/>
  <c r="C8" i="49"/>
  <c r="H8" i="49"/>
  <c r="T8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5" i="5"/>
  <c r="C10" i="47"/>
  <c r="N10" i="47" s="1"/>
  <c r="C11" i="47"/>
  <c r="N11" i="47"/>
  <c r="C12" i="47"/>
  <c r="N12" i="47" s="1"/>
  <c r="C13" i="47"/>
  <c r="F13" i="47" s="1"/>
  <c r="C14" i="47"/>
  <c r="N14" i="47" s="1"/>
  <c r="C15" i="47"/>
  <c r="N15" i="47" s="1"/>
  <c r="C16" i="47"/>
  <c r="C17" i="47"/>
  <c r="N17" i="47" s="1"/>
  <c r="C18" i="47"/>
  <c r="N18" i="47"/>
  <c r="C19" i="47"/>
  <c r="N19" i="47" s="1"/>
  <c r="C20" i="47"/>
  <c r="N20" i="47"/>
  <c r="C21" i="47"/>
  <c r="N21" i="47" s="1"/>
  <c r="Y9" i="8"/>
  <c r="Y11" i="8"/>
  <c r="T12" i="8"/>
  <c r="L13" i="8"/>
  <c r="Y14" i="8"/>
  <c r="Y18" i="8"/>
  <c r="P21" i="8"/>
  <c r="C7" i="8"/>
  <c r="Y7" i="8" s="1"/>
  <c r="C8" i="47"/>
  <c r="C9" i="47"/>
  <c r="J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D8" i="47"/>
  <c r="F8" i="47" s="1"/>
  <c r="D9" i="47"/>
  <c r="D10" i="47"/>
  <c r="F10" i="47" s="1"/>
  <c r="D11" i="47"/>
  <c r="F11" i="47"/>
  <c r="D12" i="47"/>
  <c r="D13" i="47"/>
  <c r="D14" i="47"/>
  <c r="D15" i="47"/>
  <c r="F15" i="47"/>
  <c r="D16" i="47"/>
  <c r="D17" i="47"/>
  <c r="F17" i="47" s="1"/>
  <c r="D18" i="47"/>
  <c r="D19" i="47"/>
  <c r="F19" i="47" s="1"/>
  <c r="D20" i="47"/>
  <c r="F20" i="47" s="1"/>
  <c r="D21" i="47"/>
  <c r="C10" i="1"/>
  <c r="C18" i="1"/>
  <c r="N9" i="1"/>
  <c r="N13" i="1"/>
  <c r="N17" i="1"/>
  <c r="N21" i="1"/>
  <c r="J10" i="1"/>
  <c r="J17" i="1"/>
  <c r="J7" i="1"/>
  <c r="E7" i="47"/>
  <c r="D7" i="47"/>
  <c r="F7" i="47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8" i="1"/>
  <c r="F8" i="1" s="1"/>
  <c r="D9" i="1"/>
  <c r="F9" i="1" s="1"/>
  <c r="D10" i="1"/>
  <c r="F10" i="1"/>
  <c r="D11" i="1"/>
  <c r="F11" i="1" s="1"/>
  <c r="D12" i="1"/>
  <c r="R12" i="1" s="1"/>
  <c r="D13" i="1"/>
  <c r="R13" i="1" s="1"/>
  <c r="D14" i="1"/>
  <c r="R14" i="1" s="1"/>
  <c r="D15" i="1"/>
  <c r="R15" i="1"/>
  <c r="D16" i="1"/>
  <c r="R16" i="1" s="1"/>
  <c r="D17" i="1"/>
  <c r="D18" i="1"/>
  <c r="R18" i="1" s="1"/>
  <c r="D19" i="1"/>
  <c r="F19" i="1" s="1"/>
  <c r="D20" i="1"/>
  <c r="R20" i="1"/>
  <c r="D21" i="1"/>
  <c r="F21" i="1" s="1"/>
  <c r="C11" i="1"/>
  <c r="C15" i="1"/>
  <c r="C19" i="1"/>
  <c r="E7" i="1"/>
  <c r="D7" i="1"/>
  <c r="F7" i="1" s="1"/>
  <c r="C7" i="1"/>
  <c r="J8" i="1"/>
  <c r="J9" i="1"/>
  <c r="J13" i="1"/>
  <c r="D5" i="12"/>
  <c r="D7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D6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L5" i="12"/>
  <c r="J5" i="12"/>
  <c r="H5" i="12"/>
  <c r="F5" i="12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L5" i="13"/>
  <c r="J5" i="13"/>
  <c r="H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F5" i="13"/>
  <c r="D5" i="13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H5" i="14"/>
  <c r="F5" i="14"/>
  <c r="D5" i="14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H5" i="15"/>
  <c r="F5" i="15"/>
  <c r="D5" i="15"/>
  <c r="V8" i="49"/>
  <c r="V9" i="49"/>
  <c r="V10" i="49"/>
  <c r="V11" i="49"/>
  <c r="V12" i="49"/>
  <c r="V13" i="49"/>
  <c r="V14" i="49"/>
  <c r="V15" i="49"/>
  <c r="V16" i="49"/>
  <c r="V17" i="49"/>
  <c r="V18" i="49"/>
  <c r="V19" i="49"/>
  <c r="V20" i="49"/>
  <c r="V21" i="49"/>
  <c r="T9" i="49"/>
  <c r="T10" i="49"/>
  <c r="T11" i="49"/>
  <c r="T12" i="49"/>
  <c r="T14" i="49"/>
  <c r="T16" i="49"/>
  <c r="T17" i="49"/>
  <c r="T18" i="49"/>
  <c r="T19" i="49"/>
  <c r="R9" i="49"/>
  <c r="R10" i="49"/>
  <c r="R11" i="49"/>
  <c r="R12" i="49"/>
  <c r="R14" i="49"/>
  <c r="R16" i="49"/>
  <c r="R17" i="49"/>
  <c r="R18" i="49"/>
  <c r="R19" i="49"/>
  <c r="R21" i="49"/>
  <c r="P9" i="49"/>
  <c r="P10" i="49"/>
  <c r="P11" i="49"/>
  <c r="P12" i="49"/>
  <c r="P14" i="49"/>
  <c r="P15" i="49"/>
  <c r="P16" i="49"/>
  <c r="P17" i="49"/>
  <c r="P18" i="49"/>
  <c r="P19" i="49"/>
  <c r="N9" i="49"/>
  <c r="N10" i="49"/>
  <c r="N11" i="49"/>
  <c r="N12" i="49"/>
  <c r="N14" i="49"/>
  <c r="N16" i="49"/>
  <c r="N17" i="49"/>
  <c r="N18" i="49"/>
  <c r="N19" i="49"/>
  <c r="V7" i="49"/>
  <c r="L9" i="49"/>
  <c r="L10" i="49"/>
  <c r="L11" i="49"/>
  <c r="L12" i="49"/>
  <c r="L14" i="49"/>
  <c r="L15" i="49"/>
  <c r="L16" i="49"/>
  <c r="L17" i="49"/>
  <c r="L18" i="49"/>
  <c r="L19" i="49"/>
  <c r="J9" i="49"/>
  <c r="J10" i="49"/>
  <c r="J11" i="49"/>
  <c r="J12" i="49"/>
  <c r="J14" i="49"/>
  <c r="J16" i="49"/>
  <c r="J17" i="49"/>
  <c r="J18" i="49"/>
  <c r="J19" i="49"/>
  <c r="H9" i="49"/>
  <c r="H10" i="49"/>
  <c r="H11" i="49"/>
  <c r="H12" i="49"/>
  <c r="H13" i="49"/>
  <c r="H14" i="49"/>
  <c r="H16" i="49"/>
  <c r="H17" i="49"/>
  <c r="H18" i="49"/>
  <c r="H19" i="49"/>
  <c r="F9" i="49"/>
  <c r="F10" i="49"/>
  <c r="F11" i="49"/>
  <c r="F12" i="49"/>
  <c r="F13" i="49"/>
  <c r="F14" i="49"/>
  <c r="F16" i="49"/>
  <c r="F17" i="49"/>
  <c r="F18" i="49"/>
  <c r="F19" i="49"/>
  <c r="D9" i="49"/>
  <c r="D10" i="49"/>
  <c r="D11" i="49"/>
  <c r="D12" i="49"/>
  <c r="D13" i="49"/>
  <c r="D14" i="49"/>
  <c r="D16" i="49"/>
  <c r="D17" i="49"/>
  <c r="D18" i="49"/>
  <c r="D19" i="49"/>
  <c r="D20" i="49"/>
  <c r="R9" i="8"/>
  <c r="R11" i="8"/>
  <c r="P9" i="8"/>
  <c r="P11" i="8"/>
  <c r="P18" i="8"/>
  <c r="N9" i="8"/>
  <c r="L9" i="8"/>
  <c r="L11" i="8"/>
  <c r="J9" i="8"/>
  <c r="J12" i="8"/>
  <c r="J13" i="8"/>
  <c r="J16" i="8"/>
  <c r="J19" i="8"/>
  <c r="H13" i="8"/>
  <c r="H14" i="8"/>
  <c r="F8" i="8"/>
  <c r="F11" i="8"/>
  <c r="F12" i="8"/>
  <c r="D9" i="8"/>
  <c r="D14" i="8"/>
  <c r="D18" i="8"/>
  <c r="V7" i="8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L5" i="9"/>
  <c r="J5" i="9"/>
  <c r="H5" i="9"/>
  <c r="F5" i="9"/>
  <c r="D5" i="9"/>
  <c r="L5" i="10"/>
  <c r="J5" i="10"/>
  <c r="H5" i="10"/>
  <c r="F5" i="10"/>
  <c r="D5" i="10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J8" i="47"/>
  <c r="J9" i="47"/>
  <c r="J10" i="47"/>
  <c r="J11" i="47"/>
  <c r="J12" i="47"/>
  <c r="J13" i="47"/>
  <c r="J14" i="47"/>
  <c r="J15" i="47"/>
  <c r="J16" i="47"/>
  <c r="J17" i="47"/>
  <c r="J18" i="47"/>
  <c r="J19" i="47"/>
  <c r="J20" i="47"/>
  <c r="J21" i="47"/>
  <c r="N8" i="1"/>
  <c r="N10" i="1"/>
  <c r="N11" i="1"/>
  <c r="N12" i="1"/>
  <c r="N14" i="1"/>
  <c r="N15" i="1"/>
  <c r="N16" i="1"/>
  <c r="N18" i="1"/>
  <c r="N19" i="1"/>
  <c r="N20" i="1"/>
  <c r="J11" i="1"/>
  <c r="J12" i="1"/>
  <c r="J14" i="1"/>
  <c r="J15" i="1"/>
  <c r="J16" i="1"/>
  <c r="J18" i="1"/>
  <c r="J19" i="1"/>
  <c r="D5" i="5"/>
  <c r="F5" i="6"/>
  <c r="D5" i="6"/>
  <c r="N7" i="1"/>
  <c r="F8" i="49"/>
  <c r="P8" i="49"/>
  <c r="N7" i="49"/>
  <c r="L7" i="49"/>
  <c r="D12" i="8"/>
  <c r="F14" i="8"/>
  <c r="H20" i="8"/>
  <c r="H12" i="8"/>
  <c r="J18" i="8"/>
  <c r="L20" i="8"/>
  <c r="N18" i="8"/>
  <c r="N14" i="8"/>
  <c r="P12" i="8"/>
  <c r="C7" i="47"/>
  <c r="N7" i="47" s="1"/>
  <c r="N16" i="47"/>
  <c r="F16" i="47"/>
  <c r="F21" i="47"/>
  <c r="F18" i="47"/>
  <c r="C14" i="1"/>
  <c r="C20" i="1"/>
  <c r="F20" i="1" s="1"/>
  <c r="C16" i="1"/>
  <c r="C12" i="1"/>
  <c r="C8" i="1"/>
  <c r="C21" i="1"/>
  <c r="C13" i="1"/>
  <c r="F13" i="1" s="1"/>
  <c r="C9" i="1"/>
  <c r="J21" i="1"/>
  <c r="C17" i="1"/>
  <c r="F17" i="1"/>
  <c r="J20" i="1"/>
  <c r="R17" i="1"/>
  <c r="G7" i="23"/>
  <c r="L7" i="17"/>
  <c r="H7" i="17"/>
  <c r="P7" i="17"/>
  <c r="R8" i="20"/>
  <c r="J8" i="20"/>
  <c r="P8" i="20"/>
  <c r="H8" i="20"/>
  <c r="N8" i="20"/>
  <c r="F17" i="8"/>
  <c r="L17" i="8"/>
  <c r="N13" i="8"/>
  <c r="R13" i="8"/>
  <c r="T16" i="8"/>
  <c r="T9" i="8"/>
  <c r="L12" i="8"/>
  <c r="F10" i="8"/>
  <c r="D19" i="8"/>
  <c r="D13" i="8"/>
  <c r="F9" i="8"/>
  <c r="H9" i="8"/>
  <c r="N12" i="8"/>
  <c r="P17" i="8"/>
  <c r="P10" i="8"/>
  <c r="R19" i="8"/>
  <c r="R12" i="8"/>
  <c r="Y13" i="8"/>
  <c r="T13" i="8"/>
  <c r="F21" i="8"/>
  <c r="J17" i="8"/>
  <c r="P13" i="8"/>
  <c r="R21" i="8"/>
  <c r="D17" i="8"/>
  <c r="D11" i="8"/>
  <c r="H18" i="8"/>
  <c r="J11" i="8"/>
  <c r="L14" i="8"/>
  <c r="N17" i="8"/>
  <c r="T19" i="8"/>
  <c r="T11" i="8"/>
  <c r="J14" i="8"/>
  <c r="F18" i="8"/>
  <c r="F19" i="8"/>
  <c r="F13" i="8"/>
  <c r="H17" i="8"/>
  <c r="H11" i="8"/>
  <c r="J20" i="8"/>
  <c r="L18" i="8"/>
  <c r="N11" i="8"/>
  <c r="P19" i="8"/>
  <c r="P14" i="8"/>
  <c r="R17" i="8"/>
  <c r="R18" i="8"/>
  <c r="T18" i="8"/>
  <c r="T14" i="8"/>
  <c r="T10" i="8"/>
  <c r="R14" i="8"/>
  <c r="T21" i="8"/>
  <c r="T17" i="8"/>
  <c r="L6" i="11"/>
  <c r="F6" i="11"/>
  <c r="J6" i="11"/>
  <c r="H6" i="11"/>
  <c r="D7" i="23"/>
  <c r="J7" i="17"/>
  <c r="F7" i="17"/>
  <c r="F21" i="17"/>
  <c r="F17" i="17"/>
  <c r="F9" i="17"/>
  <c r="D18" i="17"/>
  <c r="D14" i="17"/>
  <c r="D10" i="17"/>
  <c r="Q7" i="19"/>
  <c r="S7" i="19"/>
  <c r="K7" i="19"/>
  <c r="G18" i="19"/>
  <c r="I14" i="19"/>
  <c r="I10" i="19"/>
  <c r="M20" i="19"/>
  <c r="M10" i="19"/>
  <c r="O20" i="19"/>
  <c r="K18" i="19"/>
  <c r="K14" i="19"/>
  <c r="K10" i="19"/>
  <c r="M17" i="19"/>
  <c r="M9" i="19"/>
  <c r="F8" i="20"/>
  <c r="L5" i="11"/>
  <c r="F9" i="47"/>
  <c r="N9" i="47"/>
  <c r="I20" i="19"/>
  <c r="K20" i="19"/>
  <c r="Q20" i="19"/>
  <c r="S20" i="19"/>
  <c r="N21" i="49"/>
  <c r="H21" i="49"/>
  <c r="P21" i="49"/>
  <c r="D19" i="11"/>
  <c r="D12" i="11"/>
  <c r="D11" i="11"/>
  <c r="D13" i="11"/>
  <c r="F19" i="11"/>
  <c r="F13" i="11"/>
  <c r="F11" i="11"/>
  <c r="H18" i="11"/>
  <c r="H16" i="11"/>
  <c r="H12" i="11"/>
  <c r="H10" i="11"/>
  <c r="J19" i="11"/>
  <c r="J13" i="11"/>
  <c r="J11" i="11"/>
  <c r="L12" i="11"/>
  <c r="F12" i="11"/>
  <c r="H19" i="11"/>
  <c r="H13" i="11"/>
  <c r="H11" i="11"/>
  <c r="L10" i="11"/>
  <c r="H20" i="20"/>
  <c r="H14" i="20"/>
  <c r="J20" i="20"/>
  <c r="J14" i="20"/>
  <c r="J10" i="20"/>
  <c r="L20" i="20"/>
  <c r="L14" i="20"/>
  <c r="N20" i="20"/>
  <c r="N14" i="20"/>
  <c r="N12" i="20"/>
  <c r="P22" i="20"/>
  <c r="P20" i="20"/>
  <c r="P14" i="20"/>
  <c r="R22" i="20"/>
  <c r="R20" i="20"/>
  <c r="R14" i="20"/>
  <c r="R12" i="20"/>
  <c r="D15" i="23"/>
  <c r="D11" i="23"/>
  <c r="F20" i="3"/>
  <c r="F16" i="3"/>
  <c r="F12" i="3"/>
  <c r="F8" i="3"/>
  <c r="H18" i="3"/>
  <c r="H14" i="3"/>
  <c r="H10" i="3"/>
  <c r="H21" i="20"/>
  <c r="H19" i="20"/>
  <c r="H17" i="20"/>
  <c r="H15" i="20"/>
  <c r="H13" i="20"/>
  <c r="H11" i="20"/>
  <c r="H9" i="20"/>
  <c r="J19" i="20"/>
  <c r="J17" i="20"/>
  <c r="J15" i="20"/>
  <c r="J13" i="20"/>
  <c r="J11" i="20"/>
  <c r="J9" i="20"/>
  <c r="L19" i="20"/>
  <c r="L17" i="20"/>
  <c r="L15" i="20"/>
  <c r="L13" i="20"/>
  <c r="L11" i="20"/>
  <c r="L9" i="20"/>
  <c r="N19" i="20"/>
  <c r="N17" i="20"/>
  <c r="N15" i="20"/>
  <c r="N13" i="20"/>
  <c r="N11" i="20"/>
  <c r="N9" i="20"/>
  <c r="P19" i="20"/>
  <c r="P17" i="20"/>
  <c r="P15" i="20"/>
  <c r="P13" i="20"/>
  <c r="P11" i="20"/>
  <c r="P9" i="20"/>
  <c r="R19" i="20"/>
  <c r="R17" i="20"/>
  <c r="R15" i="20"/>
  <c r="R13" i="20"/>
  <c r="R11" i="20"/>
  <c r="R9" i="20"/>
  <c r="O18" i="23"/>
  <c r="G18" i="23"/>
  <c r="D18" i="23"/>
  <c r="D16" i="23"/>
  <c r="O14" i="23"/>
  <c r="G14" i="23"/>
  <c r="D14" i="23"/>
  <c r="G12" i="23"/>
  <c r="O10" i="23"/>
  <c r="D10" i="23"/>
  <c r="G8" i="23"/>
  <c r="F18" i="3"/>
  <c r="F14" i="3"/>
  <c r="F10" i="3"/>
  <c r="H16" i="3"/>
  <c r="H12" i="3"/>
  <c r="H8" i="3"/>
  <c r="F17" i="3"/>
  <c r="F15" i="3"/>
  <c r="F11" i="3"/>
  <c r="F9" i="3"/>
  <c r="F7" i="3"/>
  <c r="S18" i="19"/>
  <c r="G16" i="19"/>
  <c r="P21" i="20"/>
  <c r="L21" i="20"/>
  <c r="R21" i="20"/>
  <c r="N21" i="20"/>
  <c r="J21" i="20"/>
  <c r="D20" i="8"/>
  <c r="Y20" i="8"/>
  <c r="F20" i="8"/>
  <c r="N20" i="8"/>
  <c r="P20" i="8"/>
  <c r="R20" i="8"/>
  <c r="T21" i="49"/>
  <c r="L21" i="49"/>
  <c r="D21" i="49"/>
  <c r="F21" i="49"/>
  <c r="J21" i="49"/>
  <c r="N20" i="49"/>
  <c r="F8" i="11"/>
  <c r="G15" i="23"/>
  <c r="O15" i="23"/>
  <c r="H15" i="3"/>
  <c r="D11" i="3"/>
  <c r="H11" i="3"/>
  <c r="D7" i="3"/>
  <c r="H7" i="3"/>
  <c r="D9" i="3"/>
  <c r="D17" i="3"/>
  <c r="D8" i="11"/>
  <c r="G11" i="23"/>
  <c r="D13" i="3"/>
  <c r="K21" i="19"/>
  <c r="Q21" i="19"/>
  <c r="S14" i="19"/>
  <c r="Q14" i="19"/>
  <c r="O14" i="19"/>
  <c r="M14" i="19"/>
  <c r="S12" i="19"/>
  <c r="Q12" i="19"/>
  <c r="K12" i="19"/>
  <c r="I12" i="19"/>
  <c r="S8" i="19"/>
  <c r="Q8" i="19"/>
  <c r="P19" i="17"/>
  <c r="H19" i="17"/>
  <c r="H14" i="17"/>
  <c r="P14" i="17"/>
  <c r="L14" i="17"/>
  <c r="H11" i="17"/>
  <c r="F16" i="11"/>
  <c r="D13" i="23"/>
  <c r="O13" i="23"/>
  <c r="H9" i="11"/>
  <c r="D17" i="11"/>
  <c r="D8" i="23"/>
  <c r="L8" i="11"/>
  <c r="J17" i="11"/>
  <c r="H8" i="11"/>
  <c r="M7" i="19"/>
  <c r="P7" i="8"/>
  <c r="I7" i="19"/>
  <c r="O7" i="19"/>
  <c r="N7" i="17"/>
  <c r="F18" i="1"/>
  <c r="F14" i="47"/>
  <c r="N7" i="8"/>
  <c r="D16" i="11"/>
  <c r="O17" i="23"/>
  <c r="D17" i="23"/>
  <c r="G13" i="23"/>
  <c r="S15" i="19"/>
  <c r="K15" i="19"/>
  <c r="I15" i="19"/>
  <c r="G13" i="19"/>
  <c r="H18" i="17"/>
  <c r="L18" i="17"/>
  <c r="H10" i="17"/>
  <c r="L10" i="17"/>
  <c r="R15" i="17"/>
  <c r="F15" i="17"/>
  <c r="D20" i="23"/>
  <c r="D21" i="23"/>
  <c r="G21" i="23"/>
  <c r="F19" i="3"/>
  <c r="D19" i="3"/>
  <c r="J14" i="11"/>
  <c r="G12" i="19"/>
  <c r="O19" i="19"/>
  <c r="I19" i="19"/>
  <c r="G19" i="19"/>
  <c r="S17" i="19"/>
  <c r="O17" i="19"/>
  <c r="K17" i="19"/>
  <c r="P16" i="17"/>
  <c r="L16" i="17"/>
  <c r="H16" i="17"/>
  <c r="D16" i="17"/>
  <c r="P12" i="17"/>
  <c r="D12" i="17"/>
  <c r="N16" i="17"/>
  <c r="R16" i="17"/>
  <c r="N12" i="17"/>
  <c r="R12" i="17"/>
  <c r="R10" i="1"/>
  <c r="D9" i="23"/>
  <c r="I18" i="19"/>
  <c r="Q18" i="19"/>
  <c r="M18" i="19"/>
  <c r="Q16" i="19"/>
  <c r="O16" i="19"/>
  <c r="I16" i="19"/>
  <c r="O8" i="19"/>
  <c r="L19" i="17"/>
  <c r="D19" i="17"/>
  <c r="P15" i="17"/>
  <c r="L13" i="17"/>
  <c r="H13" i="17"/>
  <c r="R17" i="17"/>
  <c r="J17" i="17"/>
  <c r="N11" i="17"/>
  <c r="J11" i="17"/>
  <c r="F11" i="17"/>
  <c r="R19" i="1"/>
  <c r="J18" i="11"/>
  <c r="D8" i="49"/>
  <c r="L21" i="8"/>
  <c r="R16" i="8"/>
  <c r="P11" i="17"/>
  <c r="D12" i="23"/>
  <c r="X8" i="49"/>
  <c r="H16" i="8"/>
  <c r="D16" i="8"/>
  <c r="J8" i="49"/>
  <c r="L19" i="8"/>
  <c r="F15" i="1"/>
  <c r="R8" i="1"/>
  <c r="L8" i="49"/>
  <c r="I17" i="19"/>
  <c r="M11" i="19"/>
  <c r="S21" i="19"/>
  <c r="H17" i="17"/>
  <c r="R18" i="17"/>
  <c r="G9" i="23"/>
  <c r="D20" i="3"/>
  <c r="I8" i="19"/>
  <c r="D9" i="11"/>
  <c r="R18" i="20"/>
  <c r="D10" i="11"/>
  <c r="Y21" i="8"/>
  <c r="N21" i="8"/>
  <c r="N10" i="8"/>
  <c r="F16" i="1"/>
  <c r="L16" i="8"/>
  <c r="H19" i="8"/>
  <c r="I11" i="19"/>
  <c r="H12" i="17"/>
  <c r="J9" i="17"/>
  <c r="K8" i="19"/>
  <c r="J12" i="20"/>
  <c r="Y16" i="8"/>
  <c r="L10" i="8"/>
  <c r="N19" i="8"/>
  <c r="R20" i="49"/>
  <c r="R21" i="1"/>
  <c r="N8" i="47"/>
  <c r="J10" i="11"/>
  <c r="X20" i="49"/>
  <c r="F12" i="20"/>
  <c r="I9" i="19"/>
  <c r="S11" i="19"/>
  <c r="R10" i="17"/>
  <c r="N20" i="17"/>
  <c r="G21" i="19"/>
  <c r="O11" i="19"/>
  <c r="O21" i="19"/>
  <c r="D18" i="11"/>
  <c r="H21" i="8"/>
  <c r="Y10" i="8"/>
  <c r="L9" i="11"/>
  <c r="Q19" i="19"/>
  <c r="F19" i="17"/>
  <c r="N9" i="17"/>
  <c r="T8" i="49"/>
  <c r="R11" i="1"/>
  <c r="L18" i="11"/>
  <c r="J9" i="11"/>
  <c r="K11" i="19"/>
  <c r="L17" i="17"/>
  <c r="L20" i="49"/>
  <c r="H10" i="8"/>
  <c r="R8" i="49"/>
  <c r="J15" i="49"/>
  <c r="N15" i="49"/>
  <c r="R15" i="49"/>
  <c r="T15" i="49"/>
  <c r="X13" i="49"/>
  <c r="G11" i="19"/>
  <c r="J18" i="17"/>
  <c r="P17" i="17"/>
  <c r="F18" i="17"/>
  <c r="K16" i="19"/>
  <c r="M21" i="19"/>
  <c r="D10" i="8"/>
  <c r="J21" i="8"/>
  <c r="F16" i="8"/>
  <c r="N8" i="49"/>
  <c r="D15" i="49"/>
  <c r="F15" i="49"/>
  <c r="L13" i="49"/>
  <c r="P13" i="49"/>
  <c r="M16" i="19"/>
  <c r="L11" i="17"/>
  <c r="P13" i="17"/>
  <c r="R10" i="8"/>
  <c r="P16" i="8"/>
  <c r="J13" i="49"/>
  <c r="N13" i="49"/>
  <c r="R13" i="49"/>
  <c r="J5" i="11" l="1"/>
  <c r="F12" i="1"/>
  <c r="F7" i="49"/>
  <c r="Y15" i="8"/>
  <c r="Q13" i="19"/>
  <c r="S10" i="19"/>
  <c r="N8" i="8"/>
  <c r="G19" i="23"/>
  <c r="H15" i="11"/>
  <c r="R16" i="20"/>
  <c r="N16" i="20"/>
  <c r="J16" i="20"/>
  <c r="D5" i="11"/>
  <c r="L15" i="8"/>
  <c r="N13" i="47"/>
  <c r="H8" i="8"/>
  <c r="H7" i="49"/>
  <c r="T7" i="49"/>
  <c r="D15" i="11"/>
  <c r="Y8" i="8"/>
  <c r="G10" i="19"/>
  <c r="Q10" i="19"/>
  <c r="L12" i="20"/>
  <c r="L17" i="11"/>
  <c r="F13" i="3"/>
  <c r="N18" i="20"/>
  <c r="J18" i="20"/>
  <c r="F7" i="11"/>
  <c r="H5" i="11"/>
  <c r="J15" i="8"/>
  <c r="P15" i="8"/>
  <c r="R9" i="1"/>
  <c r="L15" i="11"/>
  <c r="F22" i="20"/>
  <c r="F16" i="20"/>
  <c r="F10" i="20"/>
  <c r="I13" i="19"/>
  <c r="F20" i="17"/>
  <c r="F6" i="3"/>
  <c r="J20" i="49"/>
  <c r="J20" i="17"/>
  <c r="R13" i="17"/>
  <c r="P20" i="49"/>
  <c r="L7" i="8"/>
  <c r="F18" i="20"/>
  <c r="F13" i="17"/>
  <c r="D15" i="17"/>
  <c r="P10" i="20"/>
  <c r="N22" i="20"/>
  <c r="J22" i="20"/>
  <c r="D6" i="3"/>
  <c r="H15" i="8"/>
  <c r="F14" i="1"/>
  <c r="F7" i="8"/>
  <c r="D14" i="11"/>
  <c r="K13" i="19"/>
  <c r="S13" i="19"/>
  <c r="P21" i="17"/>
  <c r="H7" i="8"/>
  <c r="P12" i="20"/>
  <c r="L10" i="20"/>
  <c r="H10" i="20"/>
  <c r="J7" i="11"/>
  <c r="F15" i="11"/>
  <c r="M13" i="19"/>
  <c r="R7" i="8"/>
  <c r="D8" i="8"/>
  <c r="D15" i="8"/>
  <c r="R15" i="8"/>
  <c r="H14" i="11"/>
  <c r="F8" i="17"/>
  <c r="R7" i="49"/>
  <c r="F14" i="11"/>
  <c r="H21" i="17"/>
  <c r="J8" i="17"/>
  <c r="P9" i="17"/>
  <c r="J13" i="17"/>
  <c r="P8" i="8"/>
  <c r="G16" i="23"/>
  <c r="P16" i="20"/>
  <c r="L16" i="20"/>
  <c r="R7" i="1"/>
  <c r="T15" i="8"/>
  <c r="J7" i="49"/>
  <c r="J8" i="8"/>
  <c r="H20" i="49"/>
  <c r="L21" i="17"/>
  <c r="O20" i="23"/>
  <c r="D7" i="8"/>
  <c r="J7" i="8"/>
  <c r="D19" i="23"/>
  <c r="L18" i="20"/>
  <c r="H18" i="20"/>
  <c r="P7" i="49"/>
  <c r="F15" i="8"/>
  <c r="R8" i="8"/>
  <c r="F20" i="49"/>
  <c r="T7" i="8"/>
  <c r="F17" i="11"/>
  <c r="H15" i="17"/>
  <c r="H7" i="11"/>
  <c r="F12" i="47"/>
  <c r="D7" i="11"/>
  <c r="R10" i="20"/>
  <c r="L22" i="20"/>
  <c r="D7" i="49"/>
  <c r="D9" i="17"/>
  <c r="H8" i="17"/>
  <c r="R8" i="17"/>
</calcChain>
</file>

<file path=xl/sharedStrings.xml><?xml version="1.0" encoding="utf-8"?>
<sst xmlns="http://schemas.openxmlformats.org/spreadsheetml/2006/main" count="824" uniqueCount="213">
  <si>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</si>
  <si>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</si>
  <si>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</si>
  <si>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</si>
  <si>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</si>
  <si>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</si>
  <si>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</si>
  <si>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</si>
  <si>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</si>
  <si>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</si>
  <si>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</si>
  <si>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</si>
  <si>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</si>
  <si>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</si>
  <si>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Субъект Федерации</t>
  </si>
  <si>
    <t>Всего</t>
  </si>
  <si>
    <t>ВСЕГО</t>
  </si>
  <si>
    <t>Количественный состав государственных служащих</t>
  </si>
  <si>
    <t>Количественный состав муниципальных служащих</t>
  </si>
  <si>
    <t>Численность должностей муниципальной службы</t>
  </si>
  <si>
    <t>Численность должностей государственной службы</t>
  </si>
  <si>
    <t>Количество мужчин</t>
  </si>
  <si>
    <t>% от общей численности служащих</t>
  </si>
  <si>
    <t>Количество женщин</t>
  </si>
  <si>
    <t>Гендерный состав государственных служащих</t>
  </si>
  <si>
    <t>Гендерный состав муниципальных служащих</t>
  </si>
  <si>
    <t>возраст до 30 лет</t>
  </si>
  <si>
    <t>%</t>
  </si>
  <si>
    <t>возраст от 31 до 40 лет</t>
  </si>
  <si>
    <t>возраст от 41 до 50 лет</t>
  </si>
  <si>
    <t>возраст от 51 до 60 лет</t>
  </si>
  <si>
    <t>возраст старше 61 года</t>
  </si>
  <si>
    <t>средний возраст служащих</t>
  </si>
  <si>
    <t>Возрастной состав государственных служащих</t>
  </si>
  <si>
    <t>Возрастной состав муниципальных служащих</t>
  </si>
  <si>
    <t>Количество служащих с высшим образованием</t>
  </si>
  <si>
    <t>% от общего числа служащих</t>
  </si>
  <si>
    <t>менеджер ГМУ</t>
  </si>
  <si>
    <t>экономист, финансист</t>
  </si>
  <si>
    <t>юрист</t>
  </si>
  <si>
    <t>инженер</t>
  </si>
  <si>
    <t>иная специальность</t>
  </si>
  <si>
    <t>Количество служащих со средним профессиональным образованием</t>
  </si>
  <si>
    <t>Образовательный уровень государственных служащих</t>
  </si>
  <si>
    <t>Образовательный уровень муниципальных служащих</t>
  </si>
  <si>
    <t>Количество служащих имеющих два и более высших образования</t>
  </si>
  <si>
    <t>Количество кандидатов наук</t>
  </si>
  <si>
    <t>Количество докторов наук</t>
  </si>
  <si>
    <t>Информация о наличии высших образований и ученых степеней у муниципальных служащих</t>
  </si>
  <si>
    <t>Информация о наличии высших образований и ученых степеней у государственных служащих</t>
  </si>
  <si>
    <t>от 5 до 10 лет</t>
  </si>
  <si>
    <t>от 10 до 15 лет</t>
  </si>
  <si>
    <t>свыше 15 лет</t>
  </si>
  <si>
    <t>до 1 года</t>
  </si>
  <si>
    <t>от 1 года до 5 лет</t>
  </si>
  <si>
    <t xml:space="preserve">Состав государственных служащих по стажу </t>
  </si>
  <si>
    <t xml:space="preserve">Состав муниципальных служащих по стажу </t>
  </si>
  <si>
    <t>Количество служащих, уволенных на отчетную дату</t>
  </si>
  <si>
    <t>из них:</t>
  </si>
  <si>
    <t>Количество служащих уволенных по достижению предельного возраста пребывания на службе</t>
  </si>
  <si>
    <t>Количество уволенных служащих пребывавших в должности менее 1 года</t>
  </si>
  <si>
    <t>Количество служащих предупрежденных о предстоящем возможном увольнении</t>
  </si>
  <si>
    <t>по инициативе служащего</t>
  </si>
  <si>
    <t xml:space="preserve">по инициативе представителя нанимателя </t>
  </si>
  <si>
    <t>по истечению срока срочного служебного контракта</t>
  </si>
  <si>
    <t>Сменяемость государственных служащих</t>
  </si>
  <si>
    <t>Количество государственных органов</t>
  </si>
  <si>
    <t>на последнюю дату отчета предыдущего года</t>
  </si>
  <si>
    <t>на отчетную дату</t>
  </si>
  <si>
    <t>Информация о количестве государственных органов</t>
  </si>
  <si>
    <t>Конкурсы, результаты которых были обжалованы</t>
  </si>
  <si>
    <t>чел.</t>
  </si>
  <si>
    <t>% от числа лиц подавших документы</t>
  </si>
  <si>
    <t>Количество лиц, подавших документы для участия в конкурсе, с начала отчетного года</t>
  </si>
  <si>
    <t>количество лиц, не прошедших конкурсный отбор</t>
  </si>
  <si>
    <t>количество лиц, включенных в кадровый резерв</t>
  </si>
  <si>
    <t>в том числе:</t>
  </si>
  <si>
    <t>Информация о замещении вакантных должностей государственной службы</t>
  </si>
  <si>
    <t>Информация об участии граждан в конкурсах на замещение вакантных должностей государственной службы, включении в кадровый резерв</t>
  </si>
  <si>
    <t>Всего назначено на должности государственной службы с начала отчетного года</t>
  </si>
  <si>
    <t>% от количества лиц, назначенных на вакантные должности</t>
  </si>
  <si>
    <t>Количество государственных органов, сформировавших резерв</t>
  </si>
  <si>
    <t>% от общего числа органов</t>
  </si>
  <si>
    <t>граждан</t>
  </si>
  <si>
    <t>государственных служащих</t>
  </si>
  <si>
    <t>по результатам конкурса на включение в кадровый резерв</t>
  </si>
  <si>
    <t>по результатам конкурса на замещение вакантной должности</t>
  </si>
  <si>
    <t>по результатам аттестации</t>
  </si>
  <si>
    <t>в связи с сокращением должностей</t>
  </si>
  <si>
    <t>по основаниям, предусмотренным ч.1 ст. 39 Федерального закона 79-ФЗ</t>
  </si>
  <si>
    <t>Состав резерва</t>
  </si>
  <si>
    <t>Формирование кадрового резерва на государственной службе</t>
  </si>
  <si>
    <t>Количество служащих прошедших аттестацию</t>
  </si>
  <si>
    <t>с начала отчетного года</t>
  </si>
  <si>
    <t>АППГ</t>
  </si>
  <si>
    <t>соответствуют замещаемой должности</t>
  </si>
  <si>
    <t>соответствуют замещаемой должности и рекомендованы к включению в кадровый резерв</t>
  </si>
  <si>
    <t>соответствуют замещаемой должности при условии успешного получения дополнительного профессионального образования</t>
  </si>
  <si>
    <t>не соответствуют замещаемой должности</t>
  </si>
  <si>
    <t xml:space="preserve">Аттестация государственных служащих </t>
  </si>
  <si>
    <t>без сдачи квалификационного экзамена</t>
  </si>
  <si>
    <t>по результатам квалификационного экзамена</t>
  </si>
  <si>
    <t>Количество служащих, которым присвоен классный чин</t>
  </si>
  <si>
    <t>Информация о присвоении государственным служащим классных чинов</t>
  </si>
  <si>
    <t>Количество служащих, получивших ДПО</t>
  </si>
  <si>
    <t>профессиональную переподготовку</t>
  </si>
  <si>
    <t>% от обученных</t>
  </si>
  <si>
    <t>повышение квалификации</t>
  </si>
  <si>
    <t>в том числе прошли:</t>
  </si>
  <si>
    <t>Дополнительное профессиональное образование (ДПО) государственных служащих</t>
  </si>
  <si>
    <t>Дополнительное профессиональное образование (ДПО) муниципальных служащих</t>
  </si>
  <si>
    <t>Количество служащих, прошедших иные образовательные программы (тренинги, обучающие семинары (менее 16 часов)</t>
  </si>
  <si>
    <t>ИТОГО</t>
  </si>
  <si>
    <t>Количество служащих уволенных в связи с сокращением штатной численности, преобразованием государственных органов</t>
  </si>
  <si>
    <t>Численность должностей, не отнесенных к должностям муниципальной службы</t>
  </si>
  <si>
    <t xml:space="preserve">по иным основаниям </t>
  </si>
  <si>
    <t>Общее количество конкурсов на замещение вакантных должностей государственной службы
с начала года (в том числе повторных и несостоявшихся)</t>
  </si>
  <si>
    <t xml:space="preserve">Общее количество конкурсов на включение в кадровый резерв </t>
  </si>
  <si>
    <t>по срочному служебному контракту</t>
  </si>
  <si>
    <t>исполнение обязанностей по которым связано с государственной тайной</t>
  </si>
  <si>
    <t>по иным основаниям</t>
  </si>
  <si>
    <t>Количество лиц, назначенных на должности без проведения конкурса</t>
  </si>
  <si>
    <t xml:space="preserve">количество лиц, не допущенных для участия в конкурсе </t>
  </si>
  <si>
    <t>Информация о наставничестве на государственной службе</t>
  </si>
  <si>
    <t>Количество лиц, впервые поступивших на государственную службу</t>
  </si>
  <si>
    <t>которым назначены наставники</t>
  </si>
  <si>
    <t>% от количества лиц, назначенных на должности</t>
  </si>
  <si>
    <t>Количество лиц, впервые назначенных на высшие и главные должности государственной службы</t>
  </si>
  <si>
    <t>Количество наставников, назначенных распорядительным актом органа</t>
  </si>
  <si>
    <t>% от количества назначенных наставников</t>
  </si>
  <si>
    <t xml:space="preserve">% от количества лиц, в отношении которых установленно наставничество </t>
  </si>
  <si>
    <t xml:space="preserve">Всего </t>
  </si>
  <si>
    <t>Численность должностей, не отнесенных к должностям государственной службы</t>
  </si>
  <si>
    <t>в т.ч. ранее срока, установленного для прохождения службы в предыдущем классном чине</t>
  </si>
  <si>
    <t xml:space="preserve">с установлением испытательного срока </t>
  </si>
  <si>
    <t>в том числе, по уровням образования</t>
  </si>
  <si>
    <t>бакалавриат</t>
  </si>
  <si>
    <t>специалитет</t>
  </si>
  <si>
    <t>магистратура</t>
  </si>
  <si>
    <t>Информация о конкурсах на замещение вакантных должностей государственной службы в органах государственной власти, включении в кадровый резерв</t>
  </si>
  <si>
    <t>в возрасте до 30 лет</t>
  </si>
  <si>
    <t xml:space="preserve">Конкурсы, проводимые повторно, если в результате первоначального конкурса не были выявлены кандидаты, отвечающие квалификационным требованиям к вакантной должности </t>
  </si>
  <si>
    <t xml:space="preserve">количество </t>
  </si>
  <si>
    <t xml:space="preserve">% от общего количества конкурсов </t>
  </si>
  <si>
    <t>Несостоявшиеся конкурсы  в связи с наличием одного кандидата, или отсутствием кандидатов на вакантную должность</t>
  </si>
  <si>
    <t>% от общего количества конкурсов</t>
  </si>
  <si>
    <t>количество</t>
  </si>
  <si>
    <t>количество лиц, не участвовавших в конкурсе по причине признания конкурса несостоявшимся (единственный кандидат)</t>
  </si>
  <si>
    <t>Количество лиц, назначенных на должности в порядке должностного роста</t>
  </si>
  <si>
    <t>Профессиональное развитие государственных служащих</t>
  </si>
  <si>
    <t xml:space="preserve">Количество служащих, принявших участие в мероприятиях по профессиональному развитию </t>
  </si>
  <si>
    <t>% от общего числа служащих (без учёта служащих, находящихся в отпуске по уходу за ребенком)</t>
  </si>
  <si>
    <t>из них на основании:</t>
  </si>
  <si>
    <t>решения представителя нанимателя</t>
  </si>
  <si>
    <t xml:space="preserve">назначения на иную должность при сокращении должностей или упразднения государственного органа  </t>
  </si>
  <si>
    <t xml:space="preserve">назначения в порядке должностного роста впервые на должность категории "руководители" высшей или главной группы должностей или на должность категории "специалисты" высшей группы должностей </t>
  </si>
  <si>
    <t xml:space="preserve">Количество лиц, назначенных на должности по результатам конкурса </t>
  </si>
  <si>
    <t xml:space="preserve">из кадрового резерва </t>
  </si>
  <si>
    <t xml:space="preserve">поступления гражданина на службу впервые </t>
  </si>
  <si>
    <t>Реализация мероприятий по профессиональному развитию служащих посредством:</t>
  </si>
  <si>
    <t xml:space="preserve">Государственного заказа </t>
  </si>
  <si>
    <t>Объём финансирования (тыс. руб.)</t>
  </si>
  <si>
    <t>план</t>
  </si>
  <si>
    <t xml:space="preserve">факт </t>
  </si>
  <si>
    <t>Количество служащих</t>
  </si>
  <si>
    <t>факт</t>
  </si>
  <si>
    <t>Государственного задания</t>
  </si>
  <si>
    <t>Средств государственного органа</t>
  </si>
  <si>
    <t xml:space="preserve">Профессиональная переподготовка </t>
  </si>
  <si>
    <t xml:space="preserve">% от обученных </t>
  </si>
  <si>
    <t xml:space="preserve">в т.ч. на основании государственных образовательных сертификатов </t>
  </si>
  <si>
    <t xml:space="preserve">Повышение квалификации </t>
  </si>
  <si>
    <t xml:space="preserve">Объём финансирования </t>
  </si>
  <si>
    <t>объём финансирования (тыс. руб.)</t>
  </si>
  <si>
    <t>в т.ч. прошедших обучение в дистанционной форме</t>
  </si>
  <si>
    <t xml:space="preserve">Иные мероприятия по профессиональному развитию государственных служащих </t>
  </si>
  <si>
    <t xml:space="preserve">мероприятия, направленные на получение новых знаний, умений </t>
  </si>
  <si>
    <t>% от общего числа служащий</t>
  </si>
  <si>
    <t>мероприятия, направленные на обмен опытом</t>
  </si>
  <si>
    <t xml:space="preserve">Количество наставников, которым произведена доплата  в соответствии со статьей 151 ТК РФ 
</t>
  </si>
  <si>
    <t xml:space="preserve">иные случаи установления наставничества </t>
  </si>
  <si>
    <t>изменение +/–</t>
  </si>
  <si>
    <t xml:space="preserve">количество служащих </t>
  </si>
  <si>
    <t>Количество служащих, прошедших иные мероприятия по профессиональному развитию</t>
  </si>
  <si>
    <t>служебные стажировки (факт)</t>
  </si>
  <si>
    <t>самообразование (факт)</t>
  </si>
  <si>
    <t xml:space="preserve">Всего по штатному расписанию </t>
  </si>
  <si>
    <t>количество работников, находящихся в отпуске по уходу за ребенком</t>
  </si>
  <si>
    <t>количество служащих, находящихся в отпуске по уходу за ребенком</t>
  </si>
  <si>
    <t>замещено работниками</t>
  </si>
  <si>
    <t>замещено служащими</t>
  </si>
  <si>
    <t>Численность государственных должностей субъекта Российской Федерации</t>
  </si>
  <si>
    <t>количество лиц, находящихся в отпуске по уходу за ребенком</t>
  </si>
  <si>
    <t>Численность работников системы государственного управления субъекта Российской Федерации</t>
  </si>
  <si>
    <t xml:space="preserve">замещено, чел. </t>
  </si>
  <si>
    <t xml:space="preserve">замещено, % </t>
  </si>
  <si>
    <t>замещено, %</t>
  </si>
  <si>
    <t>Численность работников системы муниципального управления субъекта Российской Федерации</t>
  </si>
  <si>
    <t>замещено, чел.</t>
  </si>
  <si>
    <t>Всего по штатному расписанию</t>
  </si>
  <si>
    <t>на замещение вакантных должностей государственной службы</t>
  </si>
  <si>
    <t>в т.ч. в электронной форме</t>
  </si>
  <si>
    <t xml:space="preserve">на включение в кадровый резерв </t>
  </si>
  <si>
    <t>по результатам конкурса на замещение вакантных должностей государственной службы (чел.)</t>
  </si>
  <si>
    <t>по результатам конкурса на включение в кадровый резерв (чел.)</t>
  </si>
  <si>
    <t>из них имеют квалификацию по специальности (направлению подготовки):</t>
  </si>
  <si>
    <t>количество лиц, назначенных на вакантную должность по результатам конкурса</t>
  </si>
  <si>
    <t>% от числа лиц подавших документы для участия в конкурсе на замещение вакантных должностей государственной службы</t>
  </si>
  <si>
    <t xml:space="preserve">Коэффициент текучести кадров </t>
  </si>
  <si>
    <t xml:space="preserve">в т.ч. за счет собственных средств </t>
  </si>
  <si>
    <t>Примечание 
(основания изменения)</t>
  </si>
  <si>
    <t xml:space="preserve">Количество лиц, в отношении которых установленно наставничество </t>
  </si>
  <si>
    <t xml:space="preserve"> - Министерство здравоохранения, семьи и социального благополучия Ульяновской области переименовано в Министерство здравоохранения Ульяновской области,
- создано Министерство семейной, демографической политики и социального благополучия Ульяновской области, 
- создано Министерство международных и межрегиональных связей Ульяновской области, 
- Министерство промышленности, строительства, жилищно-коммунального комплекса и транспорта Ульяновской области преобразовано в Министерство промышленности и транспорта Ульяновской области и Министерство энергетики, жилищно-коммунального комплекса и городской среды Ульяновской области, 
- Агентство архитектуры и градостроительства Ульяновской области преобразовано в Министерство строительства и архитектуры Ульяновской области,
- Агентство государственного имущества ликвидированно.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</si>
</sst>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3" formatCode="_-* #,##0.00_р_._-;\-* #,##0.00_р_._-;_-* &quot;-&quot;??_р_._-;_-@_-"/>
    <numFmt numFmtId="178" formatCode="0.0"/>
    <numFmt numFmtId="182" formatCode="0.0%"/>
  </numFmts>
  <fonts count="35" x14ac:knownFonts="1">
    <font>
      <sz val="10"/>
      <name val="Arial Cyr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Arial Cyr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0"/>
      <name val="Arial Cyr"/>
      <charset val="204"/>
    </font>
    <font>
      <sz val="10"/>
      <name val="Arial Cyr"/>
      <charset val="204"/>
    </font>
    <font>
      <sz val="10"/>
      <color indexed="8"/>
      <name val="Times New Roman"/>
      <family val="1"/>
      <charset val="204"/>
    </font>
    <font>
      <b/>
      <i/>
      <sz val="14"/>
      <color indexed="8"/>
      <name val="Times New Roman"/>
      <family val="1"/>
      <charset val="204"/>
    </font>
    <font>
      <i/>
      <sz val="14"/>
      <color indexed="8"/>
      <name val="Times New Roman"/>
      <family val="1"/>
      <charset val="204"/>
    </font>
    <font>
      <b/>
      <sz val="13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i/>
      <sz val="12"/>
      <color indexed="8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sz val="14"/>
      <name val="Arial Cyr"/>
      <charset val="204"/>
    </font>
    <font>
      <i/>
      <sz val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theme="0" tint="-0.1499984740745262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i/>
      <sz val="12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0" fillId="0" borderId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</cellStyleXfs>
  <cellXfs count="291">
    <xf numFmtId="0" fontId="0" fillId="0" borderId="0" xfId="0"/>
    <xf numFmtId="0" fontId="7" fillId="2" borderId="1" xfId="0" applyFont="1" applyFill="1" applyBorder="1" applyAlignment="1">
      <alignment horizontal="left" vertical="top" wrapText="1"/>
    </xf>
    <xf numFmtId="0" fontId="4" fillId="0" borderId="0" xfId="0" applyFont="1" applyAlignment="1">
      <alignment horizontal="right" vertical="top"/>
    </xf>
    <xf numFmtId="0" fontId="6" fillId="4" borderId="1" xfId="0" applyFont="1" applyFill="1" applyBorder="1" applyAlignment="1">
      <alignment horizontal="left" vertical="top" wrapText="1"/>
    </xf>
    <xf numFmtId="0" fontId="0" fillId="0" borderId="0" xfId="0" applyProtection="1">
      <protection locked="0"/>
    </xf>
    <xf numFmtId="9" fontId="0" fillId="0" borderId="0" xfId="2" applyFont="1" applyAlignment="1" applyProtection="1">
      <alignment textRotation="90"/>
      <protection locked="0"/>
    </xf>
    <xf numFmtId="0" fontId="0" fillId="0" borderId="0" xfId="0" applyAlignment="1" applyProtection="1">
      <alignment textRotation="90"/>
      <protection locked="0"/>
    </xf>
    <xf numFmtId="9" fontId="4" fillId="2" borderId="2" xfId="2" applyFont="1" applyFill="1" applyBorder="1" applyAlignment="1" applyProtection="1">
      <alignment horizontal="center" vertical="center" textRotation="90" wrapText="1"/>
    </xf>
    <xf numFmtId="10" fontId="4" fillId="2" borderId="2" xfId="0" applyNumberFormat="1" applyFont="1" applyFill="1" applyBorder="1" applyAlignment="1" applyProtection="1">
      <alignment horizontal="center" vertical="center" textRotation="90" wrapText="1"/>
    </xf>
    <xf numFmtId="0" fontId="4" fillId="2" borderId="2" xfId="0" applyFont="1" applyFill="1" applyBorder="1" applyAlignment="1" applyProtection="1">
      <alignment horizontal="center" vertical="center" textRotation="90" wrapText="1"/>
    </xf>
    <xf numFmtId="0" fontId="4" fillId="0" borderId="0" xfId="0" applyFont="1" applyAlignment="1" applyProtection="1">
      <alignment horizontal="center" vertical="top"/>
      <protection locked="0"/>
    </xf>
    <xf numFmtId="3" fontId="8" fillId="2" borderId="1" xfId="0" applyNumberFormat="1" applyFont="1" applyFill="1" applyBorder="1" applyAlignment="1" applyProtection="1">
      <alignment horizontal="center" vertical="center"/>
      <protection locked="0"/>
    </xf>
    <xf numFmtId="182" fontId="4" fillId="2" borderId="1" xfId="0" applyNumberFormat="1" applyFont="1" applyFill="1" applyBorder="1" applyAlignment="1" applyProtection="1">
      <alignment horizontal="center" vertical="center" wrapText="1"/>
    </xf>
    <xf numFmtId="1" fontId="8" fillId="2" borderId="1" xfId="0" applyNumberFormat="1" applyFont="1" applyFill="1" applyBorder="1" applyAlignment="1" applyProtection="1">
      <alignment horizontal="center" vertical="center"/>
      <protection locked="0"/>
    </xf>
    <xf numFmtId="1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3" fillId="4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1" fontId="3" fillId="4" borderId="1" xfId="0" applyNumberFormat="1" applyFont="1" applyFill="1" applyBorder="1" applyAlignment="1" applyProtection="1">
      <alignment horizontal="center"/>
      <protection locked="0"/>
    </xf>
    <xf numFmtId="1" fontId="0" fillId="0" borderId="0" xfId="0" applyNumberFormat="1" applyProtection="1">
      <protection locked="0"/>
    </xf>
    <xf numFmtId="0" fontId="0" fillId="4" borderId="0" xfId="0" applyFill="1" applyProtection="1">
      <protection locked="0"/>
    </xf>
    <xf numFmtId="1" fontId="24" fillId="2" borderId="1" xfId="0" applyNumberFormat="1" applyFont="1" applyFill="1" applyBorder="1" applyAlignment="1" applyProtection="1">
      <alignment horizontal="center" vertical="center"/>
      <protection locked="0"/>
    </xf>
    <xf numFmtId="182" fontId="4" fillId="5" borderId="1" xfId="0" applyNumberFormat="1" applyFont="1" applyFill="1" applyBorder="1" applyAlignment="1" applyProtection="1">
      <alignment horizontal="center" vertical="center" wrapText="1"/>
    </xf>
    <xf numFmtId="1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Protection="1">
      <protection locked="0"/>
    </xf>
    <xf numFmtId="0" fontId="11" fillId="0" borderId="0" xfId="0" applyFont="1" applyAlignment="1" applyProtection="1">
      <alignment horizontal="center" vertical="center"/>
      <protection locked="0"/>
    </xf>
    <xf numFmtId="178" fontId="0" fillId="0" borderId="0" xfId="0" applyNumberFormat="1" applyProtection="1">
      <protection locked="0"/>
    </xf>
    <xf numFmtId="1" fontId="4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2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22" fillId="4" borderId="1" xfId="0" applyNumberFormat="1" applyFont="1" applyFill="1" applyBorder="1" applyAlignment="1" applyProtection="1">
      <alignment horizontal="center" vertical="center"/>
      <protection locked="0"/>
    </xf>
    <xf numFmtId="1" fontId="2" fillId="4" borderId="1" xfId="0" applyNumberFormat="1" applyFont="1" applyFill="1" applyBorder="1" applyAlignment="1" applyProtection="1">
      <alignment horizontal="center" vertical="center"/>
      <protection locked="0"/>
    </xf>
    <xf numFmtId="1" fontId="2" fillId="4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 textRotation="90" wrapText="1"/>
    </xf>
    <xf numFmtId="0" fontId="4" fillId="5" borderId="1" xfId="0" applyFont="1" applyFill="1" applyBorder="1" applyAlignment="1" applyProtection="1">
      <alignment horizontal="center" vertical="center" textRotation="90" wrapText="1"/>
    </xf>
    <xf numFmtId="0" fontId="2" fillId="0" borderId="2" xfId="0" applyFont="1" applyBorder="1" applyAlignment="1" applyProtection="1">
      <alignment horizontal="center" vertical="center" textRotation="90" wrapText="1"/>
    </xf>
    <xf numFmtId="0" fontId="6" fillId="4" borderId="1" xfId="0" applyFont="1" applyFill="1" applyBorder="1" applyAlignment="1" applyProtection="1">
      <alignment horizontal="left" vertical="top" wrapText="1"/>
    </xf>
    <xf numFmtId="0" fontId="8" fillId="6" borderId="1" xfId="1" applyFont="1" applyFill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7" fillId="2" borderId="1" xfId="0" applyFont="1" applyFill="1" applyBorder="1" applyAlignment="1" applyProtection="1">
      <alignment horizontal="left" vertical="top" wrapText="1"/>
    </xf>
    <xf numFmtId="1" fontId="3" fillId="4" borderId="0" xfId="0" applyNumberFormat="1" applyFont="1" applyFill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1" fontId="3" fillId="4" borderId="0" xfId="0" applyNumberFormat="1" applyFont="1" applyFill="1" applyAlignment="1" applyProtection="1">
      <alignment horizontal="center" vertical="center"/>
      <protection locked="0"/>
    </xf>
    <xf numFmtId="1" fontId="6" fillId="4" borderId="1" xfId="0" applyNumberFormat="1" applyFont="1" applyFill="1" applyBorder="1" applyAlignment="1" applyProtection="1">
      <alignment horizontal="center" vertical="center"/>
      <protection locked="0"/>
    </xf>
    <xf numFmtId="1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5" borderId="1" xfId="0" applyFont="1" applyFill="1" applyBorder="1" applyAlignment="1" applyProtection="1">
      <alignment horizontal="left" vertical="top" wrapText="1"/>
    </xf>
    <xf numFmtId="0" fontId="2" fillId="0" borderId="1" xfId="0" applyFont="1" applyBorder="1" applyAlignment="1" applyProtection="1">
      <alignment horizontal="center" vertical="center" textRotation="90" wrapText="1"/>
    </xf>
    <xf numFmtId="0" fontId="2" fillId="4" borderId="1" xfId="0" applyFont="1" applyFill="1" applyBorder="1" applyAlignment="1" applyProtection="1">
      <alignment horizontal="center" vertical="center" textRotation="90" wrapText="1"/>
    </xf>
    <xf numFmtId="1" fontId="2" fillId="0" borderId="1" xfId="0" applyNumberFormat="1" applyFont="1" applyBorder="1" applyAlignment="1" applyProtection="1">
      <alignment horizontal="center" vertical="center" wrapText="1"/>
      <protection locked="0"/>
    </xf>
    <xf numFmtId="1" fontId="3" fillId="0" borderId="1" xfId="0" applyNumberFormat="1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right" vertical="top"/>
      <protection locked="0"/>
    </xf>
    <xf numFmtId="0" fontId="4" fillId="0" borderId="0" xfId="0" applyFont="1" applyBorder="1" applyAlignment="1" applyProtection="1">
      <alignment horizontal="right" vertical="top"/>
      <protection locked="0"/>
    </xf>
    <xf numFmtId="0" fontId="2" fillId="2" borderId="1" xfId="0" applyFont="1" applyFill="1" applyBorder="1" applyAlignment="1" applyProtection="1">
      <alignment horizontal="center" vertical="center" textRotation="90" wrapText="1"/>
    </xf>
    <xf numFmtId="0" fontId="2" fillId="0" borderId="1" xfId="0" applyFont="1" applyFill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wrapText="1"/>
      <protection locked="0"/>
    </xf>
    <xf numFmtId="182" fontId="0" fillId="0" borderId="0" xfId="0" applyNumberFormat="1" applyProtection="1">
      <protection locked="0"/>
    </xf>
    <xf numFmtId="0" fontId="3" fillId="4" borderId="0" xfId="0" applyFont="1" applyFill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 vertical="center" textRotation="90" wrapText="1"/>
    </xf>
    <xf numFmtId="0" fontId="2" fillId="4" borderId="1" xfId="0" applyFont="1" applyFill="1" applyBorder="1" applyAlignment="1" applyProtection="1">
      <alignment horizontal="center" vertical="center" wrapText="1"/>
    </xf>
    <xf numFmtId="1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6" fillId="0" borderId="2" xfId="1" applyNumberFormat="1" applyFont="1" applyFill="1" applyBorder="1" applyAlignment="1" applyProtection="1">
      <alignment horizontal="center" vertical="center"/>
    </xf>
    <xf numFmtId="182" fontId="20" fillId="5" borderId="2" xfId="2" applyNumberFormat="1" applyFont="1" applyFill="1" applyBorder="1" applyAlignment="1" applyProtection="1">
      <alignment horizontal="center" vertical="center"/>
    </xf>
    <xf numFmtId="1" fontId="20" fillId="4" borderId="2" xfId="1" applyNumberFormat="1" applyFont="1" applyFill="1" applyBorder="1" applyAlignment="1" applyProtection="1">
      <alignment horizontal="center" vertical="center"/>
      <protection locked="0"/>
    </xf>
    <xf numFmtId="182" fontId="20" fillId="5" borderId="2" xfId="1" applyNumberFormat="1" applyFont="1" applyFill="1" applyBorder="1" applyAlignment="1" applyProtection="1">
      <alignment horizontal="center" vertical="center"/>
    </xf>
    <xf numFmtId="3" fontId="6" fillId="0" borderId="2" xfId="1" applyNumberFormat="1" applyFont="1" applyFill="1" applyBorder="1" applyAlignment="1" applyProtection="1">
      <alignment horizontal="center" vertical="center"/>
      <protection locked="0"/>
    </xf>
    <xf numFmtId="3" fontId="6" fillId="0" borderId="1" xfId="1" applyNumberFormat="1" applyFont="1" applyFill="1" applyBorder="1" applyAlignment="1" applyProtection="1">
      <alignment horizontal="center" vertical="center"/>
      <protection locked="0"/>
    </xf>
    <xf numFmtId="3" fontId="6" fillId="5" borderId="2" xfId="1" applyNumberFormat="1" applyFont="1" applyFill="1" applyBorder="1" applyAlignment="1" applyProtection="1">
      <alignment horizontal="center" vertical="center"/>
    </xf>
    <xf numFmtId="1" fontId="19" fillId="5" borderId="2" xfId="1" applyNumberFormat="1" applyFont="1" applyFill="1" applyBorder="1" applyAlignment="1" applyProtection="1">
      <alignment horizontal="center" vertical="center"/>
      <protection locked="0"/>
    </xf>
    <xf numFmtId="3" fontId="7" fillId="5" borderId="1" xfId="1" applyNumberFormat="1" applyFont="1" applyFill="1" applyBorder="1" applyAlignment="1" applyProtection="1">
      <alignment horizontal="center" vertical="center"/>
      <protection locked="0"/>
    </xf>
    <xf numFmtId="3" fontId="7" fillId="5" borderId="2" xfId="1" applyNumberFormat="1" applyFont="1" applyFill="1" applyBorder="1" applyAlignment="1" applyProtection="1">
      <alignment horizontal="center" vertical="center"/>
      <protection locked="0"/>
    </xf>
    <xf numFmtId="3" fontId="6" fillId="4" borderId="1" xfId="0" applyNumberFormat="1" applyFont="1" applyFill="1" applyBorder="1" applyAlignment="1" applyProtection="1">
      <alignment horizontal="center" vertical="center"/>
      <protection locked="0"/>
    </xf>
    <xf numFmtId="3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4" borderId="0" xfId="0" applyNumberFormat="1" applyFont="1" applyFill="1" applyAlignment="1" applyProtection="1">
      <alignment horizontal="center" vertical="center"/>
      <protection locked="0"/>
    </xf>
    <xf numFmtId="1" fontId="2" fillId="5" borderId="4" xfId="0" applyNumberFormat="1" applyFont="1" applyFill="1" applyBorder="1" applyAlignment="1" applyProtection="1">
      <alignment horizontal="center" vertical="center"/>
    </xf>
    <xf numFmtId="1" fontId="2" fillId="5" borderId="5" xfId="0" applyNumberFormat="1" applyFont="1" applyFill="1" applyBorder="1" applyAlignment="1" applyProtection="1">
      <alignment horizontal="center" vertical="center"/>
    </xf>
    <xf numFmtId="1" fontId="2" fillId="5" borderId="6" xfId="0" applyNumberFormat="1" applyFont="1" applyFill="1" applyBorder="1" applyAlignment="1" applyProtection="1">
      <alignment horizontal="center" vertical="center"/>
    </xf>
    <xf numFmtId="1" fontId="2" fillId="4" borderId="0" xfId="0" applyNumberFormat="1" applyFont="1" applyFill="1" applyBorder="1" applyAlignment="1" applyProtection="1">
      <alignment horizontal="center" vertical="center" textRotation="90"/>
    </xf>
    <xf numFmtId="1" fontId="2" fillId="5" borderId="7" xfId="0" applyNumberFormat="1" applyFont="1" applyFill="1" applyBorder="1" applyAlignment="1" applyProtection="1">
      <alignment horizontal="center" vertical="center"/>
    </xf>
    <xf numFmtId="0" fontId="2" fillId="5" borderId="7" xfId="0" applyFont="1" applyFill="1" applyBorder="1" applyAlignment="1" applyProtection="1">
      <alignment horizontal="center" vertical="center"/>
    </xf>
    <xf numFmtId="0" fontId="2" fillId="5" borderId="7" xfId="0" applyFont="1" applyFill="1" applyBorder="1" applyProtection="1"/>
    <xf numFmtId="1" fontId="22" fillId="0" borderId="1" xfId="1" applyNumberFormat="1" applyFont="1" applyBorder="1" applyAlignment="1" applyProtection="1">
      <alignment horizontal="center" vertical="center"/>
    </xf>
    <xf numFmtId="1" fontId="22" fillId="0" borderId="1" xfId="1" applyNumberFormat="1" applyFont="1" applyBorder="1" applyAlignment="1" applyProtection="1">
      <alignment horizontal="center" vertical="center" wrapText="1"/>
      <protection locked="0"/>
    </xf>
    <xf numFmtId="182" fontId="26" fillId="5" borderId="1" xfId="1" applyNumberFormat="1" applyFont="1" applyFill="1" applyBorder="1" applyAlignment="1" applyProtection="1">
      <alignment horizontal="center" vertical="center" wrapText="1"/>
    </xf>
    <xf numFmtId="1" fontId="26" fillId="0" borderId="1" xfId="1" applyNumberFormat="1" applyFont="1" applyFill="1" applyBorder="1" applyAlignment="1" applyProtection="1">
      <alignment horizontal="center" vertical="center" wrapText="1"/>
      <protection locked="0"/>
    </xf>
    <xf numFmtId="1" fontId="22" fillId="4" borderId="1" xfId="1" applyNumberFormat="1" applyFont="1" applyFill="1" applyBorder="1" applyAlignment="1" applyProtection="1">
      <alignment horizontal="center" vertical="center" wrapText="1"/>
      <protection locked="0"/>
    </xf>
    <xf numFmtId="182" fontId="22" fillId="5" borderId="1" xfId="1" applyNumberFormat="1" applyFont="1" applyFill="1" applyBorder="1" applyAlignment="1" applyProtection="1">
      <alignment horizontal="center" vertical="center" wrapText="1"/>
    </xf>
    <xf numFmtId="1" fontId="22" fillId="0" borderId="1" xfId="1" applyNumberFormat="1" applyFont="1" applyFill="1" applyBorder="1" applyAlignment="1" applyProtection="1">
      <alignment horizontal="center" vertical="center" wrapText="1"/>
      <protection locked="0"/>
    </xf>
    <xf numFmtId="1" fontId="22" fillId="5" borderId="1" xfId="1" applyNumberFormat="1" applyFont="1" applyFill="1" applyBorder="1" applyAlignment="1" applyProtection="1">
      <alignment horizontal="center" vertical="center"/>
    </xf>
    <xf numFmtId="1" fontId="23" fillId="5" borderId="1" xfId="1" applyNumberFormat="1" applyFont="1" applyFill="1" applyBorder="1" applyAlignment="1" applyProtection="1">
      <alignment horizontal="center" vertical="center"/>
      <protection locked="0"/>
    </xf>
    <xf numFmtId="1" fontId="27" fillId="5" borderId="1" xfId="1" applyNumberFormat="1" applyFont="1" applyFill="1" applyBorder="1" applyAlignment="1" applyProtection="1">
      <alignment horizontal="center" vertical="center" wrapText="1"/>
      <protection locked="0"/>
    </xf>
    <xf numFmtId="1" fontId="3" fillId="4" borderId="8" xfId="0" applyNumberFormat="1" applyFont="1" applyFill="1" applyBorder="1" applyAlignment="1" applyProtection="1">
      <alignment horizontal="center" vertical="center" wrapText="1"/>
      <protection locked="0"/>
    </xf>
    <xf numFmtId="1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1" xfId="0" applyNumberFormat="1" applyFont="1" applyFill="1" applyBorder="1" applyAlignment="1" applyProtection="1">
      <alignment horizontal="center" vertical="center" wrapText="1"/>
      <protection locked="0"/>
    </xf>
    <xf numFmtId="1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textRotation="90" wrapText="1"/>
    </xf>
    <xf numFmtId="0" fontId="3" fillId="5" borderId="1" xfId="0" applyFont="1" applyFill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wrapText="1"/>
      <protection locked="0"/>
    </xf>
    <xf numFmtId="1" fontId="3" fillId="4" borderId="1" xfId="0" applyNumberFormat="1" applyFont="1" applyFill="1" applyBorder="1" applyAlignment="1" applyProtection="1">
      <alignment horizontal="center" vertical="center" wrapText="1"/>
    </xf>
    <xf numFmtId="182" fontId="3" fillId="5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Font="1" applyFill="1" applyBorder="1" applyAlignment="1" applyProtection="1">
      <alignment horizontal="center" vertical="center" textRotation="90" wrapText="1"/>
    </xf>
    <xf numFmtId="0" fontId="15" fillId="5" borderId="1" xfId="0" applyFont="1" applyFill="1" applyBorder="1" applyAlignment="1" applyProtection="1">
      <alignment horizontal="center" vertical="center" textRotation="90" wrapText="1"/>
    </xf>
    <xf numFmtId="0" fontId="15" fillId="2" borderId="1" xfId="0" applyFont="1" applyFill="1" applyBorder="1" applyAlignment="1" applyProtection="1">
      <alignment horizontal="center" vertical="center" textRotation="90" wrapText="1"/>
    </xf>
    <xf numFmtId="0" fontId="14" fillId="4" borderId="1" xfId="0" applyFont="1" applyFill="1" applyBorder="1" applyAlignment="1" applyProtection="1">
      <alignment horizontal="center" vertical="center" textRotation="90" wrapText="1"/>
    </xf>
    <xf numFmtId="0" fontId="14" fillId="0" borderId="1" xfId="0" applyFont="1" applyBorder="1" applyAlignment="1" applyProtection="1">
      <alignment horizontal="center" vertical="center" textRotation="90" wrapText="1"/>
    </xf>
    <xf numFmtId="1" fontId="8" fillId="0" borderId="1" xfId="0" applyNumberFormat="1" applyFont="1" applyFill="1" applyBorder="1" applyAlignment="1" applyProtection="1">
      <alignment horizontal="center" vertical="center"/>
      <protection locked="0"/>
    </xf>
    <xf numFmtId="182" fontId="5" fillId="5" borderId="1" xfId="0" applyNumberFormat="1" applyFont="1" applyFill="1" applyBorder="1" applyAlignment="1" applyProtection="1">
      <alignment horizontal="center" vertical="center" wrapText="1"/>
    </xf>
    <xf numFmtId="1" fontId="8" fillId="4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182" fontId="3" fillId="5" borderId="1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1" fontId="3" fillId="5" borderId="1" xfId="0" applyNumberFormat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  <protection locked="0"/>
    </xf>
    <xf numFmtId="1" fontId="3" fillId="5" borderId="1" xfId="0" applyNumberFormat="1" applyFont="1" applyFill="1" applyBorder="1" applyAlignment="1" applyProtection="1">
      <alignment horizontal="center" vertical="center"/>
      <protection locked="0"/>
    </xf>
    <xf numFmtId="1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8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wrapText="1"/>
      <protection locked="0"/>
    </xf>
    <xf numFmtId="0" fontId="16" fillId="0" borderId="0" xfId="0" applyFont="1" applyProtection="1">
      <protection locked="0"/>
    </xf>
    <xf numFmtId="0" fontId="13" fillId="0" borderId="0" xfId="0" applyFont="1" applyAlignment="1" applyProtection="1">
      <alignment horizontal="center" wrapText="1"/>
      <protection locked="0"/>
    </xf>
    <xf numFmtId="1" fontId="21" fillId="2" borderId="1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Protection="1">
      <protection locked="0"/>
    </xf>
    <xf numFmtId="1" fontId="2" fillId="4" borderId="8" xfId="0" applyNumberFormat="1" applyFont="1" applyFill="1" applyBorder="1" applyAlignment="1" applyProtection="1">
      <alignment horizontal="center" vertical="center" wrapText="1"/>
      <protection locked="0"/>
    </xf>
    <xf numFmtId="1" fontId="2" fillId="5" borderId="7" xfId="0" applyNumberFormat="1" applyFont="1" applyFill="1" applyBorder="1" applyProtection="1"/>
    <xf numFmtId="0" fontId="8" fillId="0" borderId="0" xfId="0" applyFont="1" applyAlignment="1" applyProtection="1">
      <alignment horizontal="center" wrapText="1"/>
      <protection locked="0"/>
    </xf>
    <xf numFmtId="1" fontId="3" fillId="5" borderId="1" xfId="0" applyNumberFormat="1" applyFont="1" applyFill="1" applyBorder="1" applyAlignment="1" applyProtection="1">
      <alignment horizontal="center" vertical="center" wrapText="1"/>
    </xf>
    <xf numFmtId="0" fontId="18" fillId="0" borderId="0" xfId="0" applyFont="1" applyFill="1" applyBorder="1" applyAlignment="1" applyProtection="1">
      <alignment horizontal="left" vertical="top"/>
      <protection locked="0"/>
    </xf>
    <xf numFmtId="1" fontId="2" fillId="4" borderId="9" xfId="0" applyNumberFormat="1" applyFont="1" applyFill="1" applyBorder="1" applyAlignment="1" applyProtection="1">
      <alignment horizontal="center" vertical="center" wrapText="1"/>
      <protection locked="0"/>
    </xf>
    <xf numFmtId="1" fontId="2" fillId="4" borderId="10" xfId="0" applyNumberFormat="1" applyFont="1" applyFill="1" applyBorder="1" applyAlignment="1" applyProtection="1">
      <alignment horizontal="center" vertical="center" wrapText="1"/>
      <protection locked="0"/>
    </xf>
    <xf numFmtId="1" fontId="2" fillId="4" borderId="2" xfId="0" applyNumberFormat="1" applyFont="1" applyFill="1" applyBorder="1" applyAlignment="1" applyProtection="1">
      <alignment horizontal="center" vertical="center" wrapText="1"/>
      <protection locked="0"/>
    </xf>
    <xf numFmtId="1" fontId="24" fillId="2" borderId="10" xfId="0" applyNumberFormat="1" applyFont="1" applyFill="1" applyBorder="1" applyAlignment="1" applyProtection="1">
      <alignment horizontal="center" vertical="center"/>
      <protection locked="0"/>
    </xf>
    <xf numFmtId="1" fontId="2" fillId="4" borderId="1" xfId="0" applyNumberFormat="1" applyFont="1" applyFill="1" applyBorder="1" applyAlignment="1" applyProtection="1">
      <alignment horizontal="center" vertical="center" wrapText="1"/>
    </xf>
    <xf numFmtId="1" fontId="3" fillId="4" borderId="10" xfId="0" applyNumberFormat="1" applyFont="1" applyFill="1" applyBorder="1" applyAlignment="1" applyProtection="1">
      <alignment horizontal="center" vertical="center" wrapText="1"/>
      <protection locked="0"/>
    </xf>
    <xf numFmtId="1" fontId="31" fillId="5" borderId="1" xfId="0" applyNumberFormat="1" applyFont="1" applyFill="1" applyBorder="1" applyAlignment="1" applyProtection="1">
      <alignment horizontal="center" vertical="center" wrapText="1"/>
      <protection locked="0"/>
    </xf>
    <xf numFmtId="1" fontId="3" fillId="5" borderId="2" xfId="0" applyNumberFormat="1" applyFont="1" applyFill="1" applyBorder="1" applyAlignment="1" applyProtection="1">
      <alignment horizontal="center" vertical="center" wrapText="1"/>
      <protection locked="0"/>
    </xf>
    <xf numFmtId="1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1" fontId="8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5" borderId="2" xfId="0" applyFont="1" applyFill="1" applyBorder="1" applyAlignment="1" applyProtection="1">
      <alignment horizontal="center" vertical="center" textRotation="90" wrapText="1"/>
    </xf>
    <xf numFmtId="0" fontId="15" fillId="5" borderId="1" xfId="0" applyNumberFormat="1" applyFont="1" applyFill="1" applyBorder="1" applyAlignment="1" applyProtection="1">
      <alignment horizontal="center" vertical="center" textRotation="90" wrapText="1"/>
    </xf>
    <xf numFmtId="0" fontId="14" fillId="4" borderId="1" xfId="0" applyNumberFormat="1" applyFont="1" applyFill="1" applyBorder="1" applyAlignment="1" applyProtection="1">
      <alignment horizontal="center" vertical="center" textRotation="90" wrapText="1"/>
    </xf>
    <xf numFmtId="1" fontId="5" fillId="5" borderId="1" xfId="0" applyNumberFormat="1" applyFont="1" applyFill="1" applyBorder="1" applyAlignment="1" applyProtection="1">
      <alignment horizontal="center" vertical="center" wrapText="1"/>
      <protection locked="0"/>
    </xf>
    <xf numFmtId="1" fontId="31" fillId="5" borderId="1" xfId="0" applyNumberFormat="1" applyFont="1" applyFill="1" applyBorder="1" applyAlignment="1" applyProtection="1">
      <alignment horizontal="center"/>
      <protection locked="0"/>
    </xf>
    <xf numFmtId="1" fontId="3" fillId="5" borderId="1" xfId="0" applyNumberFormat="1" applyFont="1" applyFill="1" applyBorder="1" applyAlignment="1" applyProtection="1">
      <alignment horizontal="center"/>
      <protection locked="0"/>
    </xf>
    <xf numFmtId="1" fontId="2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 applyAlignment="1" applyProtection="1">
      <alignment horizontal="left" vertical="top"/>
      <protection locked="0"/>
    </xf>
    <xf numFmtId="1" fontId="2" fillId="5" borderId="1" xfId="0" applyNumberFormat="1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 wrapText="1"/>
    </xf>
    <xf numFmtId="182" fontId="2" fillId="5" borderId="1" xfId="0" applyNumberFormat="1" applyFont="1" applyFill="1" applyBorder="1" applyAlignment="1" applyProtection="1">
      <alignment horizontal="center" vertical="center" wrapText="1"/>
    </xf>
    <xf numFmtId="1" fontId="24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2" fillId="4" borderId="1" xfId="0" applyNumberFormat="1" applyFont="1" applyFill="1" applyBorder="1" applyAlignment="1" applyProtection="1">
      <alignment horizontal="center" vertical="center" wrapText="1"/>
    </xf>
    <xf numFmtId="182" fontId="22" fillId="5" borderId="1" xfId="0" applyNumberFormat="1" applyFont="1" applyFill="1" applyBorder="1" applyAlignment="1" applyProtection="1">
      <alignment horizontal="center" vertical="center" wrapText="1"/>
    </xf>
    <xf numFmtId="1" fontId="22" fillId="5" borderId="1" xfId="0" applyNumberFormat="1" applyFont="1" applyFill="1" applyBorder="1" applyAlignment="1" applyProtection="1">
      <alignment horizontal="center" vertical="center" wrapText="1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1" fontId="6" fillId="4" borderId="1" xfId="0" applyNumberFormat="1" applyFont="1" applyFill="1" applyBorder="1" applyAlignment="1" applyProtection="1">
      <alignment horizontal="center" vertical="center" wrapText="1"/>
    </xf>
    <xf numFmtId="1" fontId="6" fillId="5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textRotation="90" wrapText="1"/>
    </xf>
    <xf numFmtId="182" fontId="5" fillId="2" borderId="1" xfId="0" applyNumberFormat="1" applyFont="1" applyFill="1" applyBorder="1" applyAlignment="1" applyProtection="1">
      <alignment horizontal="center" vertical="center" wrapText="1"/>
    </xf>
    <xf numFmtId="3" fontId="22" fillId="4" borderId="1" xfId="0" applyNumberFormat="1" applyFont="1" applyFill="1" applyBorder="1" applyAlignment="1" applyProtection="1">
      <alignment horizontal="center" vertical="center" wrapText="1"/>
    </xf>
    <xf numFmtId="3" fontId="22" fillId="5" borderId="1" xfId="0" applyNumberFormat="1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textRotation="90" wrapText="1"/>
    </xf>
    <xf numFmtId="0" fontId="28" fillId="0" borderId="0" xfId="0" applyFont="1" applyProtection="1"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3" fillId="5" borderId="7" xfId="0" applyFont="1" applyFill="1" applyBorder="1" applyAlignment="1" applyProtection="1">
      <alignment horizontal="center" vertical="center"/>
    </xf>
    <xf numFmtId="1" fontId="5" fillId="2" borderId="1" xfId="0" applyNumberFormat="1" applyFont="1" applyFill="1" applyBorder="1" applyAlignment="1" applyProtection="1">
      <alignment horizontal="center" vertical="center" textRotation="90" wrapText="1"/>
    </xf>
    <xf numFmtId="0" fontId="3" fillId="5" borderId="7" xfId="0" applyFont="1" applyFill="1" applyBorder="1" applyAlignment="1" applyProtection="1">
      <alignment vertical="center"/>
      <protection locked="0"/>
    </xf>
    <xf numFmtId="0" fontId="6" fillId="0" borderId="1" xfId="1" applyNumberFormat="1" applyFont="1" applyBorder="1" applyAlignment="1" applyProtection="1">
      <alignment horizontal="center" vertical="center" wrapText="1"/>
      <protection locked="0"/>
    </xf>
    <xf numFmtId="0" fontId="6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2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2" xfId="1" applyNumberFormat="1" applyFont="1" applyFill="1" applyBorder="1" applyAlignment="1" applyProtection="1">
      <alignment horizontal="center" vertical="center"/>
      <protection locked="0"/>
    </xf>
    <xf numFmtId="0" fontId="7" fillId="6" borderId="11" xfId="0" applyNumberFormat="1" applyFont="1" applyFill="1" applyBorder="1" applyAlignment="1" applyProtection="1">
      <alignment horizontal="center" vertical="center" wrapText="1"/>
      <protection locked="0"/>
    </xf>
    <xf numFmtId="0" fontId="8" fillId="5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Protection="1">
      <protection locked="0"/>
    </xf>
    <xf numFmtId="1" fontId="20" fillId="5" borderId="2" xfId="1" applyNumberFormat="1" applyFont="1" applyFill="1" applyBorder="1" applyAlignment="1" applyProtection="1">
      <alignment horizontal="center" vertical="center"/>
      <protection locked="0"/>
    </xf>
    <xf numFmtId="3" fontId="6" fillId="5" borderId="2" xfId="1" applyNumberFormat="1" applyFont="1" applyFill="1" applyBorder="1" applyAlignment="1" applyProtection="1">
      <alignment horizontal="center" vertical="center"/>
      <protection locked="0"/>
    </xf>
    <xf numFmtId="1" fontId="3" fillId="4" borderId="0" xfId="0" applyNumberFormat="1" applyFont="1" applyFill="1" applyBorder="1" applyAlignment="1" applyProtection="1">
      <alignment horizontal="center" vertical="center" wrapText="1"/>
      <protection locked="0"/>
    </xf>
    <xf numFmtId="0" fontId="29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12" xfId="0" applyFont="1" applyBorder="1" applyAlignment="1" applyProtection="1">
      <alignment horizontal="center" vertical="center" textRotation="90" wrapText="1"/>
    </xf>
    <xf numFmtId="0" fontId="2" fillId="0" borderId="2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/>
      <protection locked="0"/>
    </xf>
    <xf numFmtId="173" fontId="3" fillId="0" borderId="12" xfId="3" applyFont="1" applyBorder="1" applyAlignment="1" applyProtection="1">
      <alignment horizontal="center" vertical="center" wrapText="1"/>
    </xf>
    <xf numFmtId="173" fontId="3" fillId="0" borderId="14" xfId="3" applyFont="1" applyBorder="1" applyAlignment="1" applyProtection="1">
      <alignment horizontal="center" vertical="center" wrapText="1"/>
    </xf>
    <xf numFmtId="173" fontId="3" fillId="0" borderId="2" xfId="3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14" xfId="0" applyFont="1" applyBorder="1" applyAlignment="1" applyProtection="1">
      <alignment horizontal="center" vertical="center" textRotation="90" wrapText="1"/>
    </xf>
    <xf numFmtId="0" fontId="4" fillId="2" borderId="12" xfId="0" applyFont="1" applyFill="1" applyBorder="1" applyAlignment="1" applyProtection="1">
      <alignment horizontal="center" vertical="center" textRotation="90" wrapText="1"/>
    </xf>
    <xf numFmtId="0" fontId="4" fillId="2" borderId="14" xfId="0" applyFont="1" applyFill="1" applyBorder="1" applyAlignment="1" applyProtection="1">
      <alignment horizontal="center" vertical="center" textRotation="90" wrapText="1"/>
    </xf>
    <xf numFmtId="0" fontId="4" fillId="2" borderId="2" xfId="0" applyFont="1" applyFill="1" applyBorder="1" applyAlignment="1" applyProtection="1">
      <alignment horizontal="center" vertical="center" textRotation="90" wrapText="1"/>
    </xf>
    <xf numFmtId="0" fontId="3" fillId="4" borderId="12" xfId="0" applyFont="1" applyFill="1" applyBorder="1" applyAlignment="1" applyProtection="1">
      <alignment horizontal="center" vertical="center" wrapText="1"/>
    </xf>
    <xf numFmtId="0" fontId="3" fillId="4" borderId="14" xfId="0" applyFont="1" applyFill="1" applyBorder="1" applyAlignment="1" applyProtection="1">
      <alignment horizontal="center" vertical="center" wrapText="1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0" borderId="12" xfId="0" applyFont="1" applyBorder="1" applyAlignment="1" applyProtection="1">
      <alignment horizontal="center" vertical="center" wrapText="1"/>
    </xf>
    <xf numFmtId="0" fontId="3" fillId="0" borderId="14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textRotation="90" wrapText="1"/>
    </xf>
    <xf numFmtId="0" fontId="4" fillId="2" borderId="1" xfId="0" applyFont="1" applyFill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  <protection locked="0"/>
    </xf>
    <xf numFmtId="0" fontId="2" fillId="5" borderId="12" xfId="0" applyFont="1" applyFill="1" applyBorder="1" applyAlignment="1" applyProtection="1">
      <alignment horizontal="center" vertical="center" textRotation="90" wrapText="1"/>
    </xf>
    <xf numFmtId="0" fontId="2" fillId="5" borderId="2" xfId="0" applyFont="1" applyFill="1" applyBorder="1" applyAlignment="1" applyProtection="1">
      <alignment horizontal="center" vertical="center" textRotation="90" wrapText="1"/>
    </xf>
    <xf numFmtId="0" fontId="4" fillId="0" borderId="3" xfId="0" applyFont="1" applyBorder="1" applyAlignment="1" applyProtection="1">
      <alignment horizontal="right" vertical="top"/>
      <protection locked="0"/>
    </xf>
    <xf numFmtId="0" fontId="3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2" fillId="3" borderId="12" xfId="0" applyFont="1" applyFill="1" applyBorder="1" applyAlignment="1" applyProtection="1">
      <alignment horizontal="center" vertical="center" textRotation="90" wrapText="1"/>
    </xf>
    <xf numFmtId="0" fontId="2" fillId="3" borderId="2" xfId="0" applyFont="1" applyFill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wrapText="1"/>
      <protection locked="0"/>
    </xf>
    <xf numFmtId="0" fontId="2" fillId="4" borderId="1" xfId="0" applyFont="1" applyFill="1" applyBorder="1" applyAlignment="1" applyProtection="1">
      <alignment horizontal="center" vertical="center" textRotation="90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vertical="center" wrapText="1"/>
    </xf>
    <xf numFmtId="0" fontId="3" fillId="0" borderId="16" xfId="0" applyFont="1" applyBorder="1" applyAlignment="1" applyProtection="1">
      <alignment horizontal="center" vertic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19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14" fillId="4" borderId="15" xfId="0" applyFont="1" applyFill="1" applyBorder="1" applyAlignment="1" applyProtection="1">
      <alignment horizontal="center" vertical="center" wrapText="1"/>
    </xf>
    <xf numFmtId="0" fontId="14" fillId="4" borderId="17" xfId="0" applyFont="1" applyFill="1" applyBorder="1" applyAlignment="1" applyProtection="1">
      <alignment horizontal="center" vertical="center" wrapText="1"/>
    </xf>
    <xf numFmtId="0" fontId="14" fillId="4" borderId="18" xfId="0" applyFont="1" applyFill="1" applyBorder="1" applyAlignment="1" applyProtection="1">
      <alignment horizontal="center" vertical="center" wrapText="1"/>
    </xf>
    <xf numFmtId="0" fontId="14" fillId="4" borderId="19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 textRotation="90" wrapText="1"/>
    </xf>
    <xf numFmtId="0" fontId="14" fillId="0" borderId="10" xfId="0" applyFont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center" vertical="center"/>
    </xf>
    <xf numFmtId="0" fontId="14" fillId="0" borderId="11" xfId="0" applyFont="1" applyBorder="1" applyAlignment="1" applyProtection="1">
      <alignment horizontal="center" vertical="center"/>
    </xf>
    <xf numFmtId="0" fontId="14" fillId="4" borderId="10" xfId="0" applyFont="1" applyFill="1" applyBorder="1" applyAlignment="1" applyProtection="1">
      <alignment horizontal="center" vertical="center" wrapText="1"/>
    </xf>
    <xf numFmtId="0" fontId="14" fillId="4" borderId="13" xfId="0" applyFont="1" applyFill="1" applyBorder="1" applyAlignment="1" applyProtection="1">
      <alignment horizontal="center" vertical="center" wrapText="1"/>
    </xf>
    <xf numFmtId="0" fontId="14" fillId="4" borderId="11" xfId="0" applyFont="1" applyFill="1" applyBorder="1" applyAlignment="1" applyProtection="1">
      <alignment horizontal="center" vertical="center" wrapText="1"/>
    </xf>
    <xf numFmtId="0" fontId="14" fillId="0" borderId="10" xfId="0" applyFont="1" applyBorder="1" applyAlignment="1" applyProtection="1">
      <alignment horizontal="center" vertical="center" wrapText="1"/>
    </xf>
    <xf numFmtId="0" fontId="32" fillId="0" borderId="11" xfId="0" applyFont="1" applyBorder="1" applyAlignment="1" applyProtection="1">
      <alignment horizontal="center" vertical="center" wrapText="1"/>
    </xf>
    <xf numFmtId="0" fontId="32" fillId="4" borderId="1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2" fillId="4" borderId="12" xfId="0" applyFont="1" applyFill="1" applyBorder="1" applyAlignment="1" applyProtection="1">
      <alignment horizontal="center" vertical="center" textRotation="90" wrapText="1"/>
    </xf>
    <xf numFmtId="0" fontId="2" fillId="4" borderId="14" xfId="0" applyFont="1" applyFill="1" applyBorder="1" applyAlignment="1" applyProtection="1">
      <alignment horizontal="center" vertical="center" textRotation="90" wrapText="1"/>
    </xf>
    <xf numFmtId="0" fontId="2" fillId="4" borderId="2" xfId="0" applyFont="1" applyFill="1" applyBorder="1" applyAlignment="1" applyProtection="1">
      <alignment horizontal="center" vertical="center" textRotation="90" wrapText="1"/>
    </xf>
    <xf numFmtId="0" fontId="4" fillId="5" borderId="12" xfId="0" applyFont="1" applyFill="1" applyBorder="1" applyAlignment="1" applyProtection="1">
      <alignment horizontal="center" vertical="center" textRotation="90" wrapText="1"/>
    </xf>
    <xf numFmtId="0" fontId="4" fillId="5" borderId="2" xfId="0" applyFont="1" applyFill="1" applyBorder="1" applyAlignment="1" applyProtection="1">
      <alignment horizontal="center" vertical="center" textRotation="90" wrapText="1"/>
    </xf>
    <xf numFmtId="178" fontId="2" fillId="0" borderId="12" xfId="0" applyNumberFormat="1" applyFont="1" applyFill="1" applyBorder="1" applyAlignment="1" applyProtection="1">
      <alignment horizontal="center" vertical="center" textRotation="90" wrapText="1"/>
    </xf>
    <xf numFmtId="178" fontId="34" fillId="0" borderId="14" xfId="0" applyNumberFormat="1" applyFont="1" applyFill="1" applyBorder="1" applyAlignment="1" applyProtection="1">
      <alignment horizontal="center" vertical="center" textRotation="90" wrapText="1"/>
    </xf>
    <xf numFmtId="178" fontId="34" fillId="0" borderId="2" xfId="0" applyNumberFormat="1" applyFont="1" applyFill="1" applyBorder="1" applyAlignment="1" applyProtection="1">
      <alignment horizontal="center" vertical="center" textRotation="90" wrapText="1"/>
    </xf>
    <xf numFmtId="0" fontId="34" fillId="5" borderId="14" xfId="0" applyFont="1" applyFill="1" applyBorder="1" applyAlignment="1" applyProtection="1">
      <alignment horizontal="center" vertical="center" textRotation="90" wrapText="1"/>
    </xf>
    <xf numFmtId="0" fontId="34" fillId="5" borderId="2" xfId="0" applyFont="1" applyFill="1" applyBorder="1" applyAlignment="1" applyProtection="1">
      <alignment horizontal="center" vertical="center" textRotation="90" wrapText="1"/>
    </xf>
    <xf numFmtId="0" fontId="2" fillId="5" borderId="14" xfId="0" applyFont="1" applyFill="1" applyBorder="1" applyAlignment="1" applyProtection="1">
      <alignment horizontal="center" vertical="center" textRotation="90" wrapText="1"/>
    </xf>
    <xf numFmtId="0" fontId="33" fillId="0" borderId="11" xfId="0" applyFont="1" applyBorder="1" applyAlignment="1" applyProtection="1">
      <alignment horizontal="center" vertical="center"/>
    </xf>
    <xf numFmtId="0" fontId="2" fillId="0" borderId="12" xfId="0" applyFont="1" applyFill="1" applyBorder="1" applyAlignment="1" applyProtection="1">
      <alignment horizontal="center" vertical="center" textRotation="90" wrapText="1"/>
    </xf>
    <xf numFmtId="0" fontId="33" fillId="0" borderId="14" xfId="0" applyFont="1" applyFill="1" applyBorder="1" applyAlignment="1" applyProtection="1">
      <alignment horizontal="center" vertical="center" textRotation="90" wrapText="1"/>
    </xf>
    <xf numFmtId="0" fontId="33" fillId="0" borderId="2" xfId="0" applyFont="1" applyFill="1" applyBorder="1" applyAlignment="1" applyProtection="1">
      <alignment horizontal="center" vertical="center" textRotation="90" wrapText="1"/>
    </xf>
    <xf numFmtId="0" fontId="33" fillId="0" borderId="14" xfId="0" applyFont="1" applyBorder="1" applyAlignment="1" applyProtection="1">
      <alignment horizontal="center" vertical="center" textRotation="90" wrapText="1"/>
    </xf>
    <xf numFmtId="0" fontId="33" fillId="0" borderId="2" xfId="0" applyFont="1" applyBorder="1" applyAlignment="1" applyProtection="1">
      <alignment horizontal="center" vertical="center" textRotation="90" wrapText="1"/>
    </xf>
    <xf numFmtId="0" fontId="34" fillId="2" borderId="14" xfId="0" applyFont="1" applyFill="1" applyBorder="1" applyAlignment="1" applyProtection="1">
      <alignment horizontal="center" vertical="center" textRotation="90" wrapText="1"/>
    </xf>
    <xf numFmtId="0" fontId="34" fillId="2" borderId="2" xfId="0" applyFont="1" applyFill="1" applyBorder="1" applyAlignment="1" applyProtection="1">
      <alignment horizontal="center" vertical="center" textRotation="90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25" fillId="0" borderId="1" xfId="0" applyFont="1" applyBorder="1" applyProtection="1"/>
    <xf numFmtId="0" fontId="2" fillId="4" borderId="10" xfId="0" applyFont="1" applyFill="1" applyBorder="1" applyAlignment="1" applyProtection="1">
      <alignment horizontal="center" vertical="center" wrapText="1"/>
    </xf>
    <xf numFmtId="0" fontId="2" fillId="4" borderId="13" xfId="0" applyFont="1" applyFill="1" applyBorder="1" applyAlignment="1" applyProtection="1">
      <alignment horizontal="center" vertical="center" wrapText="1"/>
    </xf>
    <xf numFmtId="0" fontId="2" fillId="4" borderId="1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/>
    </xf>
    <xf numFmtId="0" fontId="11" fillId="0" borderId="0" xfId="0" applyFont="1" applyAlignment="1" applyProtection="1">
      <alignment horizontal="center" vertical="center" wrapText="1"/>
      <protection locked="0"/>
    </xf>
    <xf numFmtId="0" fontId="2" fillId="4" borderId="15" xfId="0" applyFont="1" applyFill="1" applyBorder="1" applyAlignment="1" applyProtection="1">
      <alignment horizontal="center" vertical="center" textRotation="90" wrapText="1"/>
    </xf>
    <xf numFmtId="0" fontId="2" fillId="4" borderId="18" xfId="0" applyFont="1" applyFill="1" applyBorder="1" applyAlignment="1" applyProtection="1">
      <alignment horizontal="center" vertical="center" textRotation="90" wrapText="1"/>
    </xf>
    <xf numFmtId="0" fontId="2" fillId="4" borderId="12" xfId="0" applyNumberFormat="1" applyFont="1" applyFill="1" applyBorder="1" applyAlignment="1" applyProtection="1">
      <alignment horizontal="center" vertical="center" textRotation="90" wrapText="1"/>
    </xf>
    <xf numFmtId="0" fontId="2" fillId="4" borderId="2" xfId="0" applyNumberFormat="1" applyFont="1" applyFill="1" applyBorder="1" applyAlignment="1" applyProtection="1">
      <alignment horizontal="center" vertical="center" textRotation="90" wrapText="1"/>
    </xf>
    <xf numFmtId="0" fontId="2" fillId="4" borderId="15" xfId="0" applyFont="1" applyFill="1" applyBorder="1" applyAlignment="1" applyProtection="1">
      <alignment horizontal="center" vertical="center" wrapText="1"/>
    </xf>
    <xf numFmtId="0" fontId="2" fillId="4" borderId="17" xfId="0" applyFont="1" applyFill="1" applyBorder="1" applyAlignment="1" applyProtection="1">
      <alignment horizontal="center" vertical="center" wrapText="1"/>
    </xf>
    <xf numFmtId="0" fontId="2" fillId="4" borderId="18" xfId="0" applyFont="1" applyFill="1" applyBorder="1" applyAlignment="1" applyProtection="1">
      <alignment horizontal="center" vertical="center" wrapText="1"/>
    </xf>
    <xf numFmtId="0" fontId="2" fillId="4" borderId="19" xfId="0" applyFont="1" applyFill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wrapText="1"/>
    </xf>
    <xf numFmtId="0" fontId="2" fillId="0" borderId="13" xfId="0" applyFont="1" applyBorder="1" applyAlignment="1" applyProtection="1">
      <alignment horizontal="center" wrapText="1"/>
    </xf>
    <xf numFmtId="0" fontId="2" fillId="0" borderId="11" xfId="0" applyFont="1" applyBorder="1" applyAlignment="1" applyProtection="1">
      <alignment horizontal="center" wrapText="1"/>
    </xf>
    <xf numFmtId="0" fontId="2" fillId="4" borderId="12" xfId="0" applyFont="1" applyFill="1" applyBorder="1" applyAlignment="1" applyProtection="1">
      <alignment horizontal="center" vertical="center" wrapText="1"/>
    </xf>
    <xf numFmtId="0" fontId="2" fillId="4" borderId="2" xfId="0" applyFont="1" applyFill="1" applyBorder="1" applyAlignment="1" applyProtection="1">
      <alignment horizontal="center" vertical="center" wrapText="1"/>
    </xf>
    <xf numFmtId="0" fontId="2" fillId="5" borderId="12" xfId="0" applyFont="1" applyFill="1" applyBorder="1" applyAlignment="1" applyProtection="1">
      <alignment horizontal="center" vertical="center" wrapText="1"/>
    </xf>
    <xf numFmtId="0" fontId="2" fillId="5" borderId="2" xfId="0" applyFont="1" applyFill="1" applyBorder="1" applyAlignment="1" applyProtection="1">
      <alignment horizontal="center" vertical="center" wrapText="1"/>
    </xf>
    <xf numFmtId="0" fontId="11" fillId="0" borderId="0" xfId="0" applyFont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5" borderId="14" xfId="0" applyFont="1" applyFill="1" applyBorder="1" applyAlignment="1" applyProtection="1">
      <alignment horizontal="center" vertical="center" wrapText="1"/>
    </xf>
  </cellXfs>
  <cellStyles count="4">
    <cellStyle name="Обычный" xfId="0" builtinId="0"/>
    <cellStyle name="Обычный 2" xfId="1" xr:uid="{09AF3358-8621-41B8-8385-6AD21367F8D3}"/>
    <cellStyle name="Процентный" xfId="2" builtinId="5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7ECC5-6B7D-42EB-A133-99221B7FFA15}">
  <sheetPr>
    <pageSetUpPr fitToPage="1"/>
  </sheetPr>
  <dimension ref="B2:R21"/>
  <sheetViews>
    <sheetView zoomScaleNormal="100" workbookViewId="0">
      <pane xSplit="2" ySplit="4" topLeftCell="C8" activePane="bottomRight" state="frozen"/>
      <selection activeCell="K47" sqref="K47"/>
      <selection pane="topRight" activeCell="K47" sqref="K47"/>
      <selection pane="bottomLeft" activeCell="K47" sqref="K47"/>
      <selection pane="bottomRight" activeCell="H23" sqref="H23"/>
    </sheetView>
  </sheetViews>
  <sheetFormatPr defaultRowHeight="12.75" x14ac:dyDescent="0.2"/>
  <cols>
    <col min="1" max="1" width="2" style="4" customWidth="1"/>
    <col min="2" max="2" width="31.42578125" style="4" customWidth="1"/>
    <col min="3" max="4" width="9.7109375" style="4" customWidth="1"/>
    <col min="5" max="5" width="9.85546875" style="4" customWidth="1"/>
    <col min="6" max="6" width="9.7109375" style="5" customWidth="1"/>
    <col min="7" max="10" width="9.7109375" style="6" customWidth="1"/>
    <col min="11" max="17" width="9.7109375" style="4" customWidth="1"/>
    <col min="18" max="18" width="11.28515625" style="4" customWidth="1"/>
    <col min="19" max="16384" width="9.140625" style="4"/>
  </cols>
  <sheetData>
    <row r="2" spans="2:18" ht="20.25" customHeight="1" x14ac:dyDescent="0.3">
      <c r="B2" s="187" t="s">
        <v>17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</row>
    <row r="4" spans="2:18" ht="96.75" customHeight="1" x14ac:dyDescent="0.2">
      <c r="B4" s="188" t="s">
        <v>14</v>
      </c>
      <c r="C4" s="182" t="s">
        <v>193</v>
      </c>
      <c r="D4" s="183"/>
      <c r="E4" s="183"/>
      <c r="F4" s="184"/>
      <c r="G4" s="182" t="s">
        <v>191</v>
      </c>
      <c r="H4" s="183"/>
      <c r="I4" s="183"/>
      <c r="J4" s="184"/>
      <c r="K4" s="182" t="s">
        <v>20</v>
      </c>
      <c r="L4" s="183"/>
      <c r="M4" s="183"/>
      <c r="N4" s="184"/>
      <c r="O4" s="182" t="s">
        <v>132</v>
      </c>
      <c r="P4" s="183"/>
      <c r="Q4" s="183"/>
      <c r="R4" s="184"/>
    </row>
    <row r="5" spans="2:18" ht="35.25" customHeight="1" x14ac:dyDescent="0.2">
      <c r="B5" s="189"/>
      <c r="C5" s="185" t="s">
        <v>131</v>
      </c>
      <c r="D5" s="182" t="s">
        <v>58</v>
      </c>
      <c r="E5" s="183"/>
      <c r="F5" s="184"/>
      <c r="G5" s="185" t="s">
        <v>131</v>
      </c>
      <c r="H5" s="182" t="s">
        <v>58</v>
      </c>
      <c r="I5" s="183"/>
      <c r="J5" s="184"/>
      <c r="K5" s="185" t="s">
        <v>186</v>
      </c>
      <c r="L5" s="182" t="s">
        <v>58</v>
      </c>
      <c r="M5" s="183"/>
      <c r="N5" s="184"/>
      <c r="O5" s="185" t="s">
        <v>186</v>
      </c>
      <c r="P5" s="182" t="s">
        <v>58</v>
      </c>
      <c r="Q5" s="183"/>
      <c r="R5" s="184"/>
    </row>
    <row r="6" spans="2:18" ht="158.25" customHeight="1" x14ac:dyDescent="0.2">
      <c r="B6" s="190"/>
      <c r="C6" s="186"/>
      <c r="D6" s="36" t="s">
        <v>194</v>
      </c>
      <c r="E6" s="36" t="s">
        <v>192</v>
      </c>
      <c r="F6" s="7" t="s">
        <v>195</v>
      </c>
      <c r="G6" s="186"/>
      <c r="H6" s="36" t="s">
        <v>194</v>
      </c>
      <c r="I6" s="36" t="s">
        <v>192</v>
      </c>
      <c r="J6" s="8" t="s">
        <v>196</v>
      </c>
      <c r="K6" s="186"/>
      <c r="L6" s="36" t="s">
        <v>190</v>
      </c>
      <c r="M6" s="36" t="s">
        <v>188</v>
      </c>
      <c r="N6" s="9" t="s">
        <v>196</v>
      </c>
      <c r="O6" s="186"/>
      <c r="P6" s="36" t="s">
        <v>189</v>
      </c>
      <c r="Q6" s="36" t="s">
        <v>187</v>
      </c>
      <c r="R6" s="9" t="s">
        <v>196</v>
      </c>
    </row>
    <row r="7" spans="2:18" ht="19.5" customHeight="1" x14ac:dyDescent="0.2">
      <c r="B7" s="37" t="s">
        <v>0</v>
      </c>
      <c r="C7" s="62">
        <f>G7+K7+O7</f>
        <v>0</v>
      </c>
      <c r="D7" s="62">
        <f>H7+L7+P7</f>
        <v>0</v>
      </c>
      <c r="E7" s="62">
        <f>I7+M7+Q7</f>
        <v>0</v>
      </c>
      <c r="F7" s="63" t="e">
        <f>D7/C7</f>
        <v>#DIV/0!</v>
      </c>
      <c r="G7" s="64"/>
      <c r="H7" s="64"/>
      <c r="I7" s="64"/>
      <c r="J7" s="65" t="e">
        <f>H7/G7</f>
        <v>#DIV/0!</v>
      </c>
      <c r="K7" s="66"/>
      <c r="L7" s="66"/>
      <c r="M7" s="66"/>
      <c r="N7" s="65" t="e">
        <f>L7/K7</f>
        <v>#DIV/0!</v>
      </c>
      <c r="O7" s="66"/>
      <c r="P7" s="66"/>
      <c r="Q7" s="66"/>
      <c r="R7" s="63" t="e">
        <f>P7/D7</f>
        <v>#DIV/0!</v>
      </c>
    </row>
    <row r="8" spans="2:18" ht="19.5" customHeight="1" x14ac:dyDescent="0.2">
      <c r="B8" s="37" t="s">
        <v>1</v>
      </c>
      <c r="C8" s="62">
        <f t="shared" ref="C8:C21" si="0">G8+K8+O8</f>
        <v>0</v>
      </c>
      <c r="D8" s="62">
        <f t="shared" ref="D8:D21" si="1">H8+L8+P8</f>
        <v>0</v>
      </c>
      <c r="E8" s="62">
        <f t="shared" ref="E8:E21" si="2">I8+M8+Q8</f>
        <v>0</v>
      </c>
      <c r="F8" s="63" t="e">
        <f t="shared" ref="F8:F21" si="3">D8/C8</f>
        <v>#DIV/0!</v>
      </c>
      <c r="G8" s="64"/>
      <c r="H8" s="64"/>
      <c r="I8" s="64"/>
      <c r="J8" s="65" t="e">
        <f t="shared" ref="J8:J21" si="4">H8/G8</f>
        <v>#DIV/0!</v>
      </c>
      <c r="K8" s="66"/>
      <c r="L8" s="67"/>
      <c r="M8" s="66"/>
      <c r="N8" s="65" t="e">
        <f t="shared" ref="N8:N21" si="5">L8/K8</f>
        <v>#DIV/0!</v>
      </c>
      <c r="O8" s="66"/>
      <c r="P8" s="67"/>
      <c r="Q8" s="67"/>
      <c r="R8" s="65" t="e">
        <f t="shared" ref="R8:R21" si="6">P8/D8</f>
        <v>#DIV/0!</v>
      </c>
    </row>
    <row r="9" spans="2:18" ht="18.75" x14ac:dyDescent="0.2">
      <c r="B9" s="37" t="s">
        <v>2</v>
      </c>
      <c r="C9" s="62">
        <f t="shared" si="0"/>
        <v>0</v>
      </c>
      <c r="D9" s="62">
        <f t="shared" si="1"/>
        <v>0</v>
      </c>
      <c r="E9" s="62">
        <f t="shared" si="2"/>
        <v>0</v>
      </c>
      <c r="F9" s="63" t="e">
        <f t="shared" si="3"/>
        <v>#DIV/0!</v>
      </c>
      <c r="G9" s="64"/>
      <c r="H9" s="64"/>
      <c r="I9" s="64"/>
      <c r="J9" s="65" t="e">
        <f t="shared" si="4"/>
        <v>#DIV/0!</v>
      </c>
      <c r="K9" s="66"/>
      <c r="L9" s="67"/>
      <c r="M9" s="66"/>
      <c r="N9" s="65" t="e">
        <f t="shared" si="5"/>
        <v>#DIV/0!</v>
      </c>
      <c r="O9" s="66"/>
      <c r="P9" s="67"/>
      <c r="Q9" s="67"/>
      <c r="R9" s="65" t="e">
        <f t="shared" si="6"/>
        <v>#DIV/0!</v>
      </c>
    </row>
    <row r="10" spans="2:18" ht="18.75" x14ac:dyDescent="0.2">
      <c r="B10" s="37" t="s">
        <v>3</v>
      </c>
      <c r="C10" s="62">
        <f t="shared" si="0"/>
        <v>0</v>
      </c>
      <c r="D10" s="62">
        <f t="shared" si="1"/>
        <v>0</v>
      </c>
      <c r="E10" s="62">
        <f t="shared" si="2"/>
        <v>0</v>
      </c>
      <c r="F10" s="63" t="e">
        <f t="shared" si="3"/>
        <v>#DIV/0!</v>
      </c>
      <c r="G10" s="64"/>
      <c r="H10" s="64"/>
      <c r="I10" s="64"/>
      <c r="J10" s="65" t="e">
        <f t="shared" si="4"/>
        <v>#DIV/0!</v>
      </c>
      <c r="K10" s="66"/>
      <c r="L10" s="67"/>
      <c r="M10" s="66"/>
      <c r="N10" s="65" t="e">
        <f t="shared" si="5"/>
        <v>#DIV/0!</v>
      </c>
      <c r="O10" s="66"/>
      <c r="P10" s="67"/>
      <c r="Q10" s="67"/>
      <c r="R10" s="65" t="e">
        <f t="shared" si="6"/>
        <v>#DIV/0!</v>
      </c>
    </row>
    <row r="11" spans="2:18" ht="18.75" x14ac:dyDescent="0.2">
      <c r="B11" s="37" t="s">
        <v>4</v>
      </c>
      <c r="C11" s="62">
        <f t="shared" si="0"/>
        <v>0</v>
      </c>
      <c r="D11" s="62">
        <f t="shared" si="1"/>
        <v>0</v>
      </c>
      <c r="E11" s="62">
        <f t="shared" si="2"/>
        <v>0</v>
      </c>
      <c r="F11" s="63" t="e">
        <f t="shared" si="3"/>
        <v>#DIV/0!</v>
      </c>
      <c r="G11" s="64"/>
      <c r="H11" s="64"/>
      <c r="I11" s="64"/>
      <c r="J11" s="65" t="e">
        <f t="shared" si="4"/>
        <v>#DIV/0!</v>
      </c>
      <c r="K11" s="66"/>
      <c r="L11" s="67"/>
      <c r="M11" s="66"/>
      <c r="N11" s="65" t="e">
        <f t="shared" si="5"/>
        <v>#DIV/0!</v>
      </c>
      <c r="O11" s="66"/>
      <c r="P11" s="67"/>
      <c r="Q11" s="67"/>
      <c r="R11" s="65" t="e">
        <f t="shared" si="6"/>
        <v>#DIV/0!</v>
      </c>
    </row>
    <row r="12" spans="2:18" ht="18.75" x14ac:dyDescent="0.2">
      <c r="B12" s="37" t="s">
        <v>5</v>
      </c>
      <c r="C12" s="62">
        <f t="shared" si="0"/>
        <v>0</v>
      </c>
      <c r="D12" s="62">
        <f t="shared" si="1"/>
        <v>0</v>
      </c>
      <c r="E12" s="62">
        <f t="shared" si="2"/>
        <v>0</v>
      </c>
      <c r="F12" s="63" t="e">
        <f t="shared" si="3"/>
        <v>#DIV/0!</v>
      </c>
      <c r="G12" s="64"/>
      <c r="H12" s="64"/>
      <c r="I12" s="64"/>
      <c r="J12" s="65" t="e">
        <f t="shared" si="4"/>
        <v>#DIV/0!</v>
      </c>
      <c r="K12" s="66"/>
      <c r="L12" s="67"/>
      <c r="M12" s="66"/>
      <c r="N12" s="65" t="e">
        <f t="shared" si="5"/>
        <v>#DIV/0!</v>
      </c>
      <c r="O12" s="66"/>
      <c r="P12" s="67"/>
      <c r="Q12" s="67"/>
      <c r="R12" s="65" t="e">
        <f t="shared" si="6"/>
        <v>#DIV/0!</v>
      </c>
    </row>
    <row r="13" spans="2:18" ht="18.75" x14ac:dyDescent="0.2">
      <c r="B13" s="37" t="s">
        <v>6</v>
      </c>
      <c r="C13" s="62">
        <f t="shared" si="0"/>
        <v>0</v>
      </c>
      <c r="D13" s="62">
        <f t="shared" si="1"/>
        <v>0</v>
      </c>
      <c r="E13" s="62">
        <f t="shared" si="2"/>
        <v>0</v>
      </c>
      <c r="F13" s="63" t="e">
        <f t="shared" si="3"/>
        <v>#DIV/0!</v>
      </c>
      <c r="G13" s="64"/>
      <c r="H13" s="64"/>
      <c r="I13" s="64"/>
      <c r="J13" s="65" t="e">
        <f t="shared" si="4"/>
        <v>#DIV/0!</v>
      </c>
      <c r="K13" s="66"/>
      <c r="L13" s="67"/>
      <c r="M13" s="66"/>
      <c r="N13" s="65" t="e">
        <f t="shared" si="5"/>
        <v>#DIV/0!</v>
      </c>
      <c r="O13" s="66"/>
      <c r="P13" s="67"/>
      <c r="Q13" s="67"/>
      <c r="R13" s="65" t="e">
        <f t="shared" si="6"/>
        <v>#DIV/0!</v>
      </c>
    </row>
    <row r="14" spans="2:18" ht="18.75" x14ac:dyDescent="0.2">
      <c r="B14" s="37" t="s">
        <v>7</v>
      </c>
      <c r="C14" s="62">
        <f t="shared" si="0"/>
        <v>0</v>
      </c>
      <c r="D14" s="62">
        <f t="shared" si="1"/>
        <v>0</v>
      </c>
      <c r="E14" s="62">
        <f t="shared" si="2"/>
        <v>0</v>
      </c>
      <c r="F14" s="63" t="e">
        <f t="shared" si="3"/>
        <v>#DIV/0!</v>
      </c>
      <c r="G14" s="64"/>
      <c r="H14" s="64"/>
      <c r="I14" s="64"/>
      <c r="J14" s="65" t="e">
        <f t="shared" si="4"/>
        <v>#DIV/0!</v>
      </c>
      <c r="K14" s="66"/>
      <c r="L14" s="67"/>
      <c r="M14" s="66"/>
      <c r="N14" s="65" t="e">
        <f t="shared" si="5"/>
        <v>#DIV/0!</v>
      </c>
      <c r="O14" s="66"/>
      <c r="P14" s="67"/>
      <c r="Q14" s="67"/>
      <c r="R14" s="65" t="e">
        <f t="shared" si="6"/>
        <v>#DIV/0!</v>
      </c>
    </row>
    <row r="15" spans="2:18" ht="18.75" x14ac:dyDescent="0.2">
      <c r="B15" s="37" t="s">
        <v>8</v>
      </c>
      <c r="C15" s="62">
        <f t="shared" si="0"/>
        <v>0</v>
      </c>
      <c r="D15" s="62">
        <f t="shared" si="1"/>
        <v>0</v>
      </c>
      <c r="E15" s="62">
        <f t="shared" si="2"/>
        <v>0</v>
      </c>
      <c r="F15" s="63" t="e">
        <f t="shared" si="3"/>
        <v>#DIV/0!</v>
      </c>
      <c r="G15" s="64"/>
      <c r="H15" s="64"/>
      <c r="I15" s="64"/>
      <c r="J15" s="65" t="e">
        <f t="shared" si="4"/>
        <v>#DIV/0!</v>
      </c>
      <c r="K15" s="66"/>
      <c r="L15" s="67"/>
      <c r="M15" s="66"/>
      <c r="N15" s="65" t="e">
        <f t="shared" si="5"/>
        <v>#DIV/0!</v>
      </c>
      <c r="O15" s="66"/>
      <c r="P15" s="67"/>
      <c r="Q15" s="67"/>
      <c r="R15" s="65" t="e">
        <f t="shared" si="6"/>
        <v>#DIV/0!</v>
      </c>
    </row>
    <row r="16" spans="2:18" ht="18.75" x14ac:dyDescent="0.2">
      <c r="B16" s="37" t="s">
        <v>9</v>
      </c>
      <c r="C16" s="62">
        <f t="shared" si="0"/>
        <v>0</v>
      </c>
      <c r="D16" s="62">
        <f t="shared" si="1"/>
        <v>0</v>
      </c>
      <c r="E16" s="62">
        <f t="shared" si="2"/>
        <v>0</v>
      </c>
      <c r="F16" s="63" t="e">
        <f t="shared" si="3"/>
        <v>#DIV/0!</v>
      </c>
      <c r="G16" s="64"/>
      <c r="H16" s="64"/>
      <c r="I16" s="64"/>
      <c r="J16" s="65" t="e">
        <f t="shared" si="4"/>
        <v>#DIV/0!</v>
      </c>
      <c r="K16" s="66"/>
      <c r="L16" s="67"/>
      <c r="M16" s="66"/>
      <c r="N16" s="65" t="e">
        <f t="shared" si="5"/>
        <v>#DIV/0!</v>
      </c>
      <c r="O16" s="66"/>
      <c r="P16" s="67"/>
      <c r="Q16" s="67"/>
      <c r="R16" s="65" t="e">
        <f t="shared" si="6"/>
        <v>#DIV/0!</v>
      </c>
    </row>
    <row r="17" spans="2:18" ht="18.75" x14ac:dyDescent="0.2">
      <c r="B17" s="37" t="s">
        <v>10</v>
      </c>
      <c r="C17" s="62">
        <f t="shared" si="0"/>
        <v>0</v>
      </c>
      <c r="D17" s="62">
        <f t="shared" si="1"/>
        <v>0</v>
      </c>
      <c r="E17" s="62">
        <f t="shared" si="2"/>
        <v>0</v>
      </c>
      <c r="F17" s="63" t="e">
        <f t="shared" si="3"/>
        <v>#DIV/0!</v>
      </c>
      <c r="G17" s="64"/>
      <c r="H17" s="64"/>
      <c r="I17" s="64"/>
      <c r="J17" s="65" t="e">
        <f t="shared" si="4"/>
        <v>#DIV/0!</v>
      </c>
      <c r="K17" s="66"/>
      <c r="L17" s="67"/>
      <c r="M17" s="66"/>
      <c r="N17" s="65" t="e">
        <f t="shared" si="5"/>
        <v>#DIV/0!</v>
      </c>
      <c r="O17" s="66"/>
      <c r="P17" s="67"/>
      <c r="Q17" s="67"/>
      <c r="R17" s="65" t="e">
        <f t="shared" si="6"/>
        <v>#DIV/0!</v>
      </c>
    </row>
    <row r="18" spans="2:18" ht="18.75" x14ac:dyDescent="0.2">
      <c r="B18" s="37" t="s">
        <v>11</v>
      </c>
      <c r="C18" s="62">
        <f t="shared" si="0"/>
        <v>0</v>
      </c>
      <c r="D18" s="62">
        <f t="shared" si="1"/>
        <v>0</v>
      </c>
      <c r="E18" s="62">
        <f t="shared" si="2"/>
        <v>0</v>
      </c>
      <c r="F18" s="63" t="e">
        <f t="shared" si="3"/>
        <v>#DIV/0!</v>
      </c>
      <c r="G18" s="64"/>
      <c r="H18" s="64"/>
      <c r="I18" s="64"/>
      <c r="J18" s="65" t="e">
        <f t="shared" si="4"/>
        <v>#DIV/0!</v>
      </c>
      <c r="K18" s="66"/>
      <c r="L18" s="67"/>
      <c r="M18" s="66"/>
      <c r="N18" s="65" t="e">
        <f t="shared" si="5"/>
        <v>#DIV/0!</v>
      </c>
      <c r="O18" s="66"/>
      <c r="P18" s="67"/>
      <c r="Q18" s="67"/>
      <c r="R18" s="65" t="e">
        <f t="shared" si="6"/>
        <v>#DIV/0!</v>
      </c>
    </row>
    <row r="19" spans="2:18" ht="18.75" x14ac:dyDescent="0.2">
      <c r="B19" s="37" t="s">
        <v>12</v>
      </c>
      <c r="C19" s="62">
        <f t="shared" si="0"/>
        <v>0</v>
      </c>
      <c r="D19" s="62">
        <f t="shared" si="1"/>
        <v>0</v>
      </c>
      <c r="E19" s="62">
        <f t="shared" si="2"/>
        <v>0</v>
      </c>
      <c r="F19" s="63" t="e">
        <f t="shared" si="3"/>
        <v>#DIV/0!</v>
      </c>
      <c r="G19" s="64"/>
      <c r="H19" s="64"/>
      <c r="I19" s="64"/>
      <c r="J19" s="65" t="e">
        <f t="shared" si="4"/>
        <v>#DIV/0!</v>
      </c>
      <c r="K19" s="66"/>
      <c r="L19" s="67"/>
      <c r="M19" s="66"/>
      <c r="N19" s="65" t="e">
        <f t="shared" si="5"/>
        <v>#DIV/0!</v>
      </c>
      <c r="O19" s="66"/>
      <c r="P19" s="67"/>
      <c r="Q19" s="67"/>
      <c r="R19" s="65" t="e">
        <f t="shared" si="6"/>
        <v>#DIV/0!</v>
      </c>
    </row>
    <row r="20" spans="2:18" ht="18.75" x14ac:dyDescent="0.2">
      <c r="B20" s="37" t="s">
        <v>13</v>
      </c>
      <c r="C20" s="62">
        <f t="shared" si="0"/>
        <v>1707.5</v>
      </c>
      <c r="D20" s="62">
        <f t="shared" si="1"/>
        <v>1596</v>
      </c>
      <c r="E20" s="62">
        <f t="shared" si="2"/>
        <v>144</v>
      </c>
      <c r="F20" s="63">
        <f t="shared" si="3"/>
        <v>0.93469985358711571</v>
      </c>
      <c r="G20" s="64">
        <v>75</v>
      </c>
      <c r="H20" s="64">
        <v>73</v>
      </c>
      <c r="I20" s="64">
        <v>0</v>
      </c>
      <c r="J20" s="65">
        <f t="shared" si="4"/>
        <v>0.97333333333333338</v>
      </c>
      <c r="K20" s="66">
        <v>1396</v>
      </c>
      <c r="L20" s="67">
        <v>1311</v>
      </c>
      <c r="M20" s="66">
        <v>129</v>
      </c>
      <c r="N20" s="65">
        <f t="shared" si="5"/>
        <v>0.93911174785100282</v>
      </c>
      <c r="O20" s="66">
        <v>236.5</v>
      </c>
      <c r="P20" s="67">
        <v>212</v>
      </c>
      <c r="Q20" s="67">
        <v>15</v>
      </c>
      <c r="R20" s="65">
        <f t="shared" si="6"/>
        <v>0.13283208020050125</v>
      </c>
    </row>
    <row r="21" spans="2:18" ht="19.5" x14ac:dyDescent="0.2">
      <c r="B21" s="38" t="s">
        <v>112</v>
      </c>
      <c r="C21" s="68">
        <f t="shared" si="0"/>
        <v>0</v>
      </c>
      <c r="D21" s="68">
        <f t="shared" si="1"/>
        <v>0</v>
      </c>
      <c r="E21" s="68">
        <f t="shared" si="2"/>
        <v>0</v>
      </c>
      <c r="F21" s="63" t="e">
        <f t="shared" si="3"/>
        <v>#DIV/0!</v>
      </c>
      <c r="G21" s="178"/>
      <c r="H21" s="69"/>
      <c r="I21" s="69"/>
      <c r="J21" s="65" t="e">
        <f t="shared" si="4"/>
        <v>#DIV/0!</v>
      </c>
      <c r="K21" s="179"/>
      <c r="L21" s="70"/>
      <c r="M21" s="71"/>
      <c r="N21" s="65" t="e">
        <f t="shared" si="5"/>
        <v>#DIV/0!</v>
      </c>
      <c r="O21" s="179"/>
      <c r="P21" s="70"/>
      <c r="Q21" s="70"/>
      <c r="R21" s="65" t="e">
        <f t="shared" si="6"/>
        <v>#DIV/0!</v>
      </c>
    </row>
  </sheetData>
  <sheetProtection password="DDE7" sheet="1" objects="1" scenarios="1" formatCells="0" formatColumns="0" formatRows="0" selectLockedCells="1"/>
  <mergeCells count="14">
    <mergeCell ref="P5:R5"/>
    <mergeCell ref="O5:O6"/>
    <mergeCell ref="B2:R2"/>
    <mergeCell ref="B4:B6"/>
    <mergeCell ref="K4:N4"/>
    <mergeCell ref="O4:R4"/>
    <mergeCell ref="K5:K6"/>
    <mergeCell ref="L5:N5"/>
    <mergeCell ref="H5:J5"/>
    <mergeCell ref="C4:F4"/>
    <mergeCell ref="C5:C6"/>
    <mergeCell ref="G4:J4"/>
    <mergeCell ref="G5:G6"/>
    <mergeCell ref="D5:F5"/>
  </mergeCells>
  <phoneticPr fontId="12" type="noConversion"/>
  <pageMargins left="0.59055118110236227" right="0.59055118110236227" top="0.78740157480314965" bottom="0.78740157480314965" header="0.51181102362204722" footer="0.51181102362204722"/>
  <pageSetup paperSize="9" scale="7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65AE9-2A88-4921-B8D2-464A37546E14}">
  <dimension ref="A2:H19"/>
  <sheetViews>
    <sheetView zoomScaleNormal="100" workbookViewId="0">
      <selection activeCell="G19" sqref="G19"/>
    </sheetView>
  </sheetViews>
  <sheetFormatPr defaultRowHeight="12.75" x14ac:dyDescent="0.2"/>
  <cols>
    <col min="1" max="1" width="2" style="4" customWidth="1"/>
    <col min="2" max="2" width="31.42578125" style="4" customWidth="1"/>
    <col min="3" max="8" width="16.7109375" style="4" customWidth="1"/>
    <col min="9" max="9" width="2.7109375" style="4" customWidth="1"/>
    <col min="10" max="16384" width="9.140625" style="4"/>
  </cols>
  <sheetData>
    <row r="2" spans="1:8" ht="20.25" x14ac:dyDescent="0.2">
      <c r="B2" s="209" t="s">
        <v>48</v>
      </c>
      <c r="C2" s="209"/>
      <c r="D2" s="209"/>
      <c r="E2" s="209"/>
      <c r="F2" s="209"/>
      <c r="G2" s="209"/>
      <c r="H2" s="209"/>
    </row>
    <row r="3" spans="1:8" ht="15.75" x14ac:dyDescent="0.2">
      <c r="H3" s="10"/>
    </row>
    <row r="4" spans="1:8" ht="115.5" customHeight="1" x14ac:dyDescent="0.2">
      <c r="B4" s="39" t="s">
        <v>14</v>
      </c>
      <c r="C4" s="39" t="s">
        <v>45</v>
      </c>
      <c r="D4" s="162" t="s">
        <v>36</v>
      </c>
      <c r="E4" s="39" t="s">
        <v>46</v>
      </c>
      <c r="F4" s="162" t="s">
        <v>36</v>
      </c>
      <c r="G4" s="39" t="s">
        <v>47</v>
      </c>
      <c r="H4" s="162" t="s">
        <v>36</v>
      </c>
    </row>
    <row r="5" spans="1:8" ht="19.5" customHeight="1" x14ac:dyDescent="0.2">
      <c r="B5" s="37" t="s">
        <v>0</v>
      </c>
      <c r="C5" s="14"/>
      <c r="D5" s="159" t="e">
        <f>C5/'1.2. Кол-во МС'!H7</f>
        <v>#DIV/0!</v>
      </c>
      <c r="E5" s="45"/>
      <c r="F5" s="159" t="e">
        <f>E5/'1.2. Кол-во МС'!H7</f>
        <v>#DIV/0!</v>
      </c>
      <c r="G5" s="45"/>
      <c r="H5" s="107" t="e">
        <f>G5/'1.2. Кол-во МС'!H7</f>
        <v>#DIV/0!</v>
      </c>
    </row>
    <row r="6" spans="1:8" ht="19.5" customHeight="1" x14ac:dyDescent="0.2">
      <c r="B6" s="37" t="s">
        <v>1</v>
      </c>
      <c r="C6" s="14"/>
      <c r="D6" s="159" t="e">
        <f>C6/'1.2. Кол-во МС'!H8</f>
        <v>#DIV/0!</v>
      </c>
      <c r="E6" s="46"/>
      <c r="F6" s="159" t="e">
        <f>E6/'1.2. Кол-во МС'!H8</f>
        <v>#DIV/0!</v>
      </c>
      <c r="G6" s="46"/>
      <c r="H6" s="107" t="e">
        <f>G6/'1.2. Кол-во МС'!H8</f>
        <v>#DIV/0!</v>
      </c>
    </row>
    <row r="7" spans="1:8" ht="18.75" x14ac:dyDescent="0.2">
      <c r="A7" s="19"/>
      <c r="B7" s="37" t="s">
        <v>2</v>
      </c>
      <c r="C7" s="14"/>
      <c r="D7" s="159" t="e">
        <f>C7/'1.2. Кол-во МС'!H9</f>
        <v>#DIV/0!</v>
      </c>
      <c r="E7" s="46"/>
      <c r="F7" s="159" t="e">
        <f>E7/'1.2. Кол-во МС'!H9</f>
        <v>#DIV/0!</v>
      </c>
      <c r="G7" s="46"/>
      <c r="H7" s="107" t="e">
        <f>G7/'1.2. Кол-во МС'!H9</f>
        <v>#DIV/0!</v>
      </c>
    </row>
    <row r="8" spans="1:8" ht="18.75" x14ac:dyDescent="0.2">
      <c r="B8" s="37" t="s">
        <v>3</v>
      </c>
      <c r="C8" s="14"/>
      <c r="D8" s="159" t="e">
        <f>C8/'1.2. Кол-во МС'!H10</f>
        <v>#DIV/0!</v>
      </c>
      <c r="E8" s="45"/>
      <c r="F8" s="159" t="e">
        <f>E8/'1.2. Кол-во МС'!H10</f>
        <v>#DIV/0!</v>
      </c>
      <c r="G8" s="45"/>
      <c r="H8" s="107" t="e">
        <f>G8/'1.2. Кол-во МС'!H10</f>
        <v>#DIV/0!</v>
      </c>
    </row>
    <row r="9" spans="1:8" ht="18.75" x14ac:dyDescent="0.2">
      <c r="B9" s="37" t="s">
        <v>4</v>
      </c>
      <c r="C9" s="14"/>
      <c r="D9" s="159" t="e">
        <f>C9/'1.2. Кол-во МС'!H11</f>
        <v>#DIV/0!</v>
      </c>
      <c r="E9" s="46"/>
      <c r="F9" s="159" t="e">
        <f>E9/'1.2. Кол-во МС'!H11</f>
        <v>#DIV/0!</v>
      </c>
      <c r="G9" s="46"/>
      <c r="H9" s="107" t="e">
        <f>G9/'1.2. Кол-во МС'!H11</f>
        <v>#DIV/0!</v>
      </c>
    </row>
    <row r="10" spans="1:8" ht="18.75" x14ac:dyDescent="0.2">
      <c r="B10" s="37" t="s">
        <v>5</v>
      </c>
      <c r="C10" s="44"/>
      <c r="D10" s="159" t="e">
        <f>C10/'1.2. Кол-во МС'!H12</f>
        <v>#DIV/0!</v>
      </c>
      <c r="E10" s="44"/>
      <c r="F10" s="159" t="e">
        <f>E10/'1.2. Кол-во МС'!H12</f>
        <v>#DIV/0!</v>
      </c>
      <c r="G10" s="46"/>
      <c r="H10" s="107" t="e">
        <f>G10/'1.2. Кол-во МС'!H12</f>
        <v>#DIV/0!</v>
      </c>
    </row>
    <row r="11" spans="1:8" ht="18.75" x14ac:dyDescent="0.2">
      <c r="B11" s="37" t="s">
        <v>6</v>
      </c>
      <c r="C11" s="14"/>
      <c r="D11" s="159" t="e">
        <f>C11/'1.2. Кол-во МС'!H13</f>
        <v>#DIV/0!</v>
      </c>
      <c r="E11" s="46"/>
      <c r="F11" s="159" t="e">
        <f>E11/'1.2. Кол-во МС'!H13</f>
        <v>#DIV/0!</v>
      </c>
      <c r="G11" s="46"/>
      <c r="H11" s="107" t="e">
        <f>G11/'1.2. Кол-во МС'!H13</f>
        <v>#DIV/0!</v>
      </c>
    </row>
    <row r="12" spans="1:8" ht="18.75" x14ac:dyDescent="0.2">
      <c r="B12" s="37" t="s">
        <v>7</v>
      </c>
      <c r="C12" s="14"/>
      <c r="D12" s="159" t="e">
        <f>C12/'1.2. Кол-во МС'!H14</f>
        <v>#DIV/0!</v>
      </c>
      <c r="E12" s="46"/>
      <c r="F12" s="159" t="e">
        <f>E12/'1.2. Кол-во МС'!H14</f>
        <v>#DIV/0!</v>
      </c>
      <c r="G12" s="46"/>
      <c r="H12" s="107" t="e">
        <f>G12/'1.2. Кол-во МС'!H14</f>
        <v>#DIV/0!</v>
      </c>
    </row>
    <row r="13" spans="1:8" ht="18.75" x14ac:dyDescent="0.2">
      <c r="B13" s="37" t="s">
        <v>8</v>
      </c>
      <c r="C13" s="14"/>
      <c r="D13" s="159" t="e">
        <f>C13/'1.2. Кол-во МС'!H15</f>
        <v>#DIV/0!</v>
      </c>
      <c r="E13" s="46"/>
      <c r="F13" s="159" t="e">
        <f>E13/'1.2. Кол-во МС'!H15</f>
        <v>#DIV/0!</v>
      </c>
      <c r="G13" s="46"/>
      <c r="H13" s="107" t="e">
        <f>G13/'1.2. Кол-во МС'!H15</f>
        <v>#DIV/0!</v>
      </c>
    </row>
    <row r="14" spans="1:8" ht="18.75" x14ac:dyDescent="0.2">
      <c r="B14" s="37" t="s">
        <v>9</v>
      </c>
      <c r="C14" s="14"/>
      <c r="D14" s="159" t="e">
        <f>C14/'1.2. Кол-во МС'!H16</f>
        <v>#DIV/0!</v>
      </c>
      <c r="E14" s="46"/>
      <c r="F14" s="159" t="e">
        <f>E14/'1.2. Кол-во МС'!H16</f>
        <v>#DIV/0!</v>
      </c>
      <c r="G14" s="46"/>
      <c r="H14" s="107" t="e">
        <f>G14/'1.2. Кол-во МС'!H16</f>
        <v>#DIV/0!</v>
      </c>
    </row>
    <row r="15" spans="1:8" ht="18.75" x14ac:dyDescent="0.2">
      <c r="A15" s="19"/>
      <c r="B15" s="37" t="s">
        <v>10</v>
      </c>
      <c r="C15" s="14"/>
      <c r="D15" s="159" t="e">
        <f>C15/'1.2. Кол-во МС'!H17</f>
        <v>#DIV/0!</v>
      </c>
      <c r="E15" s="46"/>
      <c r="F15" s="159" t="e">
        <f>E15/'1.2. Кол-во МС'!H17</f>
        <v>#DIV/0!</v>
      </c>
      <c r="G15" s="46"/>
      <c r="H15" s="107" t="e">
        <f>G15/'1.2. Кол-во МС'!H17</f>
        <v>#DIV/0!</v>
      </c>
    </row>
    <row r="16" spans="1:8" ht="18.75" x14ac:dyDescent="0.2">
      <c r="B16" s="37" t="s">
        <v>11</v>
      </c>
      <c r="C16" s="14"/>
      <c r="D16" s="159" t="e">
        <f>C16/'1.2. Кол-во МС'!H18</f>
        <v>#DIV/0!</v>
      </c>
      <c r="E16" s="46"/>
      <c r="F16" s="159" t="e">
        <f>E16/'1.2. Кол-во МС'!H18</f>
        <v>#DIV/0!</v>
      </c>
      <c r="G16" s="46"/>
      <c r="H16" s="107" t="e">
        <f>G16/'1.2. Кол-во МС'!H18</f>
        <v>#DIV/0!</v>
      </c>
    </row>
    <row r="17" spans="2:8" ht="18.75" x14ac:dyDescent="0.2">
      <c r="B17" s="37" t="s">
        <v>12</v>
      </c>
      <c r="C17" s="14"/>
      <c r="D17" s="159" t="e">
        <f>C17/'1.2. Кол-во МС'!H19</f>
        <v>#DIV/0!</v>
      </c>
      <c r="E17" s="46"/>
      <c r="F17" s="159" t="e">
        <f>E17/'1.2. Кол-во МС'!H19</f>
        <v>#DIV/0!</v>
      </c>
      <c r="G17" s="46"/>
      <c r="H17" s="107" t="e">
        <f>G17/'1.2. Кол-во МС'!H19</f>
        <v>#DIV/0!</v>
      </c>
    </row>
    <row r="18" spans="2:8" ht="18.75" x14ac:dyDescent="0.2">
      <c r="B18" s="37" t="s">
        <v>13</v>
      </c>
      <c r="C18" s="14">
        <v>185</v>
      </c>
      <c r="D18" s="159">
        <f>C18/'1.2. Кол-во МС'!H20</f>
        <v>0.1034097261039687</v>
      </c>
      <c r="E18" s="46">
        <v>6</v>
      </c>
      <c r="F18" s="159">
        <f>E18/'1.2. Кол-во МС'!H20</f>
        <v>3.3538289547233092E-3</v>
      </c>
      <c r="G18" s="46">
        <v>1</v>
      </c>
      <c r="H18" s="107">
        <f>G18/'1.2. Кол-во МС'!H20</f>
        <v>5.5897149245388487E-4</v>
      </c>
    </row>
    <row r="19" spans="2:8" ht="18.75" x14ac:dyDescent="0.2">
      <c r="B19" s="40" t="s">
        <v>16</v>
      </c>
      <c r="C19" s="13"/>
      <c r="D19" s="159" t="e">
        <f>C19/'1.2. Кол-во МС'!H21</f>
        <v>#DIV/0!</v>
      </c>
      <c r="E19" s="13"/>
      <c r="F19" s="159" t="e">
        <f>E19/'1.2. Кол-во МС'!H21</f>
        <v>#DIV/0!</v>
      </c>
      <c r="G19" s="13"/>
      <c r="H19" s="107" t="e">
        <f>G19/'1.2. Кол-во МС'!H21</f>
        <v>#DIV/0!</v>
      </c>
    </row>
  </sheetData>
  <sheetProtection password="DDE7" sheet="1" objects="1" scenarios="1" formatCells="0" formatColumns="0" formatRows="0" selectLockedCells="1"/>
  <mergeCells count="1">
    <mergeCell ref="B2:H2"/>
  </mergeCells>
  <phoneticPr fontId="12" type="noConversion"/>
  <pageMargins left="0.59055118110236227" right="0.59055118110236227" top="0.78740157480314965" bottom="0.78740157480314965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998F-4E70-413B-93F9-73D16B67369F}">
  <sheetPr>
    <pageSetUpPr fitToPage="1"/>
  </sheetPr>
  <dimension ref="B2:N19"/>
  <sheetViews>
    <sheetView zoomScaleNormal="100" workbookViewId="0">
      <selection activeCell="M18" sqref="M18"/>
    </sheetView>
  </sheetViews>
  <sheetFormatPr defaultRowHeight="12.75" x14ac:dyDescent="0.2"/>
  <cols>
    <col min="1" max="1" width="2" style="4" customWidth="1"/>
    <col min="2" max="2" width="31.42578125" style="4" customWidth="1"/>
    <col min="3" max="12" width="10.7109375" style="4" customWidth="1"/>
    <col min="13" max="13" width="6.28515625" style="4" customWidth="1"/>
    <col min="14" max="14" width="12.85546875" style="4" customWidth="1"/>
    <col min="15" max="16384" width="9.140625" style="4"/>
  </cols>
  <sheetData>
    <row r="2" spans="2:14" ht="20.25" x14ac:dyDescent="0.2">
      <c r="B2" s="209" t="s">
        <v>55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</row>
    <row r="3" spans="2:14" ht="15.75" x14ac:dyDescent="0.2">
      <c r="K3" s="10"/>
    </row>
    <row r="4" spans="2:14" ht="110.25" customHeight="1" thickBot="1" x14ac:dyDescent="0.3">
      <c r="B4" s="39" t="s">
        <v>14</v>
      </c>
      <c r="C4" s="39" t="s">
        <v>53</v>
      </c>
      <c r="D4" s="163" t="s">
        <v>36</v>
      </c>
      <c r="E4" s="39" t="s">
        <v>54</v>
      </c>
      <c r="F4" s="163" t="s">
        <v>36</v>
      </c>
      <c r="G4" s="39" t="s">
        <v>50</v>
      </c>
      <c r="H4" s="163" t="s">
        <v>36</v>
      </c>
      <c r="I4" s="39" t="s">
        <v>51</v>
      </c>
      <c r="J4" s="163" t="s">
        <v>36</v>
      </c>
      <c r="K4" s="39" t="s">
        <v>52</v>
      </c>
      <c r="L4" s="163" t="s">
        <v>36</v>
      </c>
      <c r="M4" s="164"/>
      <c r="N4" s="164"/>
    </row>
    <row r="5" spans="2:14" ht="19.5" customHeight="1" thickBot="1" x14ac:dyDescent="0.25">
      <c r="B5" s="37" t="s">
        <v>0</v>
      </c>
      <c r="C5" s="14"/>
      <c r="D5" s="159" t="e">
        <f>C5/'1.1. Кол-во ГС'!L7</f>
        <v>#DIV/0!</v>
      </c>
      <c r="E5" s="14"/>
      <c r="F5" s="159" t="e">
        <f>E5/'1.1. Кол-во ГС'!L7</f>
        <v>#DIV/0!</v>
      </c>
      <c r="G5" s="15"/>
      <c r="H5" s="159" t="e">
        <f>G5/'1.1. Кол-во ГС'!L7</f>
        <v>#DIV/0!</v>
      </c>
      <c r="I5" s="15"/>
      <c r="J5" s="159" t="e">
        <f>I5/'1.1. Кол-во ГС'!L7</f>
        <v>#DIV/0!</v>
      </c>
      <c r="K5" s="15"/>
      <c r="L5" s="159" t="e">
        <f>K5/'1.1. Кол-во ГС'!L7</f>
        <v>#DIV/0!</v>
      </c>
      <c r="M5" s="165"/>
      <c r="N5" s="166" t="b">
        <f>C5+E5+G5+I5+K5='1.1. Кол-во ГС'!L7</f>
        <v>1</v>
      </c>
    </row>
    <row r="6" spans="2:14" ht="19.5" customHeight="1" thickBot="1" x14ac:dyDescent="0.25">
      <c r="B6" s="37" t="s">
        <v>1</v>
      </c>
      <c r="C6" s="14"/>
      <c r="D6" s="159" t="e">
        <f>C6/'1.1. Кол-во ГС'!L8</f>
        <v>#DIV/0!</v>
      </c>
      <c r="E6" s="14"/>
      <c r="F6" s="159" t="e">
        <f>E6/'1.1. Кол-во ГС'!L8</f>
        <v>#DIV/0!</v>
      </c>
      <c r="G6" s="15"/>
      <c r="H6" s="159" t="e">
        <f>G6/'1.1. Кол-во ГС'!L8</f>
        <v>#DIV/0!</v>
      </c>
      <c r="I6" s="15"/>
      <c r="J6" s="159" t="e">
        <f>I6/'1.1. Кол-во ГС'!L8</f>
        <v>#DIV/0!</v>
      </c>
      <c r="K6" s="15"/>
      <c r="L6" s="159" t="e">
        <f>K6/'1.1. Кол-во ГС'!L8</f>
        <v>#DIV/0!</v>
      </c>
      <c r="M6" s="165"/>
      <c r="N6" s="166" t="b">
        <f>C6+E6+G6+I6+K6='1.1. Кол-во ГС'!L8</f>
        <v>1</v>
      </c>
    </row>
    <row r="7" spans="2:14" ht="19.5" thickBot="1" x14ac:dyDescent="0.25">
      <c r="B7" s="37" t="s">
        <v>2</v>
      </c>
      <c r="C7" s="14"/>
      <c r="D7" s="159" t="e">
        <f>C7/'1.1. Кол-во ГС'!L9</f>
        <v>#DIV/0!</v>
      </c>
      <c r="E7" s="14"/>
      <c r="F7" s="159" t="e">
        <f>E7/'1.1. Кол-во ГС'!L9</f>
        <v>#DIV/0!</v>
      </c>
      <c r="G7" s="15"/>
      <c r="H7" s="159" t="e">
        <f>G7/'1.1. Кол-во ГС'!L9</f>
        <v>#DIV/0!</v>
      </c>
      <c r="I7" s="15"/>
      <c r="J7" s="159" t="e">
        <f>I7/'1.1. Кол-во ГС'!L9</f>
        <v>#DIV/0!</v>
      </c>
      <c r="K7" s="15"/>
      <c r="L7" s="159" t="e">
        <f>K7/'1.1. Кол-во ГС'!L9</f>
        <v>#DIV/0!</v>
      </c>
      <c r="M7" s="165"/>
      <c r="N7" s="166" t="b">
        <f>C7+E7+G7+I7+K7='1.1. Кол-во ГС'!L9</f>
        <v>1</v>
      </c>
    </row>
    <row r="8" spans="2:14" ht="19.5" thickBot="1" x14ac:dyDescent="0.25">
      <c r="B8" s="37" t="s">
        <v>3</v>
      </c>
      <c r="C8" s="14"/>
      <c r="D8" s="159" t="e">
        <f>C8/'1.1. Кол-во ГС'!L10</f>
        <v>#DIV/0!</v>
      </c>
      <c r="E8" s="14"/>
      <c r="F8" s="159" t="e">
        <f>E8/'1.1. Кол-во ГС'!L10</f>
        <v>#DIV/0!</v>
      </c>
      <c r="G8" s="15"/>
      <c r="H8" s="159" t="e">
        <f>G8/'1.1. Кол-во ГС'!L10</f>
        <v>#DIV/0!</v>
      </c>
      <c r="I8" s="15"/>
      <c r="J8" s="159" t="e">
        <f>I8/'1.1. Кол-во ГС'!L10</f>
        <v>#DIV/0!</v>
      </c>
      <c r="K8" s="15"/>
      <c r="L8" s="159" t="e">
        <f>K8/'1.1. Кол-во ГС'!L10</f>
        <v>#DIV/0!</v>
      </c>
      <c r="M8" s="165"/>
      <c r="N8" s="166" t="b">
        <f>C8+E8+G8+I8+K8='1.1. Кол-во ГС'!L10</f>
        <v>1</v>
      </c>
    </row>
    <row r="9" spans="2:14" ht="19.5" thickBot="1" x14ac:dyDescent="0.25">
      <c r="B9" s="37" t="s">
        <v>4</v>
      </c>
      <c r="C9" s="14"/>
      <c r="D9" s="159" t="e">
        <f>C9/'1.1. Кол-во ГС'!L11</f>
        <v>#DIV/0!</v>
      </c>
      <c r="E9" s="14"/>
      <c r="F9" s="159" t="e">
        <f>E9/'1.1. Кол-во ГС'!L11</f>
        <v>#DIV/0!</v>
      </c>
      <c r="G9" s="15"/>
      <c r="H9" s="159" t="e">
        <f>G9/'1.1. Кол-во ГС'!L11</f>
        <v>#DIV/0!</v>
      </c>
      <c r="I9" s="15"/>
      <c r="J9" s="159" t="e">
        <f>I9/'1.1. Кол-во ГС'!L11</f>
        <v>#DIV/0!</v>
      </c>
      <c r="K9" s="15"/>
      <c r="L9" s="159" t="e">
        <f>K9/'1.1. Кол-во ГС'!L11</f>
        <v>#DIV/0!</v>
      </c>
      <c r="M9" s="165"/>
      <c r="N9" s="166" t="b">
        <f>C9+E9+G9+I9+K9='1.1. Кол-во ГС'!L11</f>
        <v>1</v>
      </c>
    </row>
    <row r="10" spans="2:14" ht="19.5" thickBot="1" x14ac:dyDescent="0.25">
      <c r="B10" s="37" t="s">
        <v>5</v>
      </c>
      <c r="C10" s="44"/>
      <c r="D10" s="159" t="e">
        <f>C10/'1.1. Кол-во ГС'!L12</f>
        <v>#DIV/0!</v>
      </c>
      <c r="E10" s="44"/>
      <c r="F10" s="159" t="e">
        <f>E10/'1.1. Кол-во ГС'!L12</f>
        <v>#DIV/0!</v>
      </c>
      <c r="G10" s="44"/>
      <c r="H10" s="159" t="e">
        <f>G10/'1.1. Кол-во ГС'!L12</f>
        <v>#DIV/0!</v>
      </c>
      <c r="I10" s="44"/>
      <c r="J10" s="159" t="e">
        <f>I10/'1.1. Кол-во ГС'!L12</f>
        <v>#DIV/0!</v>
      </c>
      <c r="K10" s="44"/>
      <c r="L10" s="159" t="e">
        <f>K10/'1.1. Кол-во ГС'!L12</f>
        <v>#DIV/0!</v>
      </c>
      <c r="M10" s="165"/>
      <c r="N10" s="166" t="b">
        <f>C10+E10+G10+I10+K10='1.1. Кол-во ГС'!L12</f>
        <v>1</v>
      </c>
    </row>
    <row r="11" spans="2:14" ht="19.5" thickBot="1" x14ac:dyDescent="0.25">
      <c r="B11" s="37" t="s">
        <v>6</v>
      </c>
      <c r="C11" s="14"/>
      <c r="D11" s="159" t="e">
        <f>C11/'1.1. Кол-во ГС'!L13</f>
        <v>#DIV/0!</v>
      </c>
      <c r="E11" s="14"/>
      <c r="F11" s="159" t="e">
        <f>E11/'1.1. Кол-во ГС'!L13</f>
        <v>#DIV/0!</v>
      </c>
      <c r="G11" s="15"/>
      <c r="H11" s="159" t="e">
        <f>G11/'1.1. Кол-во ГС'!L13</f>
        <v>#DIV/0!</v>
      </c>
      <c r="I11" s="15"/>
      <c r="J11" s="159" t="e">
        <f>I11/'1.1. Кол-во ГС'!L13</f>
        <v>#DIV/0!</v>
      </c>
      <c r="K11" s="15"/>
      <c r="L11" s="159" t="e">
        <f>K11/'1.1. Кол-во ГС'!L13</f>
        <v>#DIV/0!</v>
      </c>
      <c r="M11" s="165"/>
      <c r="N11" s="166" t="b">
        <f>C11+E11+G11+I11+K11='1.1. Кол-во ГС'!L13</f>
        <v>1</v>
      </c>
    </row>
    <row r="12" spans="2:14" ht="19.5" thickBot="1" x14ac:dyDescent="0.25">
      <c r="B12" s="37" t="s">
        <v>7</v>
      </c>
      <c r="C12" s="14"/>
      <c r="D12" s="159" t="e">
        <f>C12/'1.1. Кол-во ГС'!L14</f>
        <v>#DIV/0!</v>
      </c>
      <c r="E12" s="14"/>
      <c r="F12" s="159" t="e">
        <f>E12/'1.1. Кол-во ГС'!L14</f>
        <v>#DIV/0!</v>
      </c>
      <c r="G12" s="15"/>
      <c r="H12" s="159" t="e">
        <f>G12/'1.1. Кол-во ГС'!L14</f>
        <v>#DIV/0!</v>
      </c>
      <c r="I12" s="15"/>
      <c r="J12" s="159" t="e">
        <f>I12/'1.1. Кол-во ГС'!L14</f>
        <v>#DIV/0!</v>
      </c>
      <c r="K12" s="15"/>
      <c r="L12" s="159" t="e">
        <f>K12/'1.1. Кол-во ГС'!L14</f>
        <v>#DIV/0!</v>
      </c>
      <c r="M12" s="165"/>
      <c r="N12" s="166" t="b">
        <f>C12+E12+G12+I12+K12='1.1. Кол-во ГС'!L14</f>
        <v>1</v>
      </c>
    </row>
    <row r="13" spans="2:14" ht="19.5" thickBot="1" x14ac:dyDescent="0.25">
      <c r="B13" s="37" t="s">
        <v>8</v>
      </c>
      <c r="C13" s="14"/>
      <c r="D13" s="159" t="e">
        <f>C13/'1.1. Кол-во ГС'!L15</f>
        <v>#DIV/0!</v>
      </c>
      <c r="E13" s="14"/>
      <c r="F13" s="159" t="e">
        <f>E13/'1.1. Кол-во ГС'!L15</f>
        <v>#DIV/0!</v>
      </c>
      <c r="G13" s="15"/>
      <c r="H13" s="159" t="e">
        <f>G13/'1.1. Кол-во ГС'!L15</f>
        <v>#DIV/0!</v>
      </c>
      <c r="I13" s="15"/>
      <c r="J13" s="159" t="e">
        <f>I13/'1.1. Кол-во ГС'!L15</f>
        <v>#DIV/0!</v>
      </c>
      <c r="K13" s="15"/>
      <c r="L13" s="159" t="e">
        <f>K13/'1.1. Кол-во ГС'!L15</f>
        <v>#DIV/0!</v>
      </c>
      <c r="M13" s="165"/>
      <c r="N13" s="166" t="b">
        <f>C13+E13+G13+I13+K13='1.1. Кол-во ГС'!L15</f>
        <v>1</v>
      </c>
    </row>
    <row r="14" spans="2:14" ht="19.5" thickBot="1" x14ac:dyDescent="0.25">
      <c r="B14" s="37" t="s">
        <v>9</v>
      </c>
      <c r="C14" s="14"/>
      <c r="D14" s="159" t="e">
        <f>C14/'1.1. Кол-во ГС'!L16</f>
        <v>#DIV/0!</v>
      </c>
      <c r="E14" s="14"/>
      <c r="F14" s="159" t="e">
        <f>E14/'1.1. Кол-во ГС'!L16</f>
        <v>#DIV/0!</v>
      </c>
      <c r="G14" s="15"/>
      <c r="H14" s="159" t="e">
        <f>G14/'1.1. Кол-во ГС'!L16</f>
        <v>#DIV/0!</v>
      </c>
      <c r="I14" s="15"/>
      <c r="J14" s="159" t="e">
        <f>I14/'1.1. Кол-во ГС'!L16</f>
        <v>#DIV/0!</v>
      </c>
      <c r="K14" s="15"/>
      <c r="L14" s="159" t="e">
        <f>K14/'1.1. Кол-во ГС'!L16</f>
        <v>#DIV/0!</v>
      </c>
      <c r="M14" s="165"/>
      <c r="N14" s="166" t="b">
        <f>C14+E14+G14+I14+K14='1.1. Кол-во ГС'!L16</f>
        <v>1</v>
      </c>
    </row>
    <row r="15" spans="2:14" ht="19.5" thickBot="1" x14ac:dyDescent="0.25">
      <c r="B15" s="37" t="s">
        <v>10</v>
      </c>
      <c r="C15" s="14"/>
      <c r="D15" s="159" t="e">
        <f>C15/'1.1. Кол-во ГС'!L17</f>
        <v>#DIV/0!</v>
      </c>
      <c r="E15" s="14"/>
      <c r="F15" s="159" t="e">
        <f>E15/'1.1. Кол-во ГС'!L17</f>
        <v>#DIV/0!</v>
      </c>
      <c r="G15" s="15"/>
      <c r="H15" s="159" t="e">
        <f>G15/'1.1. Кол-во ГС'!L17</f>
        <v>#DIV/0!</v>
      </c>
      <c r="I15" s="15"/>
      <c r="J15" s="159" t="e">
        <f>I15/'1.1. Кол-во ГС'!L17</f>
        <v>#DIV/0!</v>
      </c>
      <c r="K15" s="15"/>
      <c r="L15" s="159" t="e">
        <f>K15/'1.1. Кол-во ГС'!L17</f>
        <v>#DIV/0!</v>
      </c>
      <c r="M15" s="165"/>
      <c r="N15" s="166" t="b">
        <f>C15+E15+G15+I15+K15='1.1. Кол-во ГС'!L17</f>
        <v>1</v>
      </c>
    </row>
    <row r="16" spans="2:14" ht="19.5" thickBot="1" x14ac:dyDescent="0.25">
      <c r="B16" s="37" t="s">
        <v>11</v>
      </c>
      <c r="C16" s="14"/>
      <c r="D16" s="159" t="e">
        <f>C16/'1.1. Кол-во ГС'!L18</f>
        <v>#DIV/0!</v>
      </c>
      <c r="E16" s="14"/>
      <c r="F16" s="159" t="e">
        <f>E16/'1.1. Кол-во ГС'!L18</f>
        <v>#DIV/0!</v>
      </c>
      <c r="G16" s="15"/>
      <c r="H16" s="159" t="e">
        <f>G16/'1.1. Кол-во ГС'!L18</f>
        <v>#DIV/0!</v>
      </c>
      <c r="I16" s="15"/>
      <c r="J16" s="159" t="e">
        <f>I16/'1.1. Кол-во ГС'!L18</f>
        <v>#DIV/0!</v>
      </c>
      <c r="K16" s="15"/>
      <c r="L16" s="159" t="e">
        <f>K16/'1.1. Кол-во ГС'!L18</f>
        <v>#DIV/0!</v>
      </c>
      <c r="M16" s="165"/>
      <c r="N16" s="166" t="b">
        <f>C16+E16+G16+I16+K16='1.1. Кол-во ГС'!L18</f>
        <v>1</v>
      </c>
    </row>
    <row r="17" spans="2:14" ht="19.5" thickBot="1" x14ac:dyDescent="0.25">
      <c r="B17" s="37" t="s">
        <v>12</v>
      </c>
      <c r="C17" s="14"/>
      <c r="D17" s="159" t="e">
        <f>C17/'1.1. Кол-во ГС'!L19</f>
        <v>#DIV/0!</v>
      </c>
      <c r="E17" s="14"/>
      <c r="F17" s="159" t="e">
        <f>E17/'1.1. Кол-во ГС'!L19</f>
        <v>#DIV/0!</v>
      </c>
      <c r="G17" s="15"/>
      <c r="H17" s="159" t="e">
        <f>G17/'1.1. Кол-во ГС'!L19</f>
        <v>#DIV/0!</v>
      </c>
      <c r="I17" s="15"/>
      <c r="J17" s="159" t="e">
        <f>I17/'1.1. Кол-во ГС'!L19</f>
        <v>#DIV/0!</v>
      </c>
      <c r="K17" s="15"/>
      <c r="L17" s="159" t="e">
        <f>K17/'1.1. Кол-во ГС'!L19</f>
        <v>#DIV/0!</v>
      </c>
      <c r="M17" s="165"/>
      <c r="N17" s="166" t="b">
        <f>C17+E17+G17+I17+K17='1.1. Кол-во ГС'!L19</f>
        <v>1</v>
      </c>
    </row>
    <row r="18" spans="2:14" ht="19.5" thickBot="1" x14ac:dyDescent="0.25">
      <c r="B18" s="37" t="s">
        <v>13</v>
      </c>
      <c r="C18" s="14">
        <v>57</v>
      </c>
      <c r="D18" s="159">
        <f>C18/'1.1. Кол-во ГС'!L20</f>
        <v>4.3478260869565216E-2</v>
      </c>
      <c r="E18" s="14">
        <v>157</v>
      </c>
      <c r="F18" s="159">
        <f>E18/'1.1. Кол-во ГС'!L20</f>
        <v>0.11975591151792525</v>
      </c>
      <c r="G18" s="15">
        <v>211</v>
      </c>
      <c r="H18" s="159">
        <f>G18/'1.1. Кол-во ГС'!L20</f>
        <v>0.16094584286803967</v>
      </c>
      <c r="I18" s="15">
        <v>311</v>
      </c>
      <c r="J18" s="159">
        <f>I18/'1.1. Кол-во ГС'!L20</f>
        <v>0.23722349351639971</v>
      </c>
      <c r="K18" s="15">
        <v>575</v>
      </c>
      <c r="L18" s="159">
        <f>K18/'1.1. Кол-во ГС'!L20</f>
        <v>0.43859649122807015</v>
      </c>
      <c r="M18" s="165"/>
      <c r="N18" s="166" t="b">
        <f>C18+E18+G18+I18+K18='1.1. Кол-во ГС'!L20</f>
        <v>1</v>
      </c>
    </row>
    <row r="19" spans="2:14" ht="19.5" thickBot="1" x14ac:dyDescent="0.25">
      <c r="B19" s="40" t="s">
        <v>16</v>
      </c>
      <c r="C19" s="13"/>
      <c r="D19" s="159" t="e">
        <f>C19/'1.1. Кол-во ГС'!L21</f>
        <v>#DIV/0!</v>
      </c>
      <c r="E19" s="13"/>
      <c r="F19" s="159" t="e">
        <f>E19/'1.1. Кол-во ГС'!L21</f>
        <v>#DIV/0!</v>
      </c>
      <c r="G19" s="13"/>
      <c r="H19" s="159" t="e">
        <f>G19/'1.1. Кол-во ГС'!L21</f>
        <v>#DIV/0!</v>
      </c>
      <c r="I19" s="13"/>
      <c r="J19" s="159" t="e">
        <f>I19/'1.1. Кол-во ГС'!L21</f>
        <v>#DIV/0!</v>
      </c>
      <c r="K19" s="13"/>
      <c r="L19" s="159" t="e">
        <f>K19/'1.1. Кол-во ГС'!L21</f>
        <v>#DIV/0!</v>
      </c>
      <c r="M19" s="165"/>
      <c r="N19" s="166" t="b">
        <f>C19+E19+G19+I19+K19='1.1. Кол-во ГС'!L21</f>
        <v>1</v>
      </c>
    </row>
  </sheetData>
  <sheetProtection password="DDE7" sheet="1" objects="1" scenarios="1" formatCells="0" formatColumns="0" formatRows="0" selectLockedCells="1"/>
  <mergeCells count="1">
    <mergeCell ref="B2:L2"/>
  </mergeCells>
  <phoneticPr fontId="12" type="noConversion"/>
  <pageMargins left="0.59055118110236227" right="0.59055118110236227" top="0.78740157480314965" bottom="0.78740157480314965" header="0.51181102362204722" footer="0.51181102362204722"/>
  <pageSetup paperSize="9" scale="85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EC4A3-2859-4322-8B6A-0CBCFB262AB6}">
  <sheetPr>
    <pageSetUpPr fitToPage="1"/>
  </sheetPr>
  <dimension ref="B2:N22"/>
  <sheetViews>
    <sheetView zoomScaleNormal="100" workbookViewId="0">
      <selection activeCell="K19" sqref="K19"/>
    </sheetView>
  </sheetViews>
  <sheetFormatPr defaultRowHeight="12.75" x14ac:dyDescent="0.2"/>
  <cols>
    <col min="1" max="1" width="2" style="4" customWidth="1"/>
    <col min="2" max="2" width="31.42578125" style="4" customWidth="1"/>
    <col min="3" max="10" width="10.7109375" style="4" customWidth="1"/>
    <col min="11" max="12" width="10.85546875" style="4" customWidth="1"/>
    <col min="13" max="13" width="6.28515625" style="4" customWidth="1"/>
    <col min="14" max="14" width="12.7109375" style="4" customWidth="1"/>
    <col min="15" max="16384" width="9.140625" style="4"/>
  </cols>
  <sheetData>
    <row r="2" spans="2:14" ht="20.25" x14ac:dyDescent="0.3">
      <c r="B2" s="187" t="s">
        <v>56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</row>
    <row r="3" spans="2:14" ht="15.75" x14ac:dyDescent="0.2">
      <c r="K3" s="10"/>
    </row>
    <row r="4" spans="2:14" ht="111" customHeight="1" thickBot="1" x14ac:dyDescent="0.3">
      <c r="B4" s="51" t="s">
        <v>14</v>
      </c>
      <c r="C4" s="51" t="s">
        <v>53</v>
      </c>
      <c r="D4" s="167" t="s">
        <v>36</v>
      </c>
      <c r="E4" s="51" t="s">
        <v>54</v>
      </c>
      <c r="F4" s="167" t="s">
        <v>36</v>
      </c>
      <c r="G4" s="51" t="s">
        <v>50</v>
      </c>
      <c r="H4" s="167" t="s">
        <v>36</v>
      </c>
      <c r="I4" s="51" t="s">
        <v>51</v>
      </c>
      <c r="J4" s="167" t="s">
        <v>36</v>
      </c>
      <c r="K4" s="51" t="s">
        <v>52</v>
      </c>
      <c r="L4" s="167" t="s">
        <v>36</v>
      </c>
      <c r="M4" s="164"/>
      <c r="N4" s="164"/>
    </row>
    <row r="5" spans="2:14" ht="19.5" customHeight="1" thickBot="1" x14ac:dyDescent="0.3">
      <c r="B5" s="37" t="s">
        <v>0</v>
      </c>
      <c r="C5" s="14"/>
      <c r="D5" s="159" t="e">
        <f>C5/'1.2. Кол-во МС'!H7</f>
        <v>#DIV/0!</v>
      </c>
      <c r="E5" s="14"/>
      <c r="F5" s="159" t="e">
        <f>E5/'1.2. Кол-во МС'!H7</f>
        <v>#DIV/0!</v>
      </c>
      <c r="G5" s="15"/>
      <c r="H5" s="159" t="e">
        <f>G5/'1.2. Кол-во МС'!H7</f>
        <v>#DIV/0!</v>
      </c>
      <c r="I5" s="15"/>
      <c r="J5" s="159" t="e">
        <f>I5/'1.2. Кол-во МС'!H7</f>
        <v>#DIV/0!</v>
      </c>
      <c r="K5" s="15"/>
      <c r="L5" s="159" t="e">
        <f>K5/'1.2. Кол-во МС'!H7</f>
        <v>#DIV/0!</v>
      </c>
      <c r="M5" s="164"/>
      <c r="N5" s="168" t="b">
        <f>C5+E5+G5+I5+K5='1.2. Кол-во МС'!H7</f>
        <v>1</v>
      </c>
    </row>
    <row r="6" spans="2:14" ht="19.5" customHeight="1" thickBot="1" x14ac:dyDescent="0.3">
      <c r="B6" s="37" t="s">
        <v>1</v>
      </c>
      <c r="C6" s="14"/>
      <c r="D6" s="159" t="e">
        <f>C6/'1.2. Кол-во МС'!H8</f>
        <v>#DIV/0!</v>
      </c>
      <c r="E6" s="14"/>
      <c r="F6" s="159" t="e">
        <f>E6/'1.2. Кол-во МС'!H8</f>
        <v>#DIV/0!</v>
      </c>
      <c r="G6" s="15"/>
      <c r="H6" s="159" t="e">
        <f>G6/'1.2. Кол-во МС'!H8</f>
        <v>#DIV/0!</v>
      </c>
      <c r="I6" s="15"/>
      <c r="J6" s="159" t="e">
        <f>I6/'1.2. Кол-во МС'!H8</f>
        <v>#DIV/0!</v>
      </c>
      <c r="K6" s="15"/>
      <c r="L6" s="159" t="e">
        <f>K6/'1.2. Кол-во МС'!H8</f>
        <v>#DIV/0!</v>
      </c>
      <c r="M6" s="164"/>
      <c r="N6" s="168" t="b">
        <f>C6+E6+G6+I6+K6='1.2. Кол-во МС'!H8</f>
        <v>1</v>
      </c>
    </row>
    <row r="7" spans="2:14" ht="19.5" thickBot="1" x14ac:dyDescent="0.3">
      <c r="B7" s="37" t="s">
        <v>2</v>
      </c>
      <c r="C7" s="14"/>
      <c r="D7" s="159" t="e">
        <f>C7/'1.2. Кол-во МС'!H9</f>
        <v>#DIV/0!</v>
      </c>
      <c r="E7" s="14"/>
      <c r="F7" s="159" t="e">
        <f>E7/'1.2. Кол-во МС'!H9</f>
        <v>#DIV/0!</v>
      </c>
      <c r="G7" s="15"/>
      <c r="H7" s="159" t="e">
        <f>G7/'1.2. Кол-во МС'!H9</f>
        <v>#DIV/0!</v>
      </c>
      <c r="I7" s="15"/>
      <c r="J7" s="159" t="e">
        <f>I7/'1.2. Кол-во МС'!H9</f>
        <v>#DIV/0!</v>
      </c>
      <c r="K7" s="15"/>
      <c r="L7" s="159" t="e">
        <f>K7/'1.2. Кол-во МС'!H9</f>
        <v>#DIV/0!</v>
      </c>
      <c r="M7" s="164"/>
      <c r="N7" s="168" t="b">
        <f>C7+E7+G7+I7+K7='1.2. Кол-во МС'!H9</f>
        <v>1</v>
      </c>
    </row>
    <row r="8" spans="2:14" ht="19.5" thickBot="1" x14ac:dyDescent="0.3">
      <c r="B8" s="37" t="s">
        <v>3</v>
      </c>
      <c r="C8" s="14"/>
      <c r="D8" s="159" t="e">
        <f>C8/'1.2. Кол-во МС'!H10</f>
        <v>#DIV/0!</v>
      </c>
      <c r="E8" s="14"/>
      <c r="F8" s="159" t="e">
        <f>E8/'1.2. Кол-во МС'!H10</f>
        <v>#DIV/0!</v>
      </c>
      <c r="G8" s="15"/>
      <c r="H8" s="159" t="e">
        <f>G8/'1.2. Кол-во МС'!H10</f>
        <v>#DIV/0!</v>
      </c>
      <c r="I8" s="15"/>
      <c r="J8" s="159" t="e">
        <f>I8/'1.2. Кол-во МС'!H10</f>
        <v>#DIV/0!</v>
      </c>
      <c r="K8" s="15"/>
      <c r="L8" s="159" t="e">
        <f>K8/'1.2. Кол-во МС'!H10</f>
        <v>#DIV/0!</v>
      </c>
      <c r="M8" s="164"/>
      <c r="N8" s="168" t="b">
        <f>C8+E8+G8+I8+K8='1.2. Кол-во МС'!H10</f>
        <v>1</v>
      </c>
    </row>
    <row r="9" spans="2:14" ht="19.5" thickBot="1" x14ac:dyDescent="0.3">
      <c r="B9" s="37" t="s">
        <v>4</v>
      </c>
      <c r="C9" s="14"/>
      <c r="D9" s="159" t="e">
        <f>C9/'1.2. Кол-во МС'!H11</f>
        <v>#DIV/0!</v>
      </c>
      <c r="E9" s="14"/>
      <c r="F9" s="159" t="e">
        <f>E9/'1.2. Кол-во МС'!H11</f>
        <v>#DIV/0!</v>
      </c>
      <c r="G9" s="15"/>
      <c r="H9" s="159" t="e">
        <f>G9/'1.2. Кол-во МС'!H11</f>
        <v>#DIV/0!</v>
      </c>
      <c r="I9" s="15"/>
      <c r="J9" s="159" t="e">
        <f>I9/'1.2. Кол-во МС'!H11</f>
        <v>#DIV/0!</v>
      </c>
      <c r="K9" s="15"/>
      <c r="L9" s="159" t="e">
        <f>K9/'1.2. Кол-во МС'!H11</f>
        <v>#DIV/0!</v>
      </c>
      <c r="M9" s="164"/>
      <c r="N9" s="168" t="b">
        <f>C9+E9+G9+I9+K9='1.2. Кол-во МС'!H11</f>
        <v>1</v>
      </c>
    </row>
    <row r="10" spans="2:14" ht="19.5" thickBot="1" x14ac:dyDescent="0.3">
      <c r="B10" s="37" t="s">
        <v>5</v>
      </c>
      <c r="C10" s="44"/>
      <c r="D10" s="159" t="e">
        <f>C10/'1.2. Кол-во МС'!H12</f>
        <v>#DIV/0!</v>
      </c>
      <c r="E10" s="44"/>
      <c r="F10" s="159" t="e">
        <f>E10/'1.2. Кол-во МС'!H12</f>
        <v>#DIV/0!</v>
      </c>
      <c r="G10" s="44"/>
      <c r="H10" s="159" t="e">
        <f>G10/'1.2. Кол-во МС'!H12</f>
        <v>#DIV/0!</v>
      </c>
      <c r="I10" s="44"/>
      <c r="J10" s="159" t="e">
        <f>I10/'1.2. Кол-во МС'!H12</f>
        <v>#DIV/0!</v>
      </c>
      <c r="K10" s="44"/>
      <c r="L10" s="159" t="e">
        <f>K10/'1.2. Кол-во МС'!H12</f>
        <v>#DIV/0!</v>
      </c>
      <c r="M10" s="164"/>
      <c r="N10" s="168" t="b">
        <f>C10+E10+G10+I10+K10='1.2. Кол-во МС'!H12</f>
        <v>1</v>
      </c>
    </row>
    <row r="11" spans="2:14" ht="19.5" thickBot="1" x14ac:dyDescent="0.3">
      <c r="B11" s="37" t="s">
        <v>6</v>
      </c>
      <c r="C11" s="14"/>
      <c r="D11" s="159" t="e">
        <f>C11/'1.2. Кол-во МС'!H13</f>
        <v>#DIV/0!</v>
      </c>
      <c r="E11" s="14"/>
      <c r="F11" s="159" t="e">
        <f>E11/'1.2. Кол-во МС'!H13</f>
        <v>#DIV/0!</v>
      </c>
      <c r="G11" s="15"/>
      <c r="H11" s="159" t="e">
        <f>G11/'1.2. Кол-во МС'!H13</f>
        <v>#DIV/0!</v>
      </c>
      <c r="I11" s="15"/>
      <c r="J11" s="159" t="e">
        <f>I11/'1.2. Кол-во МС'!H13</f>
        <v>#DIV/0!</v>
      </c>
      <c r="K11" s="15"/>
      <c r="L11" s="159" t="e">
        <f>K11/'1.2. Кол-во МС'!H13</f>
        <v>#DIV/0!</v>
      </c>
      <c r="M11" s="164"/>
      <c r="N11" s="168" t="b">
        <f>C11+E11+G11+I11+K11='1.2. Кол-во МС'!H13</f>
        <v>1</v>
      </c>
    </row>
    <row r="12" spans="2:14" ht="19.5" thickBot="1" x14ac:dyDescent="0.3">
      <c r="B12" s="37" t="s">
        <v>7</v>
      </c>
      <c r="C12" s="14"/>
      <c r="D12" s="159" t="e">
        <f>C12/'1.2. Кол-во МС'!H14</f>
        <v>#DIV/0!</v>
      </c>
      <c r="E12" s="14"/>
      <c r="F12" s="159" t="e">
        <f>E12/'1.2. Кол-во МС'!H14</f>
        <v>#DIV/0!</v>
      </c>
      <c r="G12" s="15"/>
      <c r="H12" s="159" t="e">
        <f>G12/'1.2. Кол-во МС'!H14</f>
        <v>#DIV/0!</v>
      </c>
      <c r="I12" s="15"/>
      <c r="J12" s="159" t="e">
        <f>I12/'1.2. Кол-во МС'!H14</f>
        <v>#DIV/0!</v>
      </c>
      <c r="K12" s="15"/>
      <c r="L12" s="159" t="e">
        <f>K12/'1.2. Кол-во МС'!H14</f>
        <v>#DIV/0!</v>
      </c>
      <c r="M12" s="164"/>
      <c r="N12" s="168" t="b">
        <f>C12+E12+G12+I12+K12='1.2. Кол-во МС'!H14</f>
        <v>1</v>
      </c>
    </row>
    <row r="13" spans="2:14" ht="19.5" thickBot="1" x14ac:dyDescent="0.3">
      <c r="B13" s="37" t="s">
        <v>8</v>
      </c>
      <c r="C13" s="14"/>
      <c r="D13" s="159" t="e">
        <f>C13/'1.2. Кол-во МС'!H15</f>
        <v>#DIV/0!</v>
      </c>
      <c r="E13" s="14"/>
      <c r="F13" s="159" t="e">
        <f>E13/'1.2. Кол-во МС'!H15</f>
        <v>#DIV/0!</v>
      </c>
      <c r="G13" s="15"/>
      <c r="H13" s="159" t="e">
        <f>G13/'1.2. Кол-во МС'!H15</f>
        <v>#DIV/0!</v>
      </c>
      <c r="I13" s="15"/>
      <c r="J13" s="159" t="e">
        <f>I13/'1.2. Кол-во МС'!H15</f>
        <v>#DIV/0!</v>
      </c>
      <c r="K13" s="15"/>
      <c r="L13" s="159" t="e">
        <f>K13/'1.2. Кол-во МС'!H15</f>
        <v>#DIV/0!</v>
      </c>
      <c r="M13" s="164"/>
      <c r="N13" s="168" t="b">
        <f>C13+E13+G13+I13+K13='1.2. Кол-во МС'!H15</f>
        <v>1</v>
      </c>
    </row>
    <row r="14" spans="2:14" ht="19.5" thickBot="1" x14ac:dyDescent="0.3">
      <c r="B14" s="37" t="s">
        <v>9</v>
      </c>
      <c r="C14" s="14"/>
      <c r="D14" s="159" t="e">
        <f>C14/'1.2. Кол-во МС'!H16</f>
        <v>#DIV/0!</v>
      </c>
      <c r="E14" s="14"/>
      <c r="F14" s="159" t="e">
        <f>E14/'1.2. Кол-во МС'!H16</f>
        <v>#DIV/0!</v>
      </c>
      <c r="G14" s="15"/>
      <c r="H14" s="159" t="e">
        <f>G14/'1.2. Кол-во МС'!H16</f>
        <v>#DIV/0!</v>
      </c>
      <c r="I14" s="15"/>
      <c r="J14" s="159" t="e">
        <f>I14/'1.2. Кол-во МС'!H16</f>
        <v>#DIV/0!</v>
      </c>
      <c r="K14" s="15"/>
      <c r="L14" s="159" t="e">
        <f>K14/'1.2. Кол-во МС'!H16</f>
        <v>#DIV/0!</v>
      </c>
      <c r="M14" s="164"/>
      <c r="N14" s="168" t="b">
        <f>C14+E14+G14+I14+K14='1.2. Кол-во МС'!H16</f>
        <v>1</v>
      </c>
    </row>
    <row r="15" spans="2:14" ht="19.5" thickBot="1" x14ac:dyDescent="0.3">
      <c r="B15" s="37" t="s">
        <v>10</v>
      </c>
      <c r="C15" s="14"/>
      <c r="D15" s="159" t="e">
        <f>C15/'1.2. Кол-во МС'!H17</f>
        <v>#DIV/0!</v>
      </c>
      <c r="E15" s="14"/>
      <c r="F15" s="159" t="e">
        <f>E15/'1.2. Кол-во МС'!H17</f>
        <v>#DIV/0!</v>
      </c>
      <c r="G15" s="15"/>
      <c r="H15" s="159" t="e">
        <f>G15/'1.2. Кол-во МС'!H17</f>
        <v>#DIV/0!</v>
      </c>
      <c r="I15" s="15"/>
      <c r="J15" s="159" t="e">
        <f>I15/'1.2. Кол-во МС'!H17</f>
        <v>#DIV/0!</v>
      </c>
      <c r="K15" s="15"/>
      <c r="L15" s="159" t="e">
        <f>K15/'1.2. Кол-во МС'!H17</f>
        <v>#DIV/0!</v>
      </c>
      <c r="M15" s="164"/>
      <c r="N15" s="168" t="b">
        <f>C15+E15+G15+I15+K15='1.2. Кол-во МС'!H17</f>
        <v>1</v>
      </c>
    </row>
    <row r="16" spans="2:14" ht="19.5" thickBot="1" x14ac:dyDescent="0.3">
      <c r="B16" s="37" t="s">
        <v>11</v>
      </c>
      <c r="C16" s="14"/>
      <c r="D16" s="159" t="e">
        <f>C16/'1.2. Кол-во МС'!H18</f>
        <v>#DIV/0!</v>
      </c>
      <c r="E16" s="14"/>
      <c r="F16" s="159" t="e">
        <f>E16/'1.2. Кол-во МС'!H18</f>
        <v>#DIV/0!</v>
      </c>
      <c r="G16" s="15"/>
      <c r="H16" s="159" t="e">
        <f>G16/'1.2. Кол-во МС'!H18</f>
        <v>#DIV/0!</v>
      </c>
      <c r="I16" s="15"/>
      <c r="J16" s="159" t="e">
        <f>I16/'1.2. Кол-во МС'!H18</f>
        <v>#DIV/0!</v>
      </c>
      <c r="K16" s="15"/>
      <c r="L16" s="159" t="e">
        <f>K16/'1.2. Кол-во МС'!H18</f>
        <v>#DIV/0!</v>
      </c>
      <c r="M16" s="164"/>
      <c r="N16" s="168" t="b">
        <f>C16+E16+G16+I16+K16='1.2. Кол-во МС'!H18</f>
        <v>1</v>
      </c>
    </row>
    <row r="17" spans="2:14" ht="19.5" thickBot="1" x14ac:dyDescent="0.3">
      <c r="B17" s="37" t="s">
        <v>12</v>
      </c>
      <c r="C17" s="14"/>
      <c r="D17" s="159" t="e">
        <f>C17/'1.2. Кол-во МС'!H19</f>
        <v>#DIV/0!</v>
      </c>
      <c r="E17" s="14"/>
      <c r="F17" s="159" t="e">
        <f>E17/'1.2. Кол-во МС'!H19</f>
        <v>#DIV/0!</v>
      </c>
      <c r="G17" s="15"/>
      <c r="H17" s="159" t="e">
        <f>G17/'1.2. Кол-во МС'!H19</f>
        <v>#DIV/0!</v>
      </c>
      <c r="I17" s="15"/>
      <c r="J17" s="159" t="e">
        <f>I17/'1.2. Кол-во МС'!H19</f>
        <v>#DIV/0!</v>
      </c>
      <c r="K17" s="15"/>
      <c r="L17" s="159" t="e">
        <f>K17/'1.2. Кол-во МС'!H19</f>
        <v>#DIV/0!</v>
      </c>
      <c r="M17" s="164"/>
      <c r="N17" s="168" t="b">
        <f>C17+E17+G17+I17+K17='1.2. Кол-во МС'!H19</f>
        <v>1</v>
      </c>
    </row>
    <row r="18" spans="2:14" ht="19.5" thickBot="1" x14ac:dyDescent="0.3">
      <c r="B18" s="37" t="s">
        <v>13</v>
      </c>
      <c r="C18" s="14">
        <v>147</v>
      </c>
      <c r="D18" s="159">
        <f>C18/'1.2. Кол-во МС'!H20</f>
        <v>8.2168809390721076E-2</v>
      </c>
      <c r="E18" s="14">
        <v>335</v>
      </c>
      <c r="F18" s="159">
        <f>E18/'1.2. Кол-во МС'!H20</f>
        <v>0.18725544997205143</v>
      </c>
      <c r="G18" s="15">
        <v>383</v>
      </c>
      <c r="H18" s="159">
        <f>G18/'1.2. Кол-во МС'!H20</f>
        <v>0.21408608160983789</v>
      </c>
      <c r="I18" s="15">
        <v>378</v>
      </c>
      <c r="J18" s="159">
        <f>I18/'1.2. Кол-во МС'!H20</f>
        <v>0.21129122414756848</v>
      </c>
      <c r="K18" s="15">
        <v>546</v>
      </c>
      <c r="L18" s="159">
        <f>K18/'1.2. Кол-во МС'!H20</f>
        <v>0.30519843487982112</v>
      </c>
      <c r="M18" s="164"/>
      <c r="N18" s="168" t="b">
        <f>C18+E18+G18+I18+K18='1.2. Кол-во МС'!H20</f>
        <v>1</v>
      </c>
    </row>
    <row r="19" spans="2:14" ht="19.5" thickBot="1" x14ac:dyDescent="0.3">
      <c r="B19" s="40" t="s">
        <v>16</v>
      </c>
      <c r="C19" s="13"/>
      <c r="D19" s="159" t="e">
        <f>C19/'1.2. Кол-во МС'!H21</f>
        <v>#DIV/0!</v>
      </c>
      <c r="E19" s="13"/>
      <c r="F19" s="159" t="e">
        <f>E19/'1.2. Кол-во МС'!H21</f>
        <v>#DIV/0!</v>
      </c>
      <c r="G19" s="13"/>
      <c r="H19" s="159" t="e">
        <f>G19/'1.2. Кол-во МС'!H21</f>
        <v>#DIV/0!</v>
      </c>
      <c r="I19" s="13"/>
      <c r="J19" s="159" t="e">
        <f>I19/'1.2. Кол-во МС'!H21</f>
        <v>#DIV/0!</v>
      </c>
      <c r="K19" s="13"/>
      <c r="L19" s="159" t="e">
        <f>K19/'1.2. Кол-во МС'!H21</f>
        <v>#DIV/0!</v>
      </c>
      <c r="M19" s="164"/>
      <c r="N19" s="168" t="b">
        <f>C19+E19+G19+I19+K19='1.2. Кол-во МС'!H21</f>
        <v>1</v>
      </c>
    </row>
    <row r="22" spans="2:14" x14ac:dyDescent="0.2">
      <c r="G22" s="25"/>
    </row>
  </sheetData>
  <sheetProtection password="DDE7" sheet="1" objects="1" scenarios="1" formatCells="0" formatColumns="0" formatRows="0" selectLockedCells="1"/>
  <mergeCells count="1">
    <mergeCell ref="B2:L2"/>
  </mergeCells>
  <phoneticPr fontId="12" type="noConversion"/>
  <pageMargins left="0.59055118110236227" right="0.59055118110236227" top="0.78740157480314965" bottom="0.78740157480314965" header="0.51181102362204722" footer="0.51181102362204722"/>
  <pageSetup paperSize="9" scale="85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78F0-809A-4D0F-9E76-72A9312E8136}">
  <sheetPr>
    <pageSetUpPr fitToPage="1"/>
  </sheetPr>
  <dimension ref="B1:S19"/>
  <sheetViews>
    <sheetView topLeftCell="C1" zoomScaleNormal="100" workbookViewId="0">
      <selection activeCell="R18" sqref="R18"/>
    </sheetView>
  </sheetViews>
  <sheetFormatPr defaultRowHeight="12.75" x14ac:dyDescent="0.2"/>
  <cols>
    <col min="1" max="1" width="1" style="4" customWidth="1"/>
    <col min="2" max="2" width="31.7109375" style="4" customWidth="1"/>
    <col min="3" max="14" width="8.7109375" style="4" customWidth="1"/>
    <col min="15" max="15" width="14.7109375" style="4" customWidth="1"/>
    <col min="16" max="17" width="8.7109375" style="4" customWidth="1"/>
    <col min="18" max="18" width="11.7109375" style="4" customWidth="1"/>
    <col min="19" max="16384" width="9.140625" style="4"/>
  </cols>
  <sheetData>
    <row r="1" spans="2:19" ht="20.25" x14ac:dyDescent="0.2">
      <c r="B1" s="209" t="s">
        <v>65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4"/>
    </row>
    <row r="2" spans="2:19" ht="15.75" x14ac:dyDescent="0.2">
      <c r="N2" s="212"/>
      <c r="O2" s="212"/>
      <c r="P2" s="212"/>
      <c r="Q2" s="53"/>
    </row>
    <row r="3" spans="2:19" ht="18" customHeight="1" x14ac:dyDescent="0.2">
      <c r="B3" s="204" t="s">
        <v>14</v>
      </c>
      <c r="C3" s="207" t="s">
        <v>57</v>
      </c>
      <c r="D3" s="208" t="s">
        <v>36</v>
      </c>
      <c r="E3" s="182" t="s">
        <v>58</v>
      </c>
      <c r="F3" s="183"/>
      <c r="G3" s="183"/>
      <c r="H3" s="183"/>
      <c r="I3" s="183"/>
      <c r="J3" s="183"/>
      <c r="K3" s="183"/>
      <c r="L3" s="184"/>
      <c r="M3" s="207" t="s">
        <v>59</v>
      </c>
      <c r="N3" s="207" t="s">
        <v>60</v>
      </c>
      <c r="O3" s="207" t="s">
        <v>113</v>
      </c>
      <c r="P3" s="207" t="s">
        <v>61</v>
      </c>
      <c r="Q3" s="210" t="s">
        <v>208</v>
      </c>
    </row>
    <row r="4" spans="2:19" ht="216" customHeight="1" x14ac:dyDescent="0.2">
      <c r="B4" s="206"/>
      <c r="C4" s="207"/>
      <c r="D4" s="208"/>
      <c r="E4" s="48" t="s">
        <v>62</v>
      </c>
      <c r="F4" s="34" t="s">
        <v>27</v>
      </c>
      <c r="G4" s="48" t="s">
        <v>63</v>
      </c>
      <c r="H4" s="34" t="s">
        <v>27</v>
      </c>
      <c r="I4" s="48" t="s">
        <v>64</v>
      </c>
      <c r="J4" s="54" t="s">
        <v>27</v>
      </c>
      <c r="K4" s="55" t="s">
        <v>115</v>
      </c>
      <c r="L4" s="54" t="s">
        <v>27</v>
      </c>
      <c r="M4" s="207"/>
      <c r="N4" s="207"/>
      <c r="O4" s="207"/>
      <c r="P4" s="207"/>
      <c r="Q4" s="211"/>
    </row>
    <row r="5" spans="2:19" ht="19.5" customHeight="1" x14ac:dyDescent="0.2">
      <c r="B5" s="37" t="s">
        <v>0</v>
      </c>
      <c r="C5" s="82">
        <f>E5+G5+I5+K5</f>
        <v>0</v>
      </c>
      <c r="D5" s="12" t="e">
        <f>C5/'1.1. Кол-во ГС'!L7</f>
        <v>#DIV/0!</v>
      </c>
      <c r="E5" s="83"/>
      <c r="F5" s="84" t="e">
        <f>E5/C5</f>
        <v>#DIV/0!</v>
      </c>
      <c r="G5" s="83"/>
      <c r="H5" s="84" t="e">
        <f>G5/C5</f>
        <v>#DIV/0!</v>
      </c>
      <c r="I5" s="83"/>
      <c r="J5" s="84" t="e">
        <f>I5/C5</f>
        <v>#DIV/0!</v>
      </c>
      <c r="K5" s="85"/>
      <c r="L5" s="84" t="e">
        <f>K5/C5</f>
        <v>#DIV/0!</v>
      </c>
      <c r="M5" s="86"/>
      <c r="N5" s="83"/>
      <c r="O5" s="83"/>
      <c r="P5" s="86"/>
      <c r="Q5" s="87" t="e">
        <f>(E5+G5)/'1.1. Кол-во ГС'!L7</f>
        <v>#DIV/0!</v>
      </c>
      <c r="S5" s="18"/>
    </row>
    <row r="6" spans="2:19" ht="19.5" customHeight="1" x14ac:dyDescent="0.2">
      <c r="B6" s="37" t="s">
        <v>1</v>
      </c>
      <c r="C6" s="82">
        <f t="shared" ref="C6:C19" si="0">E6+G6+I6+K6</f>
        <v>0</v>
      </c>
      <c r="D6" s="12" t="e">
        <f>C6/'1.1. Кол-во ГС'!L8</f>
        <v>#DIV/0!</v>
      </c>
      <c r="E6" s="83"/>
      <c r="F6" s="84" t="e">
        <f t="shared" ref="F6:F19" si="1">E6/C6</f>
        <v>#DIV/0!</v>
      </c>
      <c r="G6" s="83"/>
      <c r="H6" s="84" t="e">
        <f t="shared" ref="H6:H19" si="2">G6/C6</f>
        <v>#DIV/0!</v>
      </c>
      <c r="I6" s="83"/>
      <c r="J6" s="84" t="e">
        <f t="shared" ref="J6:J19" si="3">I6/C6</f>
        <v>#DIV/0!</v>
      </c>
      <c r="K6" s="85"/>
      <c r="L6" s="84" t="e">
        <f t="shared" ref="L6:L19" si="4">K6/C6</f>
        <v>#DIV/0!</v>
      </c>
      <c r="M6" s="83"/>
      <c r="N6" s="83"/>
      <c r="O6" s="83"/>
      <c r="P6" s="86"/>
      <c r="Q6" s="87" t="e">
        <f>(E6+G6)/'1.1. Кол-во ГС'!L8</f>
        <v>#DIV/0!</v>
      </c>
      <c r="S6" s="18"/>
    </row>
    <row r="7" spans="2:19" ht="18.75" x14ac:dyDescent="0.2">
      <c r="B7" s="37" t="s">
        <v>2</v>
      </c>
      <c r="C7" s="82">
        <f t="shared" si="0"/>
        <v>0</v>
      </c>
      <c r="D7" s="12" t="e">
        <f>C7/'1.1. Кол-во ГС'!L9</f>
        <v>#DIV/0!</v>
      </c>
      <c r="E7" s="88"/>
      <c r="F7" s="84" t="e">
        <f t="shared" si="1"/>
        <v>#DIV/0!</v>
      </c>
      <c r="G7" s="83"/>
      <c r="H7" s="84" t="e">
        <f t="shared" si="2"/>
        <v>#DIV/0!</v>
      </c>
      <c r="I7" s="83"/>
      <c r="J7" s="84" t="e">
        <f t="shared" si="3"/>
        <v>#DIV/0!</v>
      </c>
      <c r="K7" s="85"/>
      <c r="L7" s="84" t="e">
        <f t="shared" si="4"/>
        <v>#DIV/0!</v>
      </c>
      <c r="M7" s="83"/>
      <c r="N7" s="83"/>
      <c r="O7" s="83"/>
      <c r="P7" s="83"/>
      <c r="Q7" s="87" t="e">
        <f>(E7+G7)/'1.1. Кол-во ГС'!L9</f>
        <v>#DIV/0!</v>
      </c>
      <c r="S7" s="18"/>
    </row>
    <row r="8" spans="2:19" ht="18.75" x14ac:dyDescent="0.2">
      <c r="B8" s="37" t="s">
        <v>3</v>
      </c>
      <c r="C8" s="82">
        <f t="shared" si="0"/>
        <v>0</v>
      </c>
      <c r="D8" s="12" t="e">
        <f>C8/'1.1. Кол-во ГС'!L10</f>
        <v>#DIV/0!</v>
      </c>
      <c r="E8" s="83"/>
      <c r="F8" s="84" t="e">
        <f t="shared" si="1"/>
        <v>#DIV/0!</v>
      </c>
      <c r="G8" s="83"/>
      <c r="H8" s="84" t="e">
        <f t="shared" si="2"/>
        <v>#DIV/0!</v>
      </c>
      <c r="I8" s="83"/>
      <c r="J8" s="84" t="e">
        <f t="shared" si="3"/>
        <v>#DIV/0!</v>
      </c>
      <c r="K8" s="85"/>
      <c r="L8" s="84" t="e">
        <f t="shared" si="4"/>
        <v>#DIV/0!</v>
      </c>
      <c r="M8" s="86"/>
      <c r="N8" s="83"/>
      <c r="O8" s="83"/>
      <c r="P8" s="88"/>
      <c r="Q8" s="87" t="e">
        <f>(E8+G8)/'1.1. Кол-во ГС'!L10</f>
        <v>#DIV/0!</v>
      </c>
      <c r="S8" s="18"/>
    </row>
    <row r="9" spans="2:19" ht="18.75" x14ac:dyDescent="0.2">
      <c r="B9" s="37" t="s">
        <v>4</v>
      </c>
      <c r="C9" s="82">
        <f t="shared" si="0"/>
        <v>0</v>
      </c>
      <c r="D9" s="12" t="e">
        <f>C9/'1.1. Кол-во ГС'!L11</f>
        <v>#DIV/0!</v>
      </c>
      <c r="E9" s="83"/>
      <c r="F9" s="84" t="e">
        <f t="shared" si="1"/>
        <v>#DIV/0!</v>
      </c>
      <c r="G9" s="83"/>
      <c r="H9" s="84" t="e">
        <f t="shared" si="2"/>
        <v>#DIV/0!</v>
      </c>
      <c r="I9" s="83"/>
      <c r="J9" s="84" t="e">
        <f t="shared" si="3"/>
        <v>#DIV/0!</v>
      </c>
      <c r="K9" s="85"/>
      <c r="L9" s="84" t="e">
        <f t="shared" si="4"/>
        <v>#DIV/0!</v>
      </c>
      <c r="M9" s="83"/>
      <c r="N9" s="83"/>
      <c r="O9" s="83"/>
      <c r="P9" s="83"/>
      <c r="Q9" s="87" t="e">
        <f>(E9+G9)/'1.1. Кол-во ГС'!L11</f>
        <v>#DIV/0!</v>
      </c>
      <c r="S9" s="18"/>
    </row>
    <row r="10" spans="2:19" ht="18.75" x14ac:dyDescent="0.2">
      <c r="B10" s="37" t="s">
        <v>5</v>
      </c>
      <c r="C10" s="82">
        <f t="shared" si="0"/>
        <v>0</v>
      </c>
      <c r="D10" s="12" t="e">
        <f>C10/'1.1. Кол-во ГС'!L12</f>
        <v>#DIV/0!</v>
      </c>
      <c r="E10" s="88"/>
      <c r="F10" s="84" t="e">
        <f t="shared" si="1"/>
        <v>#DIV/0!</v>
      </c>
      <c r="G10" s="83"/>
      <c r="H10" s="84" t="e">
        <f t="shared" si="2"/>
        <v>#DIV/0!</v>
      </c>
      <c r="I10" s="83"/>
      <c r="J10" s="84" t="e">
        <f t="shared" si="3"/>
        <v>#DIV/0!</v>
      </c>
      <c r="K10" s="85"/>
      <c r="L10" s="84" t="e">
        <f t="shared" si="4"/>
        <v>#DIV/0!</v>
      </c>
      <c r="M10" s="83"/>
      <c r="N10" s="83"/>
      <c r="O10" s="83"/>
      <c r="P10" s="86"/>
      <c r="Q10" s="87" t="e">
        <f>(E10+G10)/'1.1. Кол-во ГС'!L12</f>
        <v>#DIV/0!</v>
      </c>
      <c r="S10" s="18"/>
    </row>
    <row r="11" spans="2:19" ht="18.75" x14ac:dyDescent="0.2">
      <c r="B11" s="37" t="s">
        <v>6</v>
      </c>
      <c r="C11" s="82">
        <f t="shared" si="0"/>
        <v>0</v>
      </c>
      <c r="D11" s="12" t="e">
        <f>C11/'1.1. Кол-во ГС'!L13</f>
        <v>#DIV/0!</v>
      </c>
      <c r="E11" s="86"/>
      <c r="F11" s="84" t="e">
        <f t="shared" si="1"/>
        <v>#DIV/0!</v>
      </c>
      <c r="G11" s="83"/>
      <c r="H11" s="84" t="e">
        <f t="shared" si="2"/>
        <v>#DIV/0!</v>
      </c>
      <c r="I11" s="83"/>
      <c r="J11" s="84" t="e">
        <f t="shared" si="3"/>
        <v>#DIV/0!</v>
      </c>
      <c r="K11" s="85"/>
      <c r="L11" s="84" t="e">
        <f t="shared" si="4"/>
        <v>#DIV/0!</v>
      </c>
      <c r="M11" s="83"/>
      <c r="N11" s="83"/>
      <c r="O11" s="86"/>
      <c r="P11" s="83"/>
      <c r="Q11" s="87" t="e">
        <f>(E11+G11)/'1.1. Кол-во ГС'!L13</f>
        <v>#DIV/0!</v>
      </c>
      <c r="S11" s="18"/>
    </row>
    <row r="12" spans="2:19" ht="18.75" x14ac:dyDescent="0.2">
      <c r="B12" s="37" t="s">
        <v>7</v>
      </c>
      <c r="C12" s="82">
        <f t="shared" si="0"/>
        <v>0</v>
      </c>
      <c r="D12" s="12" t="e">
        <f>C12/'1.1. Кол-во ГС'!L14</f>
        <v>#DIV/0!</v>
      </c>
      <c r="E12" s="83"/>
      <c r="F12" s="84" t="e">
        <f t="shared" si="1"/>
        <v>#DIV/0!</v>
      </c>
      <c r="G12" s="83"/>
      <c r="H12" s="84" t="e">
        <f t="shared" si="2"/>
        <v>#DIV/0!</v>
      </c>
      <c r="I12" s="83"/>
      <c r="J12" s="84" t="e">
        <f t="shared" si="3"/>
        <v>#DIV/0!</v>
      </c>
      <c r="K12" s="85"/>
      <c r="L12" s="84" t="e">
        <f t="shared" si="4"/>
        <v>#DIV/0!</v>
      </c>
      <c r="M12" s="83"/>
      <c r="N12" s="83"/>
      <c r="O12" s="83"/>
      <c r="P12" s="83"/>
      <c r="Q12" s="87" t="e">
        <f>(E12+G12)/'1.1. Кол-во ГС'!L14</f>
        <v>#DIV/0!</v>
      </c>
      <c r="S12" s="18"/>
    </row>
    <row r="13" spans="2:19" ht="18.75" x14ac:dyDescent="0.2">
      <c r="B13" s="37" t="s">
        <v>8</v>
      </c>
      <c r="C13" s="82">
        <f t="shared" si="0"/>
        <v>0</v>
      </c>
      <c r="D13" s="12" t="e">
        <f>C13/'1.1. Кол-во ГС'!L15</f>
        <v>#DIV/0!</v>
      </c>
      <c r="E13" s="88"/>
      <c r="F13" s="84" t="e">
        <f t="shared" si="1"/>
        <v>#DIV/0!</v>
      </c>
      <c r="G13" s="86"/>
      <c r="H13" s="84" t="e">
        <f t="shared" si="2"/>
        <v>#DIV/0!</v>
      </c>
      <c r="I13" s="88"/>
      <c r="J13" s="84" t="e">
        <f t="shared" si="3"/>
        <v>#DIV/0!</v>
      </c>
      <c r="K13" s="85"/>
      <c r="L13" s="84" t="e">
        <f t="shared" si="4"/>
        <v>#DIV/0!</v>
      </c>
      <c r="M13" s="88"/>
      <c r="N13" s="88"/>
      <c r="O13" s="86"/>
      <c r="P13" s="83"/>
      <c r="Q13" s="87" t="e">
        <f>(E13+G13)/'1.1. Кол-во ГС'!L15</f>
        <v>#DIV/0!</v>
      </c>
      <c r="S13" s="18"/>
    </row>
    <row r="14" spans="2:19" ht="18.75" x14ac:dyDescent="0.2">
      <c r="B14" s="37" t="s">
        <v>9</v>
      </c>
      <c r="C14" s="82">
        <f t="shared" si="0"/>
        <v>0</v>
      </c>
      <c r="D14" s="12" t="e">
        <f>C14/'1.1. Кол-во ГС'!L16</f>
        <v>#DIV/0!</v>
      </c>
      <c r="E14" s="83"/>
      <c r="F14" s="84" t="e">
        <f t="shared" si="1"/>
        <v>#DIV/0!</v>
      </c>
      <c r="G14" s="86"/>
      <c r="H14" s="84" t="e">
        <f t="shared" si="2"/>
        <v>#DIV/0!</v>
      </c>
      <c r="I14" s="83"/>
      <c r="J14" s="84" t="e">
        <f t="shared" si="3"/>
        <v>#DIV/0!</v>
      </c>
      <c r="K14" s="85"/>
      <c r="L14" s="84" t="e">
        <f t="shared" si="4"/>
        <v>#DIV/0!</v>
      </c>
      <c r="M14" s="86"/>
      <c r="N14" s="83"/>
      <c r="O14" s="86"/>
      <c r="P14" s="86"/>
      <c r="Q14" s="87" t="e">
        <f>(E14+G14)/'1.1. Кол-во ГС'!L16</f>
        <v>#DIV/0!</v>
      </c>
      <c r="S14" s="18"/>
    </row>
    <row r="15" spans="2:19" ht="18.75" x14ac:dyDescent="0.2">
      <c r="B15" s="37" t="s">
        <v>10</v>
      </c>
      <c r="C15" s="82">
        <f t="shared" si="0"/>
        <v>0</v>
      </c>
      <c r="D15" s="12" t="e">
        <f>C15/'1.1. Кол-во ГС'!L17</f>
        <v>#DIV/0!</v>
      </c>
      <c r="E15" s="88"/>
      <c r="F15" s="84" t="e">
        <f t="shared" si="1"/>
        <v>#DIV/0!</v>
      </c>
      <c r="G15" s="86"/>
      <c r="H15" s="84" t="e">
        <f t="shared" si="2"/>
        <v>#DIV/0!</v>
      </c>
      <c r="I15" s="83"/>
      <c r="J15" s="84" t="e">
        <f t="shared" si="3"/>
        <v>#DIV/0!</v>
      </c>
      <c r="K15" s="85"/>
      <c r="L15" s="84" t="e">
        <f t="shared" si="4"/>
        <v>#DIV/0!</v>
      </c>
      <c r="M15" s="83"/>
      <c r="N15" s="83"/>
      <c r="O15" s="86"/>
      <c r="P15" s="83"/>
      <c r="Q15" s="87" t="e">
        <f>(E15+G15)/'1.1. Кол-во ГС'!L17</f>
        <v>#DIV/0!</v>
      </c>
      <c r="R15" s="19"/>
      <c r="S15" s="18"/>
    </row>
    <row r="16" spans="2:19" ht="18.75" x14ac:dyDescent="0.2">
      <c r="B16" s="37" t="s">
        <v>11</v>
      </c>
      <c r="C16" s="82">
        <f t="shared" si="0"/>
        <v>0</v>
      </c>
      <c r="D16" s="12" t="e">
        <f>C16/'1.1. Кол-во ГС'!L18</f>
        <v>#DIV/0!</v>
      </c>
      <c r="E16" s="83"/>
      <c r="F16" s="84" t="e">
        <f t="shared" si="1"/>
        <v>#DIV/0!</v>
      </c>
      <c r="G16" s="86"/>
      <c r="H16" s="84" t="e">
        <f t="shared" si="2"/>
        <v>#DIV/0!</v>
      </c>
      <c r="I16" s="83"/>
      <c r="J16" s="84" t="e">
        <f t="shared" si="3"/>
        <v>#DIV/0!</v>
      </c>
      <c r="K16" s="85"/>
      <c r="L16" s="84" t="e">
        <f t="shared" si="4"/>
        <v>#DIV/0!</v>
      </c>
      <c r="M16" s="83"/>
      <c r="N16" s="86"/>
      <c r="O16" s="83"/>
      <c r="P16" s="83"/>
      <c r="Q16" s="87" t="e">
        <f>(E16+G16)/'1.1. Кол-во ГС'!L18</f>
        <v>#DIV/0!</v>
      </c>
      <c r="S16" s="18"/>
    </row>
    <row r="17" spans="2:19" ht="18.75" x14ac:dyDescent="0.2">
      <c r="B17" s="37" t="s">
        <v>12</v>
      </c>
      <c r="C17" s="82">
        <f t="shared" si="0"/>
        <v>0</v>
      </c>
      <c r="D17" s="12" t="e">
        <f>C17/'1.1. Кол-во ГС'!L19</f>
        <v>#DIV/0!</v>
      </c>
      <c r="E17" s="88"/>
      <c r="F17" s="84" t="e">
        <f t="shared" si="1"/>
        <v>#DIV/0!</v>
      </c>
      <c r="G17" s="83"/>
      <c r="H17" s="84" t="e">
        <f t="shared" si="2"/>
        <v>#DIV/0!</v>
      </c>
      <c r="I17" s="83"/>
      <c r="J17" s="84" t="e">
        <f t="shared" si="3"/>
        <v>#DIV/0!</v>
      </c>
      <c r="K17" s="85"/>
      <c r="L17" s="84" t="e">
        <f t="shared" si="4"/>
        <v>#DIV/0!</v>
      </c>
      <c r="M17" s="83"/>
      <c r="N17" s="83"/>
      <c r="O17" s="86"/>
      <c r="P17" s="86"/>
      <c r="Q17" s="87" t="e">
        <f>(E17+G17)/'1.1. Кол-во ГС'!L19</f>
        <v>#DIV/0!</v>
      </c>
      <c r="S17" s="18"/>
    </row>
    <row r="18" spans="2:19" ht="18.75" x14ac:dyDescent="0.2">
      <c r="B18" s="37" t="s">
        <v>13</v>
      </c>
      <c r="C18" s="82">
        <f t="shared" si="0"/>
        <v>256</v>
      </c>
      <c r="D18" s="12">
        <f>C18/'1.1. Кол-во ГС'!L20</f>
        <v>0.19527078565980169</v>
      </c>
      <c r="E18" s="83">
        <v>196</v>
      </c>
      <c r="F18" s="84">
        <f t="shared" si="1"/>
        <v>0.765625</v>
      </c>
      <c r="G18" s="86">
        <v>27</v>
      </c>
      <c r="H18" s="84">
        <f t="shared" si="2"/>
        <v>0.10546875</v>
      </c>
      <c r="I18" s="83">
        <v>30</v>
      </c>
      <c r="J18" s="84">
        <f t="shared" si="3"/>
        <v>0.1171875</v>
      </c>
      <c r="K18" s="85">
        <v>3</v>
      </c>
      <c r="L18" s="84">
        <f t="shared" si="4"/>
        <v>1.171875E-2</v>
      </c>
      <c r="M18" s="86">
        <v>1</v>
      </c>
      <c r="N18" s="83">
        <v>62</v>
      </c>
      <c r="O18" s="86">
        <v>25</v>
      </c>
      <c r="P18" s="86">
        <v>9</v>
      </c>
      <c r="Q18" s="87">
        <f>(E18+G18)/'1.1. Кол-во ГС'!L20</f>
        <v>0.17009916094584288</v>
      </c>
      <c r="S18" s="18"/>
    </row>
    <row r="19" spans="2:19" ht="18.75" x14ac:dyDescent="0.2">
      <c r="B19" s="40" t="s">
        <v>16</v>
      </c>
      <c r="C19" s="89">
        <f t="shared" si="0"/>
        <v>0</v>
      </c>
      <c r="D19" s="12" t="e">
        <f>C19/'1.1. Кол-во ГС'!L21</f>
        <v>#DIV/0!</v>
      </c>
      <c r="E19" s="90"/>
      <c r="F19" s="84" t="e">
        <f t="shared" si="1"/>
        <v>#DIV/0!</v>
      </c>
      <c r="G19" s="90"/>
      <c r="H19" s="84" t="e">
        <f t="shared" si="2"/>
        <v>#DIV/0!</v>
      </c>
      <c r="I19" s="90"/>
      <c r="J19" s="84" t="e">
        <f t="shared" si="3"/>
        <v>#DIV/0!</v>
      </c>
      <c r="K19" s="91"/>
      <c r="L19" s="84" t="e">
        <f t="shared" si="4"/>
        <v>#DIV/0!</v>
      </c>
      <c r="M19" s="90"/>
      <c r="N19" s="90"/>
      <c r="O19" s="90"/>
      <c r="P19" s="90"/>
      <c r="Q19" s="87" t="e">
        <f>(E19+G19)/'1.1. Кол-во ГС'!L21</f>
        <v>#DIV/0!</v>
      </c>
      <c r="S19" s="18"/>
    </row>
  </sheetData>
  <sheetProtection password="DDE7" sheet="1" objects="1" scenarios="1" formatCells="0" formatColumns="0" formatRows="0" selectLockedCells="1"/>
  <mergeCells count="11">
    <mergeCell ref="N2:P2"/>
    <mergeCell ref="E3:L3"/>
    <mergeCell ref="Q3:Q4"/>
    <mergeCell ref="O3:O4"/>
    <mergeCell ref="P3:P4"/>
    <mergeCell ref="B3:B4"/>
    <mergeCell ref="B1:P1"/>
    <mergeCell ref="C3:C4"/>
    <mergeCell ref="D3:D4"/>
    <mergeCell ref="M3:M4"/>
    <mergeCell ref="N3:N4"/>
  </mergeCells>
  <phoneticPr fontId="12" type="noConversion"/>
  <pageMargins left="0.59055118110236227" right="0.59055118110236227" top="0.6692913385826772" bottom="0.6692913385826772" header="0.51181102362204722" footer="0.51181102362204722"/>
  <pageSetup paperSize="9" scale="7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5C7A-E684-409F-8795-EE7A8DE1EBF4}">
  <sheetPr>
    <pageSetUpPr fitToPage="1"/>
  </sheetPr>
  <dimension ref="B2:F20"/>
  <sheetViews>
    <sheetView zoomScaleNormal="100" workbookViewId="0">
      <selection activeCell="F19" sqref="F19"/>
    </sheetView>
  </sheetViews>
  <sheetFormatPr defaultRowHeight="12.75" x14ac:dyDescent="0.2"/>
  <cols>
    <col min="1" max="1" width="1" customWidth="1"/>
    <col min="2" max="2" width="31.42578125" customWidth="1"/>
    <col min="3" max="5" width="15.7109375" customWidth="1"/>
    <col min="6" max="6" width="53.7109375" customWidth="1"/>
    <col min="7" max="7" width="1.140625" customWidth="1"/>
  </cols>
  <sheetData>
    <row r="2" spans="2:6" ht="20.25" x14ac:dyDescent="0.3">
      <c r="B2" s="214" t="s">
        <v>69</v>
      </c>
      <c r="C2" s="214"/>
      <c r="D2" s="214"/>
      <c r="E2" s="214"/>
      <c r="F2" s="214"/>
    </row>
    <row r="3" spans="2:6" ht="15.75" x14ac:dyDescent="0.2">
      <c r="F3" s="2"/>
    </row>
    <row r="4" spans="2:6" ht="19.5" customHeight="1" x14ac:dyDescent="0.2">
      <c r="B4" s="213" t="s">
        <v>14</v>
      </c>
      <c r="C4" s="213" t="s">
        <v>66</v>
      </c>
      <c r="D4" s="213"/>
      <c r="E4" s="213"/>
      <c r="F4" s="213" t="s">
        <v>210</v>
      </c>
    </row>
    <row r="5" spans="2:6" ht="104.25" customHeight="1" x14ac:dyDescent="0.2">
      <c r="B5" s="213"/>
      <c r="C5" s="157" t="s">
        <v>68</v>
      </c>
      <c r="D5" s="157" t="s">
        <v>67</v>
      </c>
      <c r="E5" s="157" t="s">
        <v>181</v>
      </c>
      <c r="F5" s="213"/>
    </row>
    <row r="6" spans="2:6" ht="18.75" customHeight="1" x14ac:dyDescent="0.2">
      <c r="B6" s="3" t="s">
        <v>0</v>
      </c>
      <c r="C6" s="169"/>
      <c r="D6" s="169"/>
      <c r="E6" s="170"/>
      <c r="F6" s="171"/>
    </row>
    <row r="7" spans="2:6" ht="19.5" customHeight="1" x14ac:dyDescent="0.2">
      <c r="B7" s="3" t="s">
        <v>1</v>
      </c>
      <c r="C7" s="169"/>
      <c r="D7" s="169"/>
      <c r="E7" s="170"/>
      <c r="F7" s="172"/>
    </row>
    <row r="8" spans="2:6" ht="19.5" customHeight="1" x14ac:dyDescent="0.2">
      <c r="B8" s="3" t="s">
        <v>2</v>
      </c>
      <c r="C8" s="169"/>
      <c r="D8" s="169"/>
      <c r="E8" s="170"/>
      <c r="F8" s="171"/>
    </row>
    <row r="9" spans="2:6" ht="18.75" x14ac:dyDescent="0.2">
      <c r="B9" s="3" t="s">
        <v>3</v>
      </c>
      <c r="C9" s="169"/>
      <c r="D9" s="169"/>
      <c r="E9" s="170"/>
      <c r="F9" s="171"/>
    </row>
    <row r="10" spans="2:6" ht="18.75" x14ac:dyDescent="0.2">
      <c r="B10" s="3" t="s">
        <v>4</v>
      </c>
      <c r="C10" s="169"/>
      <c r="D10" s="169"/>
      <c r="E10" s="170"/>
      <c r="F10" s="171"/>
    </row>
    <row r="11" spans="2:6" ht="18.75" x14ac:dyDescent="0.2">
      <c r="B11" s="3" t="s">
        <v>5</v>
      </c>
      <c r="C11" s="169"/>
      <c r="D11" s="169"/>
      <c r="E11" s="170"/>
      <c r="F11" s="171"/>
    </row>
    <row r="12" spans="2:6" ht="18.75" customHeight="1" x14ac:dyDescent="0.2">
      <c r="B12" s="3" t="s">
        <v>6</v>
      </c>
      <c r="C12" s="169"/>
      <c r="D12" s="169"/>
      <c r="E12" s="170"/>
      <c r="F12" s="171"/>
    </row>
    <row r="13" spans="2:6" ht="18.75" x14ac:dyDescent="0.2">
      <c r="B13" s="3" t="s">
        <v>7</v>
      </c>
      <c r="C13" s="169"/>
      <c r="D13" s="169"/>
      <c r="E13" s="170"/>
      <c r="F13" s="171"/>
    </row>
    <row r="14" spans="2:6" ht="18.75" customHeight="1" x14ac:dyDescent="0.2">
      <c r="B14" s="3" t="s">
        <v>8</v>
      </c>
      <c r="C14" s="169"/>
      <c r="D14" s="169"/>
      <c r="E14" s="170"/>
      <c r="F14" s="171"/>
    </row>
    <row r="15" spans="2:6" ht="18.75" x14ac:dyDescent="0.2">
      <c r="B15" s="3" t="s">
        <v>9</v>
      </c>
      <c r="C15" s="169"/>
      <c r="D15" s="173"/>
      <c r="E15" s="170"/>
      <c r="F15" s="171"/>
    </row>
    <row r="16" spans="2:6" ht="18.75" x14ac:dyDescent="0.2">
      <c r="B16" s="3" t="s">
        <v>10</v>
      </c>
      <c r="C16" s="169"/>
      <c r="D16" s="169"/>
      <c r="E16" s="170"/>
      <c r="F16" s="171"/>
    </row>
    <row r="17" spans="2:6" ht="18.75" x14ac:dyDescent="0.2">
      <c r="B17" s="3" t="s">
        <v>11</v>
      </c>
      <c r="C17" s="169"/>
      <c r="D17" s="169"/>
      <c r="E17" s="170"/>
      <c r="F17" s="171"/>
    </row>
    <row r="18" spans="2:6" ht="18.75" customHeight="1" x14ac:dyDescent="0.2">
      <c r="B18" s="3" t="s">
        <v>12</v>
      </c>
      <c r="C18" s="169"/>
      <c r="D18" s="169"/>
      <c r="E18" s="170"/>
      <c r="F18" s="171"/>
    </row>
    <row r="19" spans="2:6" ht="18.75" customHeight="1" x14ac:dyDescent="0.2">
      <c r="B19" s="3" t="s">
        <v>13</v>
      </c>
      <c r="C19" s="169">
        <v>23</v>
      </c>
      <c r="D19" s="169">
        <v>21</v>
      </c>
      <c r="E19" s="170"/>
      <c r="F19" s="181" t="s">
        <v>212</v>
      </c>
    </row>
    <row r="20" spans="2:6" ht="18.75" x14ac:dyDescent="0.2">
      <c r="B20" s="1" t="s">
        <v>16</v>
      </c>
      <c r="C20" s="174"/>
      <c r="D20" s="174"/>
      <c r="E20" s="175"/>
      <c r="F20" s="176"/>
    </row>
  </sheetData>
  <sheetProtection password="DDE7" sheet="1" objects="1" scenarios="1" formatCells="0" formatColumns="0" formatRows="0" selectLockedCells="1"/>
  <mergeCells count="4">
    <mergeCell ref="C4:E4"/>
    <mergeCell ref="B4:B5"/>
    <mergeCell ref="F4:F5"/>
    <mergeCell ref="B2:F2"/>
  </mergeCells>
  <phoneticPr fontId="12" type="noConversion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4888-AE47-4C79-B08B-2E7B1D4AB86B}">
  <sheetPr>
    <pageSetUpPr fitToPage="1"/>
  </sheetPr>
  <dimension ref="B1:L20"/>
  <sheetViews>
    <sheetView topLeftCell="A10" zoomScaleNormal="100" workbookViewId="0">
      <selection activeCell="K19" sqref="K19"/>
    </sheetView>
  </sheetViews>
  <sheetFormatPr defaultRowHeight="12.75" x14ac:dyDescent="0.2"/>
  <cols>
    <col min="1" max="1" width="2" style="4" customWidth="1"/>
    <col min="2" max="2" width="31.42578125" style="4" customWidth="1"/>
    <col min="3" max="3" width="12.7109375" style="4" customWidth="1"/>
    <col min="4" max="9" width="15.7109375" style="4" customWidth="1"/>
    <col min="10" max="10" width="12.7109375" style="4" customWidth="1"/>
    <col min="11" max="11" width="2" style="4" customWidth="1"/>
    <col min="12" max="16384" width="9.140625" style="4"/>
  </cols>
  <sheetData>
    <row r="1" spans="2:12" ht="20.25" x14ac:dyDescent="0.3">
      <c r="B1" s="217" t="s">
        <v>139</v>
      </c>
      <c r="C1" s="217"/>
      <c r="D1" s="217"/>
      <c r="E1" s="217"/>
      <c r="F1" s="217"/>
      <c r="G1" s="217"/>
      <c r="H1" s="217"/>
      <c r="I1" s="217"/>
      <c r="J1" s="56"/>
    </row>
    <row r="2" spans="2:12" ht="24" customHeight="1" x14ac:dyDescent="0.3">
      <c r="B2" s="217"/>
      <c r="C2" s="217"/>
      <c r="D2" s="217"/>
      <c r="E2" s="217"/>
      <c r="F2" s="217"/>
      <c r="G2" s="217"/>
      <c r="H2" s="217"/>
      <c r="I2" s="217"/>
      <c r="J2" s="56"/>
    </row>
    <row r="3" spans="2:12" ht="9" customHeight="1" x14ac:dyDescent="0.2">
      <c r="G3" s="212"/>
      <c r="H3" s="212"/>
      <c r="I3" s="212"/>
    </row>
    <row r="4" spans="2:12" ht="126" customHeight="1" x14ac:dyDescent="0.2">
      <c r="B4" s="204" t="s">
        <v>14</v>
      </c>
      <c r="C4" s="218" t="s">
        <v>116</v>
      </c>
      <c r="D4" s="219" t="s">
        <v>141</v>
      </c>
      <c r="E4" s="219"/>
      <c r="F4" s="219" t="s">
        <v>144</v>
      </c>
      <c r="G4" s="219"/>
      <c r="H4" s="219" t="s">
        <v>70</v>
      </c>
      <c r="I4" s="219"/>
      <c r="J4" s="215" t="s">
        <v>117</v>
      </c>
    </row>
    <row r="5" spans="2:12" ht="178.5" customHeight="1" x14ac:dyDescent="0.2">
      <c r="B5" s="206"/>
      <c r="C5" s="218"/>
      <c r="D5" s="59" t="s">
        <v>142</v>
      </c>
      <c r="E5" s="34" t="s">
        <v>143</v>
      </c>
      <c r="F5" s="59" t="s">
        <v>142</v>
      </c>
      <c r="G5" s="34" t="s">
        <v>145</v>
      </c>
      <c r="H5" s="59" t="s">
        <v>146</v>
      </c>
      <c r="I5" s="34" t="s">
        <v>143</v>
      </c>
      <c r="J5" s="216"/>
    </row>
    <row r="6" spans="2:12" ht="19.5" customHeight="1" x14ac:dyDescent="0.2">
      <c r="B6" s="37" t="s">
        <v>0</v>
      </c>
      <c r="C6" s="14"/>
      <c r="D6" s="14"/>
      <c r="E6" s="12" t="e">
        <f>D6/C6</f>
        <v>#DIV/0!</v>
      </c>
      <c r="F6" s="14"/>
      <c r="G6" s="12" t="e">
        <f>F6/C6</f>
        <v>#DIV/0!</v>
      </c>
      <c r="H6" s="14"/>
      <c r="I6" s="12" t="e">
        <f>H6/C6</f>
        <v>#DIV/0!</v>
      </c>
      <c r="J6" s="14"/>
      <c r="L6" s="57"/>
    </row>
    <row r="7" spans="2:12" ht="19.5" customHeight="1" x14ac:dyDescent="0.2">
      <c r="B7" s="37" t="s">
        <v>1</v>
      </c>
      <c r="C7" s="14"/>
      <c r="D7" s="14"/>
      <c r="E7" s="12" t="e">
        <f t="shared" ref="E7:E20" si="0">D7/C7</f>
        <v>#DIV/0!</v>
      </c>
      <c r="F7" s="14"/>
      <c r="G7" s="12" t="e">
        <f t="shared" ref="G7:G20" si="1">F7/C7</f>
        <v>#DIV/0!</v>
      </c>
      <c r="H7" s="14"/>
      <c r="I7" s="12" t="e">
        <f t="shared" ref="I7:I20" si="2">H7/C7</f>
        <v>#DIV/0!</v>
      </c>
      <c r="J7" s="14"/>
      <c r="L7" s="57"/>
    </row>
    <row r="8" spans="2:12" ht="18.75" x14ac:dyDescent="0.2">
      <c r="B8" s="37" t="s">
        <v>2</v>
      </c>
      <c r="C8" s="14"/>
      <c r="D8" s="14"/>
      <c r="E8" s="12" t="e">
        <f t="shared" si="0"/>
        <v>#DIV/0!</v>
      </c>
      <c r="F8" s="14"/>
      <c r="G8" s="12" t="e">
        <f t="shared" si="1"/>
        <v>#DIV/0!</v>
      </c>
      <c r="H8" s="14"/>
      <c r="I8" s="12" t="e">
        <f t="shared" si="2"/>
        <v>#DIV/0!</v>
      </c>
      <c r="J8" s="14"/>
      <c r="L8" s="57"/>
    </row>
    <row r="9" spans="2:12" ht="18.75" x14ac:dyDescent="0.2">
      <c r="B9" s="37" t="s">
        <v>3</v>
      </c>
      <c r="C9" s="14"/>
      <c r="D9" s="14"/>
      <c r="E9" s="12" t="e">
        <f t="shared" si="0"/>
        <v>#DIV/0!</v>
      </c>
      <c r="F9" s="14"/>
      <c r="G9" s="12" t="e">
        <f t="shared" si="1"/>
        <v>#DIV/0!</v>
      </c>
      <c r="H9" s="14"/>
      <c r="I9" s="12" t="e">
        <f t="shared" si="2"/>
        <v>#DIV/0!</v>
      </c>
      <c r="J9" s="14"/>
      <c r="L9" s="57"/>
    </row>
    <row r="10" spans="2:12" ht="18.75" x14ac:dyDescent="0.2">
      <c r="B10" s="37" t="s">
        <v>4</v>
      </c>
      <c r="C10" s="14"/>
      <c r="D10" s="14"/>
      <c r="E10" s="12" t="e">
        <f t="shared" si="0"/>
        <v>#DIV/0!</v>
      </c>
      <c r="F10" s="14"/>
      <c r="G10" s="12" t="e">
        <f t="shared" si="1"/>
        <v>#DIV/0!</v>
      </c>
      <c r="H10" s="14"/>
      <c r="I10" s="12" t="e">
        <f t="shared" si="2"/>
        <v>#DIV/0!</v>
      </c>
      <c r="J10" s="14"/>
      <c r="L10" s="57"/>
    </row>
    <row r="11" spans="2:12" ht="18.75" x14ac:dyDescent="0.2">
      <c r="B11" s="37" t="s">
        <v>5</v>
      </c>
      <c r="C11" s="14"/>
      <c r="D11" s="92"/>
      <c r="E11" s="12" t="e">
        <f t="shared" si="0"/>
        <v>#DIV/0!</v>
      </c>
      <c r="F11" s="44"/>
      <c r="G11" s="12" t="e">
        <f t="shared" si="1"/>
        <v>#DIV/0!</v>
      </c>
      <c r="H11" s="14"/>
      <c r="I11" s="12" t="e">
        <f t="shared" si="2"/>
        <v>#DIV/0!</v>
      </c>
      <c r="J11" s="14"/>
      <c r="L11" s="57"/>
    </row>
    <row r="12" spans="2:12" ht="18.75" x14ac:dyDescent="0.2">
      <c r="B12" s="37" t="s">
        <v>6</v>
      </c>
      <c r="C12" s="14"/>
      <c r="D12" s="14"/>
      <c r="E12" s="12" t="e">
        <f t="shared" si="0"/>
        <v>#DIV/0!</v>
      </c>
      <c r="F12" s="14"/>
      <c r="G12" s="12" t="e">
        <f t="shared" si="1"/>
        <v>#DIV/0!</v>
      </c>
      <c r="H12" s="14"/>
      <c r="I12" s="12" t="e">
        <f t="shared" si="2"/>
        <v>#DIV/0!</v>
      </c>
      <c r="J12" s="14"/>
      <c r="L12" s="57"/>
    </row>
    <row r="13" spans="2:12" ht="18.75" x14ac:dyDescent="0.2">
      <c r="B13" s="37" t="s">
        <v>7</v>
      </c>
      <c r="C13" s="14"/>
      <c r="D13" s="14"/>
      <c r="E13" s="12" t="e">
        <f t="shared" si="0"/>
        <v>#DIV/0!</v>
      </c>
      <c r="F13" s="14"/>
      <c r="G13" s="12" t="e">
        <f t="shared" si="1"/>
        <v>#DIV/0!</v>
      </c>
      <c r="H13" s="14"/>
      <c r="I13" s="12" t="e">
        <f t="shared" si="2"/>
        <v>#DIV/0!</v>
      </c>
      <c r="J13" s="14"/>
      <c r="L13" s="57"/>
    </row>
    <row r="14" spans="2:12" ht="18.75" x14ac:dyDescent="0.2">
      <c r="B14" s="37" t="s">
        <v>8</v>
      </c>
      <c r="C14" s="14"/>
      <c r="D14" s="14"/>
      <c r="E14" s="12" t="e">
        <f t="shared" si="0"/>
        <v>#DIV/0!</v>
      </c>
      <c r="F14" s="14"/>
      <c r="G14" s="12" t="e">
        <f t="shared" si="1"/>
        <v>#DIV/0!</v>
      </c>
      <c r="H14" s="14"/>
      <c r="I14" s="12" t="e">
        <f t="shared" si="2"/>
        <v>#DIV/0!</v>
      </c>
      <c r="J14" s="14"/>
      <c r="L14" s="57"/>
    </row>
    <row r="15" spans="2:12" ht="18.75" x14ac:dyDescent="0.2">
      <c r="B15" s="37" t="s">
        <v>9</v>
      </c>
      <c r="C15" s="14"/>
      <c r="D15" s="14"/>
      <c r="E15" s="12" t="e">
        <f t="shared" si="0"/>
        <v>#DIV/0!</v>
      </c>
      <c r="F15" s="14"/>
      <c r="G15" s="12" t="e">
        <f t="shared" si="1"/>
        <v>#DIV/0!</v>
      </c>
      <c r="H15" s="14"/>
      <c r="I15" s="12" t="e">
        <f t="shared" si="2"/>
        <v>#DIV/0!</v>
      </c>
      <c r="J15" s="14"/>
      <c r="L15" s="57"/>
    </row>
    <row r="16" spans="2:12" ht="18.75" x14ac:dyDescent="0.2">
      <c r="B16" s="37" t="s">
        <v>10</v>
      </c>
      <c r="C16" s="14"/>
      <c r="D16" s="14"/>
      <c r="E16" s="12" t="e">
        <f t="shared" si="0"/>
        <v>#DIV/0!</v>
      </c>
      <c r="F16" s="14"/>
      <c r="G16" s="12" t="e">
        <f t="shared" si="1"/>
        <v>#DIV/0!</v>
      </c>
      <c r="H16" s="14"/>
      <c r="I16" s="12" t="e">
        <f t="shared" si="2"/>
        <v>#DIV/0!</v>
      </c>
      <c r="J16" s="14"/>
      <c r="L16" s="57"/>
    </row>
    <row r="17" spans="2:12" ht="18.75" x14ac:dyDescent="0.2">
      <c r="B17" s="37" t="s">
        <v>11</v>
      </c>
      <c r="C17" s="14"/>
      <c r="D17" s="14"/>
      <c r="E17" s="12" t="e">
        <f t="shared" si="0"/>
        <v>#DIV/0!</v>
      </c>
      <c r="F17" s="14"/>
      <c r="G17" s="12" t="e">
        <f t="shared" si="1"/>
        <v>#DIV/0!</v>
      </c>
      <c r="H17" s="14"/>
      <c r="I17" s="12" t="e">
        <f t="shared" si="2"/>
        <v>#DIV/0!</v>
      </c>
      <c r="J17" s="14"/>
      <c r="L17" s="57"/>
    </row>
    <row r="18" spans="2:12" ht="18.75" x14ac:dyDescent="0.2">
      <c r="B18" s="37" t="s">
        <v>12</v>
      </c>
      <c r="C18" s="14"/>
      <c r="D18" s="14"/>
      <c r="E18" s="12" t="e">
        <f t="shared" si="0"/>
        <v>#DIV/0!</v>
      </c>
      <c r="F18" s="14"/>
      <c r="G18" s="12" t="e">
        <f t="shared" si="1"/>
        <v>#DIV/0!</v>
      </c>
      <c r="H18" s="14"/>
      <c r="I18" s="12" t="e">
        <f t="shared" si="2"/>
        <v>#DIV/0!</v>
      </c>
      <c r="J18" s="14"/>
      <c r="L18" s="57"/>
    </row>
    <row r="19" spans="2:12" ht="18.75" x14ac:dyDescent="0.2">
      <c r="B19" s="37" t="s">
        <v>13</v>
      </c>
      <c r="C19" s="14">
        <v>75</v>
      </c>
      <c r="D19" s="14">
        <v>7</v>
      </c>
      <c r="E19" s="12">
        <f t="shared" si="0"/>
        <v>9.3333333333333338E-2</v>
      </c>
      <c r="F19" s="14">
        <v>30</v>
      </c>
      <c r="G19" s="12">
        <f t="shared" si="1"/>
        <v>0.4</v>
      </c>
      <c r="H19" s="14">
        <v>0</v>
      </c>
      <c r="I19" s="12">
        <f t="shared" si="2"/>
        <v>0</v>
      </c>
      <c r="J19" s="14">
        <v>91</v>
      </c>
      <c r="L19" s="57"/>
    </row>
    <row r="20" spans="2:12" ht="18.75" x14ac:dyDescent="0.2">
      <c r="B20" s="40" t="s">
        <v>16</v>
      </c>
      <c r="C20" s="13">
        <v>75</v>
      </c>
      <c r="D20" s="13">
        <v>7</v>
      </c>
      <c r="E20" s="12">
        <f t="shared" si="0"/>
        <v>9.3333333333333338E-2</v>
      </c>
      <c r="F20" s="13">
        <v>30</v>
      </c>
      <c r="G20" s="12">
        <f t="shared" si="1"/>
        <v>0.4</v>
      </c>
      <c r="H20" s="13">
        <v>0</v>
      </c>
      <c r="I20" s="12">
        <f t="shared" si="2"/>
        <v>0</v>
      </c>
      <c r="J20" s="13">
        <v>91</v>
      </c>
      <c r="L20" s="57"/>
    </row>
  </sheetData>
  <sheetProtection password="DDE7" sheet="1" objects="1" scenarios="1" formatCells="0" formatColumns="0" formatRows="0" selectLockedCells="1"/>
  <mergeCells count="8">
    <mergeCell ref="J4:J5"/>
    <mergeCell ref="B1:I2"/>
    <mergeCell ref="C4:C5"/>
    <mergeCell ref="F4:G4"/>
    <mergeCell ref="H4:I4"/>
    <mergeCell ref="B4:B5"/>
    <mergeCell ref="D4:E4"/>
    <mergeCell ref="G3:I3"/>
  </mergeCells>
  <phoneticPr fontId="12" type="noConversion"/>
  <pageMargins left="0.59055118110236227" right="0.59055118110236227" top="0.6692913385826772" bottom="0.6692913385826772" header="0.51181102362204722" footer="0.51181102362204722"/>
  <pageSetup paperSize="9" scale="8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55367-D5CA-4BED-AF35-715822C5E449}">
  <sheetPr>
    <pageSetUpPr fitToPage="1"/>
  </sheetPr>
  <dimension ref="B1:T21"/>
  <sheetViews>
    <sheetView zoomScale="70" zoomScaleNormal="70" workbookViewId="0">
      <selection activeCell="S20" sqref="S20"/>
    </sheetView>
  </sheetViews>
  <sheetFormatPr defaultRowHeight="12.75" x14ac:dyDescent="0.2"/>
  <cols>
    <col min="1" max="1" width="1.42578125" style="4" customWidth="1"/>
    <col min="2" max="2" width="31.42578125" style="4" customWidth="1"/>
    <col min="3" max="3" width="12.5703125" style="4" customWidth="1"/>
    <col min="4" max="6" width="12.7109375" style="4" customWidth="1"/>
    <col min="7" max="7" width="8.7109375" style="4" customWidth="1"/>
    <col min="8" max="8" width="10.7109375" style="4" customWidth="1"/>
    <col min="9" max="9" width="8.7109375" style="4" customWidth="1"/>
    <col min="10" max="10" width="10.7109375" style="4" customWidth="1"/>
    <col min="11" max="11" width="8.7109375" style="4" customWidth="1"/>
    <col min="12" max="13" width="12.85546875" style="4" customWidth="1"/>
    <col min="14" max="14" width="10.7109375" style="4" customWidth="1"/>
    <col min="15" max="15" width="8.7109375" style="4" customWidth="1"/>
    <col min="16" max="16" width="10.7109375" style="4" customWidth="1"/>
    <col min="17" max="17" width="8.7109375" style="4" customWidth="1"/>
    <col min="18" max="18" width="10.7109375" style="4" customWidth="1"/>
    <col min="19" max="19" width="13.85546875" style="4" customWidth="1"/>
    <col min="20" max="20" width="12.7109375" style="4" customWidth="1"/>
    <col min="21" max="16384" width="9.140625" style="4"/>
  </cols>
  <sheetData>
    <row r="1" spans="2:20" ht="15" customHeight="1" x14ac:dyDescent="0.3">
      <c r="B1" s="217" t="s">
        <v>78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56"/>
      <c r="R1" s="56"/>
    </row>
    <row r="2" spans="2:20" ht="24" customHeight="1" x14ac:dyDescent="0.3"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56"/>
      <c r="R2" s="56"/>
    </row>
    <row r="3" spans="2:20" ht="13.5" customHeight="1" x14ac:dyDescent="0.3">
      <c r="B3" s="56"/>
      <c r="C3" s="56"/>
      <c r="D3" s="56"/>
      <c r="E3" s="56"/>
      <c r="F3" s="56"/>
      <c r="G3" s="56"/>
      <c r="H3" s="56"/>
      <c r="I3" s="56"/>
      <c r="J3" s="56"/>
      <c r="K3" s="56"/>
      <c r="L3" s="212"/>
      <c r="M3" s="212"/>
      <c r="N3" s="212"/>
      <c r="O3" s="212"/>
      <c r="P3" s="212"/>
      <c r="Q3" s="53"/>
      <c r="R3" s="53"/>
    </row>
    <row r="4" spans="2:20" ht="15" customHeight="1" x14ac:dyDescent="0.2">
      <c r="B4" s="229" t="s">
        <v>14</v>
      </c>
      <c r="C4" s="220" t="s">
        <v>73</v>
      </c>
      <c r="D4" s="221"/>
      <c r="E4" s="221"/>
      <c r="F4" s="222"/>
      <c r="G4" s="226" t="s">
        <v>76</v>
      </c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8"/>
    </row>
    <row r="5" spans="2:20" ht="150" customHeight="1" x14ac:dyDescent="0.2">
      <c r="B5" s="229"/>
      <c r="C5" s="223"/>
      <c r="D5" s="224"/>
      <c r="E5" s="224"/>
      <c r="F5" s="225"/>
      <c r="G5" s="219" t="s">
        <v>122</v>
      </c>
      <c r="H5" s="219"/>
      <c r="I5" s="219" t="s">
        <v>74</v>
      </c>
      <c r="J5" s="219"/>
      <c r="K5" s="219" t="s">
        <v>206</v>
      </c>
      <c r="L5" s="219"/>
      <c r="M5" s="182" t="s">
        <v>75</v>
      </c>
      <c r="N5" s="183"/>
      <c r="O5" s="183"/>
      <c r="P5" s="184"/>
      <c r="Q5" s="182" t="s">
        <v>147</v>
      </c>
      <c r="R5" s="184"/>
    </row>
    <row r="6" spans="2:20" ht="191.25" customHeight="1" thickBot="1" x14ac:dyDescent="0.25">
      <c r="B6" s="229"/>
      <c r="C6" s="96" t="s">
        <v>200</v>
      </c>
      <c r="D6" s="97" t="s">
        <v>201</v>
      </c>
      <c r="E6" s="96" t="s">
        <v>202</v>
      </c>
      <c r="F6" s="97" t="s">
        <v>201</v>
      </c>
      <c r="G6" s="59" t="s">
        <v>71</v>
      </c>
      <c r="H6" s="34" t="s">
        <v>72</v>
      </c>
      <c r="I6" s="59" t="s">
        <v>71</v>
      </c>
      <c r="J6" s="34" t="s">
        <v>72</v>
      </c>
      <c r="K6" s="59" t="s">
        <v>71</v>
      </c>
      <c r="L6" s="34" t="s">
        <v>207</v>
      </c>
      <c r="M6" s="49" t="s">
        <v>203</v>
      </c>
      <c r="N6" s="35" t="s">
        <v>72</v>
      </c>
      <c r="O6" s="48" t="s">
        <v>204</v>
      </c>
      <c r="P6" s="34" t="s">
        <v>72</v>
      </c>
      <c r="Q6" s="49" t="s">
        <v>71</v>
      </c>
      <c r="R6" s="34" t="s">
        <v>72</v>
      </c>
    </row>
    <row r="7" spans="2:20" ht="19.5" customHeight="1" thickBot="1" x14ac:dyDescent="0.25">
      <c r="B7" s="37" t="s">
        <v>0</v>
      </c>
      <c r="C7" s="46"/>
      <c r="D7" s="93"/>
      <c r="E7" s="46"/>
      <c r="F7" s="94"/>
      <c r="G7" s="14"/>
      <c r="H7" s="21" t="e">
        <f>G7/(C7+E7)</f>
        <v>#DIV/0!</v>
      </c>
      <c r="I7" s="14"/>
      <c r="J7" s="21" t="e">
        <f>I7/(C7+E7)</f>
        <v>#DIV/0!</v>
      </c>
      <c r="K7" s="14"/>
      <c r="L7" s="21" t="e">
        <f>K7/C7</f>
        <v>#DIV/0!</v>
      </c>
      <c r="M7" s="14"/>
      <c r="N7" s="21" t="e">
        <f>M7/C7</f>
        <v>#DIV/0!</v>
      </c>
      <c r="O7" s="14"/>
      <c r="P7" s="21" t="e">
        <f>O7/E7</f>
        <v>#DIV/0!</v>
      </c>
      <c r="Q7" s="14"/>
      <c r="R7" s="21" t="e">
        <f>Q7/(C7+E7)</f>
        <v>#DIV/0!</v>
      </c>
      <c r="S7" s="33"/>
      <c r="T7" s="80" t="b">
        <f>C7+E7=G7+I7+K7+M7+O7+Q7</f>
        <v>1</v>
      </c>
    </row>
    <row r="8" spans="2:20" ht="19.5" customHeight="1" thickBot="1" x14ac:dyDescent="0.25">
      <c r="B8" s="37" t="s">
        <v>1</v>
      </c>
      <c r="C8" s="46"/>
      <c r="D8" s="93"/>
      <c r="E8" s="46"/>
      <c r="F8" s="94"/>
      <c r="G8" s="14"/>
      <c r="H8" s="21" t="e">
        <f t="shared" ref="H8:H21" si="0">G8/(C8+E8)</f>
        <v>#DIV/0!</v>
      </c>
      <c r="I8" s="14"/>
      <c r="J8" s="21" t="e">
        <f t="shared" ref="J8:J21" si="1">I8/(C8+E8)</f>
        <v>#DIV/0!</v>
      </c>
      <c r="K8" s="14"/>
      <c r="L8" s="21" t="e">
        <f t="shared" ref="L8:L21" si="2">K8/C8</f>
        <v>#DIV/0!</v>
      </c>
      <c r="M8" s="14"/>
      <c r="N8" s="21" t="e">
        <f t="shared" ref="N8:N21" si="3">M8/C8</f>
        <v>#DIV/0!</v>
      </c>
      <c r="O8" s="14"/>
      <c r="P8" s="21" t="e">
        <f t="shared" ref="P8:P21" si="4">O8/E8</f>
        <v>#DIV/0!</v>
      </c>
      <c r="Q8" s="14"/>
      <c r="R8" s="21" t="e">
        <f t="shared" ref="R8:R21" si="5">Q8/(C8+E8)</f>
        <v>#DIV/0!</v>
      </c>
      <c r="S8" s="33"/>
      <c r="T8" s="80" t="b">
        <f t="shared" ref="T8:T21" si="6">C8+E8=G8+I8+K8+M8+O8+Q8</f>
        <v>1</v>
      </c>
    </row>
    <row r="9" spans="2:20" ht="19.5" thickBot="1" x14ac:dyDescent="0.25">
      <c r="B9" s="37" t="s">
        <v>2</v>
      </c>
      <c r="C9" s="46"/>
      <c r="D9" s="93"/>
      <c r="E9" s="46"/>
      <c r="F9" s="94"/>
      <c r="G9" s="14"/>
      <c r="H9" s="21" t="e">
        <f t="shared" si="0"/>
        <v>#DIV/0!</v>
      </c>
      <c r="I9" s="14"/>
      <c r="J9" s="21" t="e">
        <f t="shared" si="1"/>
        <v>#DIV/0!</v>
      </c>
      <c r="K9" s="14"/>
      <c r="L9" s="21" t="e">
        <f t="shared" si="2"/>
        <v>#DIV/0!</v>
      </c>
      <c r="M9" s="14"/>
      <c r="N9" s="21" t="e">
        <f t="shared" si="3"/>
        <v>#DIV/0!</v>
      </c>
      <c r="O9" s="14"/>
      <c r="P9" s="21" t="e">
        <f t="shared" si="4"/>
        <v>#DIV/0!</v>
      </c>
      <c r="Q9" s="14"/>
      <c r="R9" s="21" t="e">
        <f t="shared" si="5"/>
        <v>#DIV/0!</v>
      </c>
      <c r="S9" s="33"/>
      <c r="T9" s="80" t="b">
        <f t="shared" si="6"/>
        <v>1</v>
      </c>
    </row>
    <row r="10" spans="2:20" ht="19.5" thickBot="1" x14ac:dyDescent="0.25">
      <c r="B10" s="37" t="s">
        <v>3</v>
      </c>
      <c r="C10" s="46"/>
      <c r="D10" s="93"/>
      <c r="E10" s="46"/>
      <c r="F10" s="94"/>
      <c r="G10" s="14"/>
      <c r="H10" s="21" t="e">
        <f t="shared" si="0"/>
        <v>#DIV/0!</v>
      </c>
      <c r="I10" s="14"/>
      <c r="J10" s="21" t="e">
        <f t="shared" si="1"/>
        <v>#DIV/0!</v>
      </c>
      <c r="K10" s="14"/>
      <c r="L10" s="21" t="e">
        <f t="shared" si="2"/>
        <v>#DIV/0!</v>
      </c>
      <c r="M10" s="14"/>
      <c r="N10" s="21" t="e">
        <f t="shared" si="3"/>
        <v>#DIV/0!</v>
      </c>
      <c r="O10" s="14"/>
      <c r="P10" s="21" t="e">
        <f t="shared" si="4"/>
        <v>#DIV/0!</v>
      </c>
      <c r="Q10" s="14"/>
      <c r="R10" s="21" t="e">
        <f t="shared" si="5"/>
        <v>#DIV/0!</v>
      </c>
      <c r="S10" s="33"/>
      <c r="T10" s="80" t="b">
        <f t="shared" si="6"/>
        <v>1</v>
      </c>
    </row>
    <row r="11" spans="2:20" ht="19.5" thickBot="1" x14ac:dyDescent="0.25">
      <c r="B11" s="37" t="s">
        <v>4</v>
      </c>
      <c r="C11" s="46"/>
      <c r="D11" s="93"/>
      <c r="E11" s="46"/>
      <c r="F11" s="94"/>
      <c r="G11" s="14"/>
      <c r="H11" s="21" t="e">
        <f t="shared" si="0"/>
        <v>#DIV/0!</v>
      </c>
      <c r="I11" s="14"/>
      <c r="J11" s="21" t="e">
        <f t="shared" si="1"/>
        <v>#DIV/0!</v>
      </c>
      <c r="K11" s="14"/>
      <c r="L11" s="21" t="e">
        <f t="shared" si="2"/>
        <v>#DIV/0!</v>
      </c>
      <c r="M11" s="14"/>
      <c r="N11" s="21" t="e">
        <f t="shared" si="3"/>
        <v>#DIV/0!</v>
      </c>
      <c r="O11" s="14"/>
      <c r="P11" s="21" t="e">
        <f t="shared" si="4"/>
        <v>#DIV/0!</v>
      </c>
      <c r="Q11" s="14"/>
      <c r="R11" s="21" t="e">
        <f t="shared" si="5"/>
        <v>#DIV/0!</v>
      </c>
      <c r="S11" s="33"/>
      <c r="T11" s="80" t="b">
        <f t="shared" si="6"/>
        <v>1</v>
      </c>
    </row>
    <row r="12" spans="2:20" ht="19.5" thickBot="1" x14ac:dyDescent="0.25">
      <c r="B12" s="37" t="s">
        <v>5</v>
      </c>
      <c r="C12" s="46"/>
      <c r="D12" s="93"/>
      <c r="E12" s="46"/>
      <c r="F12" s="94"/>
      <c r="G12" s="44"/>
      <c r="H12" s="21" t="e">
        <f t="shared" si="0"/>
        <v>#DIV/0!</v>
      </c>
      <c r="I12" s="44"/>
      <c r="J12" s="21" t="e">
        <f t="shared" si="1"/>
        <v>#DIV/0!</v>
      </c>
      <c r="K12" s="44"/>
      <c r="L12" s="21" t="e">
        <f t="shared" si="2"/>
        <v>#DIV/0!</v>
      </c>
      <c r="M12" s="14"/>
      <c r="N12" s="21" t="e">
        <f t="shared" si="3"/>
        <v>#DIV/0!</v>
      </c>
      <c r="O12" s="15"/>
      <c r="P12" s="21" t="e">
        <f t="shared" si="4"/>
        <v>#DIV/0!</v>
      </c>
      <c r="Q12" s="14"/>
      <c r="R12" s="21" t="e">
        <f t="shared" si="5"/>
        <v>#DIV/0!</v>
      </c>
      <c r="S12" s="33"/>
      <c r="T12" s="80" t="b">
        <f t="shared" si="6"/>
        <v>1</v>
      </c>
    </row>
    <row r="13" spans="2:20" ht="19.5" thickBot="1" x14ac:dyDescent="0.25">
      <c r="B13" s="37" t="s">
        <v>6</v>
      </c>
      <c r="C13" s="46"/>
      <c r="D13" s="93"/>
      <c r="E13" s="46"/>
      <c r="F13" s="94"/>
      <c r="G13" s="14"/>
      <c r="H13" s="21" t="e">
        <f t="shared" si="0"/>
        <v>#DIV/0!</v>
      </c>
      <c r="I13" s="14"/>
      <c r="J13" s="21" t="e">
        <f t="shared" si="1"/>
        <v>#DIV/0!</v>
      </c>
      <c r="K13" s="14"/>
      <c r="L13" s="21" t="e">
        <f t="shared" si="2"/>
        <v>#DIV/0!</v>
      </c>
      <c r="M13" s="14"/>
      <c r="N13" s="21" t="e">
        <f t="shared" si="3"/>
        <v>#DIV/0!</v>
      </c>
      <c r="O13" s="14"/>
      <c r="P13" s="21" t="e">
        <f t="shared" si="4"/>
        <v>#DIV/0!</v>
      </c>
      <c r="Q13" s="14"/>
      <c r="R13" s="21" t="e">
        <f t="shared" si="5"/>
        <v>#DIV/0!</v>
      </c>
      <c r="S13" s="33"/>
      <c r="T13" s="80" t="b">
        <f t="shared" si="6"/>
        <v>1</v>
      </c>
    </row>
    <row r="14" spans="2:20" ht="19.5" thickBot="1" x14ac:dyDescent="0.25">
      <c r="B14" s="37" t="s">
        <v>7</v>
      </c>
      <c r="C14" s="46"/>
      <c r="D14" s="93"/>
      <c r="E14" s="46"/>
      <c r="F14" s="94"/>
      <c r="G14" s="14"/>
      <c r="H14" s="21" t="e">
        <f t="shared" si="0"/>
        <v>#DIV/0!</v>
      </c>
      <c r="I14" s="14"/>
      <c r="J14" s="21" t="e">
        <f t="shared" si="1"/>
        <v>#DIV/0!</v>
      </c>
      <c r="K14" s="14"/>
      <c r="L14" s="21" t="e">
        <f t="shared" si="2"/>
        <v>#DIV/0!</v>
      </c>
      <c r="M14" s="14"/>
      <c r="N14" s="21" t="e">
        <f t="shared" si="3"/>
        <v>#DIV/0!</v>
      </c>
      <c r="O14" s="14"/>
      <c r="P14" s="21" t="e">
        <f t="shared" si="4"/>
        <v>#DIV/0!</v>
      </c>
      <c r="Q14" s="14"/>
      <c r="R14" s="21" t="e">
        <f t="shared" si="5"/>
        <v>#DIV/0!</v>
      </c>
      <c r="S14" s="33"/>
      <c r="T14" s="80" t="b">
        <f t="shared" si="6"/>
        <v>1</v>
      </c>
    </row>
    <row r="15" spans="2:20" ht="19.5" thickBot="1" x14ac:dyDescent="0.25">
      <c r="B15" s="37" t="s">
        <v>8</v>
      </c>
      <c r="C15" s="46"/>
      <c r="D15" s="93"/>
      <c r="E15" s="46"/>
      <c r="F15" s="94"/>
      <c r="G15" s="14"/>
      <c r="H15" s="21" t="e">
        <f t="shared" si="0"/>
        <v>#DIV/0!</v>
      </c>
      <c r="I15" s="14"/>
      <c r="J15" s="21" t="e">
        <f t="shared" si="1"/>
        <v>#DIV/0!</v>
      </c>
      <c r="K15" s="14"/>
      <c r="L15" s="21" t="e">
        <f t="shared" si="2"/>
        <v>#DIV/0!</v>
      </c>
      <c r="M15" s="14"/>
      <c r="N15" s="21" t="e">
        <f t="shared" si="3"/>
        <v>#DIV/0!</v>
      </c>
      <c r="O15" s="14"/>
      <c r="P15" s="21" t="e">
        <f t="shared" si="4"/>
        <v>#DIV/0!</v>
      </c>
      <c r="Q15" s="14"/>
      <c r="R15" s="21" t="e">
        <f t="shared" si="5"/>
        <v>#DIV/0!</v>
      </c>
      <c r="S15" s="33"/>
      <c r="T15" s="80" t="b">
        <f t="shared" si="6"/>
        <v>1</v>
      </c>
    </row>
    <row r="16" spans="2:20" ht="19.5" thickBot="1" x14ac:dyDescent="0.25">
      <c r="B16" s="37" t="s">
        <v>9</v>
      </c>
      <c r="C16" s="46"/>
      <c r="D16" s="93"/>
      <c r="E16" s="46"/>
      <c r="F16" s="94"/>
      <c r="G16" s="14"/>
      <c r="H16" s="21" t="e">
        <f t="shared" si="0"/>
        <v>#DIV/0!</v>
      </c>
      <c r="I16" s="14"/>
      <c r="J16" s="21" t="e">
        <f t="shared" si="1"/>
        <v>#DIV/0!</v>
      </c>
      <c r="K16" s="14"/>
      <c r="L16" s="21" t="e">
        <f t="shared" si="2"/>
        <v>#DIV/0!</v>
      </c>
      <c r="M16" s="14"/>
      <c r="N16" s="21" t="e">
        <f t="shared" si="3"/>
        <v>#DIV/0!</v>
      </c>
      <c r="O16" s="14"/>
      <c r="P16" s="21" t="e">
        <f t="shared" si="4"/>
        <v>#DIV/0!</v>
      </c>
      <c r="Q16" s="14"/>
      <c r="R16" s="21" t="e">
        <f t="shared" si="5"/>
        <v>#DIV/0!</v>
      </c>
      <c r="S16" s="33"/>
      <c r="T16" s="80" t="b">
        <f t="shared" si="6"/>
        <v>1</v>
      </c>
    </row>
    <row r="17" spans="2:20" ht="19.5" thickBot="1" x14ac:dyDescent="0.25">
      <c r="B17" s="37" t="s">
        <v>10</v>
      </c>
      <c r="C17" s="46"/>
      <c r="D17" s="93"/>
      <c r="E17" s="46"/>
      <c r="F17" s="94"/>
      <c r="G17" s="14"/>
      <c r="H17" s="21" t="e">
        <f t="shared" si="0"/>
        <v>#DIV/0!</v>
      </c>
      <c r="I17" s="14"/>
      <c r="J17" s="21" t="e">
        <f t="shared" si="1"/>
        <v>#DIV/0!</v>
      </c>
      <c r="K17" s="14"/>
      <c r="L17" s="21" t="e">
        <f t="shared" si="2"/>
        <v>#DIV/0!</v>
      </c>
      <c r="M17" s="14"/>
      <c r="N17" s="21" t="e">
        <f t="shared" si="3"/>
        <v>#DIV/0!</v>
      </c>
      <c r="O17" s="14"/>
      <c r="P17" s="21" t="e">
        <f t="shared" si="4"/>
        <v>#DIV/0!</v>
      </c>
      <c r="Q17" s="14"/>
      <c r="R17" s="21" t="e">
        <f t="shared" si="5"/>
        <v>#DIV/0!</v>
      </c>
      <c r="S17" s="33"/>
      <c r="T17" s="80" t="b">
        <f t="shared" si="6"/>
        <v>1</v>
      </c>
    </row>
    <row r="18" spans="2:20" ht="19.5" thickBot="1" x14ac:dyDescent="0.25">
      <c r="B18" s="37" t="s">
        <v>11</v>
      </c>
      <c r="C18" s="46"/>
      <c r="D18" s="93"/>
      <c r="E18" s="46"/>
      <c r="F18" s="94"/>
      <c r="G18" s="14"/>
      <c r="H18" s="21" t="e">
        <f t="shared" si="0"/>
        <v>#DIV/0!</v>
      </c>
      <c r="I18" s="14"/>
      <c r="J18" s="21" t="e">
        <f t="shared" si="1"/>
        <v>#DIV/0!</v>
      </c>
      <c r="K18" s="14"/>
      <c r="L18" s="21" t="e">
        <f t="shared" si="2"/>
        <v>#DIV/0!</v>
      </c>
      <c r="M18" s="14"/>
      <c r="N18" s="21" t="e">
        <f t="shared" si="3"/>
        <v>#DIV/0!</v>
      </c>
      <c r="O18" s="14"/>
      <c r="P18" s="21" t="e">
        <f t="shared" si="4"/>
        <v>#DIV/0!</v>
      </c>
      <c r="Q18" s="14"/>
      <c r="R18" s="21" t="e">
        <f t="shared" si="5"/>
        <v>#DIV/0!</v>
      </c>
      <c r="S18" s="33"/>
      <c r="T18" s="80" t="b">
        <f t="shared" si="6"/>
        <v>1</v>
      </c>
    </row>
    <row r="19" spans="2:20" ht="19.5" thickBot="1" x14ac:dyDescent="0.25">
      <c r="B19" s="37" t="s">
        <v>12</v>
      </c>
      <c r="C19" s="46"/>
      <c r="D19" s="93"/>
      <c r="E19" s="46"/>
      <c r="F19" s="94"/>
      <c r="G19" s="14"/>
      <c r="H19" s="21" t="e">
        <f t="shared" si="0"/>
        <v>#DIV/0!</v>
      </c>
      <c r="I19" s="14"/>
      <c r="J19" s="21" t="e">
        <f t="shared" si="1"/>
        <v>#DIV/0!</v>
      </c>
      <c r="K19" s="14"/>
      <c r="L19" s="21" t="e">
        <f t="shared" si="2"/>
        <v>#DIV/0!</v>
      </c>
      <c r="M19" s="14"/>
      <c r="N19" s="21" t="e">
        <f t="shared" si="3"/>
        <v>#DIV/0!</v>
      </c>
      <c r="O19" s="14"/>
      <c r="P19" s="21" t="e">
        <f t="shared" si="4"/>
        <v>#DIV/0!</v>
      </c>
      <c r="Q19" s="14"/>
      <c r="R19" s="21" t="e">
        <f t="shared" si="5"/>
        <v>#DIV/0!</v>
      </c>
      <c r="S19" s="33"/>
      <c r="T19" s="80" t="b">
        <f t="shared" si="6"/>
        <v>1</v>
      </c>
    </row>
    <row r="20" spans="2:20" ht="19.5" thickBot="1" x14ac:dyDescent="0.25">
      <c r="B20" s="37" t="s">
        <v>13</v>
      </c>
      <c r="C20" s="46">
        <v>202</v>
      </c>
      <c r="D20" s="93">
        <v>1</v>
      </c>
      <c r="E20" s="46">
        <v>159</v>
      </c>
      <c r="F20" s="94">
        <v>0</v>
      </c>
      <c r="G20" s="14">
        <v>8</v>
      </c>
      <c r="H20" s="21">
        <f t="shared" si="0"/>
        <v>2.2160664819944598E-2</v>
      </c>
      <c r="I20" s="14">
        <v>216</v>
      </c>
      <c r="J20" s="21">
        <f t="shared" si="1"/>
        <v>0.5983379501385041</v>
      </c>
      <c r="K20" s="14">
        <v>55</v>
      </c>
      <c r="L20" s="21">
        <f t="shared" si="2"/>
        <v>0.2722772277227723</v>
      </c>
      <c r="M20" s="14">
        <v>50</v>
      </c>
      <c r="N20" s="21">
        <f t="shared" si="3"/>
        <v>0.24752475247524752</v>
      </c>
      <c r="O20" s="14">
        <v>28</v>
      </c>
      <c r="P20" s="21">
        <f t="shared" si="4"/>
        <v>0.1761006289308176</v>
      </c>
      <c r="Q20" s="14">
        <v>4</v>
      </c>
      <c r="R20" s="21">
        <f t="shared" si="5"/>
        <v>1.1080332409972299E-2</v>
      </c>
      <c r="S20" s="33"/>
      <c r="T20" s="80" t="b">
        <f t="shared" si="6"/>
        <v>1</v>
      </c>
    </row>
    <row r="21" spans="2:20" ht="19.5" thickBot="1" x14ac:dyDescent="0.25">
      <c r="B21" s="40" t="s">
        <v>16</v>
      </c>
      <c r="C21" s="95">
        <v>202</v>
      </c>
      <c r="D21" s="95">
        <v>1</v>
      </c>
      <c r="E21" s="95">
        <v>159</v>
      </c>
      <c r="F21" s="95">
        <v>0</v>
      </c>
      <c r="G21" s="13">
        <v>8</v>
      </c>
      <c r="H21" s="21">
        <f t="shared" si="0"/>
        <v>2.2160664819944598E-2</v>
      </c>
      <c r="I21" s="13">
        <v>216</v>
      </c>
      <c r="J21" s="21">
        <f t="shared" si="1"/>
        <v>0.5983379501385041</v>
      </c>
      <c r="K21" s="13">
        <v>55</v>
      </c>
      <c r="L21" s="21">
        <f t="shared" si="2"/>
        <v>0.2722772277227723</v>
      </c>
      <c r="M21" s="117">
        <v>50</v>
      </c>
      <c r="N21" s="21">
        <f t="shared" si="3"/>
        <v>0.24752475247524752</v>
      </c>
      <c r="O21" s="13">
        <v>28</v>
      </c>
      <c r="P21" s="21">
        <f t="shared" si="4"/>
        <v>0.1761006289308176</v>
      </c>
      <c r="Q21" s="117">
        <v>4</v>
      </c>
      <c r="R21" s="21">
        <f t="shared" si="5"/>
        <v>1.1080332409972299E-2</v>
      </c>
      <c r="S21" s="33"/>
      <c r="T21" s="80" t="b">
        <f t="shared" si="6"/>
        <v>1</v>
      </c>
    </row>
  </sheetData>
  <sheetProtection password="DDE7" sheet="1" objects="1" scenarios="1" formatCells="0" formatColumns="0" formatRows="0" selectLockedCells="1"/>
  <mergeCells count="10">
    <mergeCell ref="C4:F5"/>
    <mergeCell ref="M5:P5"/>
    <mergeCell ref="Q5:R5"/>
    <mergeCell ref="G4:R4"/>
    <mergeCell ref="B1:P2"/>
    <mergeCell ref="G5:H5"/>
    <mergeCell ref="I5:J5"/>
    <mergeCell ref="K5:L5"/>
    <mergeCell ref="B4:B6"/>
    <mergeCell ref="L3:P3"/>
  </mergeCells>
  <phoneticPr fontId="12" type="noConversion"/>
  <pageMargins left="0.59055118110236227" right="0.59055118110236227" top="0.6692913385826772" bottom="0.6692913385826772" header="0.51181102362204722" footer="0.51181102362204722"/>
  <pageSetup paperSize="9" scale="58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C35D-8816-44FA-8A74-44D8CEFF2F66}">
  <sheetPr>
    <pageSetUpPr fitToPage="1"/>
  </sheetPr>
  <dimension ref="B1:R24"/>
  <sheetViews>
    <sheetView zoomScale="85" zoomScaleNormal="85" workbookViewId="0">
      <selection activeCell="S21" sqref="S21"/>
    </sheetView>
  </sheetViews>
  <sheetFormatPr defaultRowHeight="12.75" x14ac:dyDescent="0.2"/>
  <cols>
    <col min="1" max="1" width="1.42578125" style="4" customWidth="1"/>
    <col min="2" max="2" width="31.42578125" style="4" customWidth="1"/>
    <col min="3" max="4" width="9.7109375" style="4" customWidth="1"/>
    <col min="5" max="5" width="9.5703125" style="4" customWidth="1"/>
    <col min="6" max="10" width="9.7109375" style="4" customWidth="1"/>
    <col min="11" max="11" width="9.5703125" style="4" customWidth="1"/>
    <col min="12" max="18" width="9.7109375" style="4" customWidth="1"/>
    <col min="19" max="16384" width="9.140625" style="4"/>
  </cols>
  <sheetData>
    <row r="1" spans="2:18" ht="13.5" customHeight="1" x14ac:dyDescent="0.3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</row>
    <row r="2" spans="2:18" ht="16.5" customHeight="1" x14ac:dyDescent="0.3">
      <c r="B2" s="217" t="s">
        <v>77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56"/>
      <c r="P2" s="56"/>
    </row>
    <row r="3" spans="2:18" ht="16.5" customHeight="1" x14ac:dyDescent="0.3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212"/>
      <c r="N3" s="212"/>
      <c r="O3" s="52"/>
      <c r="P3" s="52"/>
      <c r="Q3" s="212"/>
      <c r="R3" s="212"/>
    </row>
    <row r="4" spans="2:18" ht="15" customHeight="1" x14ac:dyDescent="0.2">
      <c r="B4" s="229" t="s">
        <v>14</v>
      </c>
      <c r="C4" s="218" t="s">
        <v>79</v>
      </c>
      <c r="D4" s="235" t="s">
        <v>76</v>
      </c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7"/>
    </row>
    <row r="5" spans="2:18" ht="21.75" customHeight="1" x14ac:dyDescent="0.2">
      <c r="B5" s="229"/>
      <c r="C5" s="218"/>
      <c r="D5" s="215" t="s">
        <v>140</v>
      </c>
      <c r="E5" s="230" t="s">
        <v>134</v>
      </c>
      <c r="F5" s="231"/>
      <c r="G5" s="230" t="s">
        <v>156</v>
      </c>
      <c r="H5" s="231"/>
      <c r="I5" s="230" t="s">
        <v>148</v>
      </c>
      <c r="J5" s="231"/>
      <c r="K5" s="238" t="s">
        <v>121</v>
      </c>
      <c r="L5" s="239"/>
      <c r="M5" s="239"/>
      <c r="N5" s="239"/>
      <c r="O5" s="239"/>
      <c r="P5" s="239"/>
      <c r="Q5" s="239"/>
      <c r="R5" s="240"/>
    </row>
    <row r="6" spans="2:18" ht="75.75" customHeight="1" x14ac:dyDescent="0.2">
      <c r="B6" s="229"/>
      <c r="C6" s="218"/>
      <c r="D6" s="234"/>
      <c r="E6" s="232"/>
      <c r="F6" s="233"/>
      <c r="G6" s="232"/>
      <c r="H6" s="233"/>
      <c r="I6" s="232"/>
      <c r="J6" s="233"/>
      <c r="K6" s="238" t="s">
        <v>118</v>
      </c>
      <c r="L6" s="243"/>
      <c r="M6" s="241" t="s">
        <v>119</v>
      </c>
      <c r="N6" s="242"/>
      <c r="O6" s="241" t="s">
        <v>157</v>
      </c>
      <c r="P6" s="242"/>
      <c r="Q6" s="241" t="s">
        <v>120</v>
      </c>
      <c r="R6" s="242"/>
    </row>
    <row r="7" spans="2:18" ht="120" customHeight="1" x14ac:dyDescent="0.2">
      <c r="B7" s="229"/>
      <c r="C7" s="218"/>
      <c r="D7" s="216"/>
      <c r="E7" s="101" t="s">
        <v>71</v>
      </c>
      <c r="F7" s="102" t="s">
        <v>80</v>
      </c>
      <c r="G7" s="101" t="s">
        <v>71</v>
      </c>
      <c r="H7" s="103" t="s">
        <v>80</v>
      </c>
      <c r="I7" s="104" t="s">
        <v>71</v>
      </c>
      <c r="J7" s="103" t="s">
        <v>80</v>
      </c>
      <c r="K7" s="101" t="s">
        <v>71</v>
      </c>
      <c r="L7" s="103" t="s">
        <v>80</v>
      </c>
      <c r="M7" s="105" t="s">
        <v>71</v>
      </c>
      <c r="N7" s="103" t="s">
        <v>80</v>
      </c>
      <c r="O7" s="104" t="s">
        <v>71</v>
      </c>
      <c r="P7" s="103" t="s">
        <v>80</v>
      </c>
      <c r="Q7" s="105" t="s">
        <v>71</v>
      </c>
      <c r="R7" s="103" t="s">
        <v>80</v>
      </c>
    </row>
    <row r="8" spans="2:18" ht="19.5" customHeight="1" x14ac:dyDescent="0.2">
      <c r="B8" s="37" t="s">
        <v>0</v>
      </c>
      <c r="C8" s="99">
        <f>G8+K8+M8+O8+Q8</f>
        <v>0</v>
      </c>
      <c r="D8" s="177"/>
      <c r="E8" s="14"/>
      <c r="F8" s="100" t="e">
        <f>E8/C8</f>
        <v>#DIV/0!</v>
      </c>
      <c r="G8" s="14"/>
      <c r="H8" s="21" t="e">
        <f>G8/C8</f>
        <v>#DIV/0!</v>
      </c>
      <c r="I8" s="14"/>
      <c r="J8" s="21" t="e">
        <f>I8/C8</f>
        <v>#DIV/0!</v>
      </c>
      <c r="K8" s="14"/>
      <c r="L8" s="21" t="e">
        <f>K8/C8</f>
        <v>#DIV/0!</v>
      </c>
      <c r="M8" s="14"/>
      <c r="N8" s="21" t="e">
        <f>M8/C8</f>
        <v>#DIV/0!</v>
      </c>
      <c r="O8" s="14"/>
      <c r="P8" s="21" t="e">
        <f>O8/C8</f>
        <v>#DIV/0!</v>
      </c>
      <c r="Q8" s="14"/>
      <c r="R8" s="21" t="e">
        <f>Q8/C8</f>
        <v>#DIV/0!</v>
      </c>
    </row>
    <row r="9" spans="2:18" ht="19.5" customHeight="1" x14ac:dyDescent="0.2">
      <c r="B9" s="37" t="s">
        <v>1</v>
      </c>
      <c r="C9" s="99">
        <f t="shared" ref="C9:C22" si="0">G9+K9+M9+O9+Q9</f>
        <v>0</v>
      </c>
      <c r="D9" s="14"/>
      <c r="E9" s="14"/>
      <c r="F9" s="100" t="e">
        <f t="shared" ref="F9:F22" si="1">E9/C9</f>
        <v>#DIV/0!</v>
      </c>
      <c r="G9" s="14"/>
      <c r="H9" s="21" t="e">
        <f t="shared" ref="H9:H22" si="2">G9/C9</f>
        <v>#DIV/0!</v>
      </c>
      <c r="I9" s="14"/>
      <c r="J9" s="21" t="e">
        <f t="shared" ref="J9:J22" si="3">I9/C9</f>
        <v>#DIV/0!</v>
      </c>
      <c r="K9" s="14"/>
      <c r="L9" s="21" t="e">
        <f t="shared" ref="L9:L22" si="4">K9/C9</f>
        <v>#DIV/0!</v>
      </c>
      <c r="M9" s="14"/>
      <c r="N9" s="21" t="e">
        <f t="shared" ref="N9:N22" si="5">M9/C9</f>
        <v>#DIV/0!</v>
      </c>
      <c r="O9" s="14"/>
      <c r="P9" s="21" t="e">
        <f t="shared" ref="P9:P22" si="6">O9/C9</f>
        <v>#DIV/0!</v>
      </c>
      <c r="Q9" s="14"/>
      <c r="R9" s="21" t="e">
        <f t="shared" ref="R9:R22" si="7">Q9/C9</f>
        <v>#DIV/0!</v>
      </c>
    </row>
    <row r="10" spans="2:18" ht="18.75" x14ac:dyDescent="0.2">
      <c r="B10" s="37" t="s">
        <v>2</v>
      </c>
      <c r="C10" s="99">
        <f t="shared" si="0"/>
        <v>0</v>
      </c>
      <c r="D10" s="14"/>
      <c r="E10" s="14"/>
      <c r="F10" s="100" t="e">
        <f t="shared" si="1"/>
        <v>#DIV/0!</v>
      </c>
      <c r="G10" s="14"/>
      <c r="H10" s="21" t="e">
        <f t="shared" si="2"/>
        <v>#DIV/0!</v>
      </c>
      <c r="I10" s="14"/>
      <c r="J10" s="21" t="e">
        <f t="shared" si="3"/>
        <v>#DIV/0!</v>
      </c>
      <c r="K10" s="14"/>
      <c r="L10" s="21" t="e">
        <f t="shared" si="4"/>
        <v>#DIV/0!</v>
      </c>
      <c r="M10" s="14"/>
      <c r="N10" s="21" t="e">
        <f t="shared" si="5"/>
        <v>#DIV/0!</v>
      </c>
      <c r="O10" s="14"/>
      <c r="P10" s="21" t="e">
        <f t="shared" si="6"/>
        <v>#DIV/0!</v>
      </c>
      <c r="Q10" s="14"/>
      <c r="R10" s="21" t="e">
        <f t="shared" si="7"/>
        <v>#DIV/0!</v>
      </c>
    </row>
    <row r="11" spans="2:18" ht="18.75" x14ac:dyDescent="0.2">
      <c r="B11" s="37" t="s">
        <v>3</v>
      </c>
      <c r="C11" s="99">
        <f t="shared" si="0"/>
        <v>0</v>
      </c>
      <c r="D11" s="14"/>
      <c r="E11" s="14"/>
      <c r="F11" s="100" t="e">
        <f t="shared" si="1"/>
        <v>#DIV/0!</v>
      </c>
      <c r="G11" s="14"/>
      <c r="H11" s="21" t="e">
        <f t="shared" si="2"/>
        <v>#DIV/0!</v>
      </c>
      <c r="I11" s="14"/>
      <c r="J11" s="21" t="e">
        <f t="shared" si="3"/>
        <v>#DIV/0!</v>
      </c>
      <c r="K11" s="14"/>
      <c r="L11" s="21" t="e">
        <f t="shared" si="4"/>
        <v>#DIV/0!</v>
      </c>
      <c r="M11" s="14"/>
      <c r="N11" s="21" t="e">
        <f t="shared" si="5"/>
        <v>#DIV/0!</v>
      </c>
      <c r="O11" s="14"/>
      <c r="P11" s="21" t="e">
        <f t="shared" si="6"/>
        <v>#DIV/0!</v>
      </c>
      <c r="Q11" s="14"/>
      <c r="R11" s="21" t="e">
        <f t="shared" si="7"/>
        <v>#DIV/0!</v>
      </c>
    </row>
    <row r="12" spans="2:18" ht="18.75" x14ac:dyDescent="0.2">
      <c r="B12" s="37" t="s">
        <v>4</v>
      </c>
      <c r="C12" s="99">
        <f t="shared" si="0"/>
        <v>0</v>
      </c>
      <c r="D12" s="14"/>
      <c r="E12" s="14"/>
      <c r="F12" s="100" t="e">
        <f t="shared" si="1"/>
        <v>#DIV/0!</v>
      </c>
      <c r="G12" s="14"/>
      <c r="H12" s="21" t="e">
        <f t="shared" si="2"/>
        <v>#DIV/0!</v>
      </c>
      <c r="I12" s="14"/>
      <c r="J12" s="21" t="e">
        <f t="shared" si="3"/>
        <v>#DIV/0!</v>
      </c>
      <c r="K12" s="14"/>
      <c r="L12" s="21" t="e">
        <f t="shared" si="4"/>
        <v>#DIV/0!</v>
      </c>
      <c r="M12" s="14"/>
      <c r="N12" s="21" t="e">
        <f t="shared" si="5"/>
        <v>#DIV/0!</v>
      </c>
      <c r="O12" s="14"/>
      <c r="P12" s="21" t="e">
        <f t="shared" si="6"/>
        <v>#DIV/0!</v>
      </c>
      <c r="Q12" s="14"/>
      <c r="R12" s="21" t="e">
        <f t="shared" si="7"/>
        <v>#DIV/0!</v>
      </c>
    </row>
    <row r="13" spans="2:18" ht="18.75" x14ac:dyDescent="0.2">
      <c r="B13" s="37" t="s">
        <v>5</v>
      </c>
      <c r="C13" s="99">
        <f t="shared" si="0"/>
        <v>0</v>
      </c>
      <c r="D13" s="14"/>
      <c r="E13" s="14"/>
      <c r="F13" s="100" t="e">
        <f t="shared" si="1"/>
        <v>#DIV/0!</v>
      </c>
      <c r="G13" s="15"/>
      <c r="H13" s="21" t="e">
        <f t="shared" si="2"/>
        <v>#DIV/0!</v>
      </c>
      <c r="I13" s="180"/>
      <c r="J13" s="21" t="e">
        <f t="shared" si="3"/>
        <v>#DIV/0!</v>
      </c>
      <c r="K13" s="44"/>
      <c r="L13" s="21" t="e">
        <f t="shared" si="4"/>
        <v>#DIV/0!</v>
      </c>
      <c r="M13" s="44"/>
      <c r="N13" s="21" t="e">
        <f t="shared" si="5"/>
        <v>#DIV/0!</v>
      </c>
      <c r="O13" s="14"/>
      <c r="P13" s="21" t="e">
        <f t="shared" si="6"/>
        <v>#DIV/0!</v>
      </c>
      <c r="Q13" s="44"/>
      <c r="R13" s="21" t="e">
        <f t="shared" si="7"/>
        <v>#DIV/0!</v>
      </c>
    </row>
    <row r="14" spans="2:18" ht="18.75" x14ac:dyDescent="0.2">
      <c r="B14" s="37" t="s">
        <v>6</v>
      </c>
      <c r="C14" s="99">
        <f t="shared" si="0"/>
        <v>0</v>
      </c>
      <c r="D14" s="14"/>
      <c r="E14" s="14"/>
      <c r="F14" s="100" t="e">
        <f t="shared" si="1"/>
        <v>#DIV/0!</v>
      </c>
      <c r="G14" s="14"/>
      <c r="H14" s="21" t="e">
        <f t="shared" si="2"/>
        <v>#DIV/0!</v>
      </c>
      <c r="I14" s="14"/>
      <c r="J14" s="21" t="e">
        <f t="shared" si="3"/>
        <v>#DIV/0!</v>
      </c>
      <c r="K14" s="14"/>
      <c r="L14" s="21" t="e">
        <f t="shared" si="4"/>
        <v>#DIV/0!</v>
      </c>
      <c r="M14" s="14"/>
      <c r="N14" s="21" t="e">
        <f t="shared" si="5"/>
        <v>#DIV/0!</v>
      </c>
      <c r="O14" s="14"/>
      <c r="P14" s="21" t="e">
        <f t="shared" si="6"/>
        <v>#DIV/0!</v>
      </c>
      <c r="Q14" s="14"/>
      <c r="R14" s="21" t="e">
        <f t="shared" si="7"/>
        <v>#DIV/0!</v>
      </c>
    </row>
    <row r="15" spans="2:18" ht="18.75" x14ac:dyDescent="0.2">
      <c r="B15" s="37" t="s">
        <v>7</v>
      </c>
      <c r="C15" s="99">
        <f t="shared" si="0"/>
        <v>0</v>
      </c>
      <c r="D15" s="14"/>
      <c r="E15" s="14"/>
      <c r="F15" s="100" t="e">
        <f t="shared" si="1"/>
        <v>#DIV/0!</v>
      </c>
      <c r="G15" s="14"/>
      <c r="H15" s="21" t="e">
        <f t="shared" si="2"/>
        <v>#DIV/0!</v>
      </c>
      <c r="I15" s="14"/>
      <c r="J15" s="21" t="e">
        <f t="shared" si="3"/>
        <v>#DIV/0!</v>
      </c>
      <c r="K15" s="14"/>
      <c r="L15" s="21" t="e">
        <f t="shared" si="4"/>
        <v>#DIV/0!</v>
      </c>
      <c r="M15" s="14"/>
      <c r="N15" s="21" t="e">
        <f t="shared" si="5"/>
        <v>#DIV/0!</v>
      </c>
      <c r="O15" s="14"/>
      <c r="P15" s="21" t="e">
        <f t="shared" si="6"/>
        <v>#DIV/0!</v>
      </c>
      <c r="Q15" s="14"/>
      <c r="R15" s="21" t="e">
        <f t="shared" si="7"/>
        <v>#DIV/0!</v>
      </c>
    </row>
    <row r="16" spans="2:18" ht="18.75" x14ac:dyDescent="0.2">
      <c r="B16" s="37" t="s">
        <v>8</v>
      </c>
      <c r="C16" s="99">
        <f t="shared" si="0"/>
        <v>0</v>
      </c>
      <c r="D16" s="14"/>
      <c r="E16" s="14"/>
      <c r="F16" s="100" t="e">
        <f t="shared" si="1"/>
        <v>#DIV/0!</v>
      </c>
      <c r="G16" s="14"/>
      <c r="H16" s="21" t="e">
        <f t="shared" si="2"/>
        <v>#DIV/0!</v>
      </c>
      <c r="I16" s="14"/>
      <c r="J16" s="21" t="e">
        <f t="shared" si="3"/>
        <v>#DIV/0!</v>
      </c>
      <c r="K16" s="14"/>
      <c r="L16" s="21" t="e">
        <f t="shared" si="4"/>
        <v>#DIV/0!</v>
      </c>
      <c r="M16" s="14"/>
      <c r="N16" s="21" t="e">
        <f t="shared" si="5"/>
        <v>#DIV/0!</v>
      </c>
      <c r="O16" s="14"/>
      <c r="P16" s="21" t="e">
        <f t="shared" si="6"/>
        <v>#DIV/0!</v>
      </c>
      <c r="Q16" s="14"/>
      <c r="R16" s="21" t="e">
        <f t="shared" si="7"/>
        <v>#DIV/0!</v>
      </c>
    </row>
    <row r="17" spans="2:18" ht="18.75" x14ac:dyDescent="0.2">
      <c r="B17" s="37" t="s">
        <v>9</v>
      </c>
      <c r="C17" s="99">
        <f t="shared" si="0"/>
        <v>0</v>
      </c>
      <c r="D17" s="14"/>
      <c r="E17" s="14"/>
      <c r="F17" s="100" t="e">
        <f t="shared" si="1"/>
        <v>#DIV/0!</v>
      </c>
      <c r="G17" s="14"/>
      <c r="H17" s="21" t="e">
        <f t="shared" si="2"/>
        <v>#DIV/0!</v>
      </c>
      <c r="I17" s="14"/>
      <c r="J17" s="21" t="e">
        <f t="shared" si="3"/>
        <v>#DIV/0!</v>
      </c>
      <c r="K17" s="14"/>
      <c r="L17" s="21" t="e">
        <f t="shared" si="4"/>
        <v>#DIV/0!</v>
      </c>
      <c r="M17" s="14"/>
      <c r="N17" s="21" t="e">
        <f t="shared" si="5"/>
        <v>#DIV/0!</v>
      </c>
      <c r="O17" s="14"/>
      <c r="P17" s="21" t="e">
        <f t="shared" si="6"/>
        <v>#DIV/0!</v>
      </c>
      <c r="Q17" s="14"/>
      <c r="R17" s="21" t="e">
        <f t="shared" si="7"/>
        <v>#DIV/0!</v>
      </c>
    </row>
    <row r="18" spans="2:18" ht="18.75" x14ac:dyDescent="0.2">
      <c r="B18" s="37" t="s">
        <v>10</v>
      </c>
      <c r="C18" s="99">
        <f t="shared" si="0"/>
        <v>0</v>
      </c>
      <c r="D18" s="14"/>
      <c r="E18" s="14"/>
      <c r="F18" s="100" t="e">
        <f t="shared" si="1"/>
        <v>#DIV/0!</v>
      </c>
      <c r="G18" s="14"/>
      <c r="H18" s="21" t="e">
        <f t="shared" si="2"/>
        <v>#DIV/0!</v>
      </c>
      <c r="I18" s="14"/>
      <c r="J18" s="21" t="e">
        <f t="shared" si="3"/>
        <v>#DIV/0!</v>
      </c>
      <c r="K18" s="14"/>
      <c r="L18" s="21" t="e">
        <f t="shared" si="4"/>
        <v>#DIV/0!</v>
      </c>
      <c r="M18" s="14"/>
      <c r="N18" s="21" t="e">
        <f t="shared" si="5"/>
        <v>#DIV/0!</v>
      </c>
      <c r="O18" s="14"/>
      <c r="P18" s="21" t="e">
        <f t="shared" si="6"/>
        <v>#DIV/0!</v>
      </c>
      <c r="Q18" s="14"/>
      <c r="R18" s="21" t="e">
        <f t="shared" si="7"/>
        <v>#DIV/0!</v>
      </c>
    </row>
    <row r="19" spans="2:18" ht="18.75" x14ac:dyDescent="0.2">
      <c r="B19" s="37" t="s">
        <v>11</v>
      </c>
      <c r="C19" s="99">
        <f t="shared" si="0"/>
        <v>0</v>
      </c>
      <c r="D19" s="14"/>
      <c r="E19" s="14"/>
      <c r="F19" s="100" t="e">
        <f t="shared" si="1"/>
        <v>#DIV/0!</v>
      </c>
      <c r="G19" s="14"/>
      <c r="H19" s="21" t="e">
        <f t="shared" si="2"/>
        <v>#DIV/0!</v>
      </c>
      <c r="I19" s="14"/>
      <c r="J19" s="21" t="e">
        <f t="shared" si="3"/>
        <v>#DIV/0!</v>
      </c>
      <c r="K19" s="14"/>
      <c r="L19" s="21" t="e">
        <f t="shared" si="4"/>
        <v>#DIV/0!</v>
      </c>
      <c r="M19" s="14"/>
      <c r="N19" s="21" t="e">
        <f t="shared" si="5"/>
        <v>#DIV/0!</v>
      </c>
      <c r="O19" s="14"/>
      <c r="P19" s="21" t="e">
        <f t="shared" si="6"/>
        <v>#DIV/0!</v>
      </c>
      <c r="Q19" s="14"/>
      <c r="R19" s="21" t="e">
        <f t="shared" si="7"/>
        <v>#DIV/0!</v>
      </c>
    </row>
    <row r="20" spans="2:18" ht="18.75" x14ac:dyDescent="0.2">
      <c r="B20" s="37" t="s">
        <v>12</v>
      </c>
      <c r="C20" s="99">
        <f t="shared" si="0"/>
        <v>0</v>
      </c>
      <c r="D20" s="14"/>
      <c r="E20" s="14"/>
      <c r="F20" s="100" t="e">
        <f t="shared" si="1"/>
        <v>#DIV/0!</v>
      </c>
      <c r="G20" s="14"/>
      <c r="H20" s="21" t="e">
        <f t="shared" si="2"/>
        <v>#DIV/0!</v>
      </c>
      <c r="I20" s="14"/>
      <c r="J20" s="21" t="e">
        <f t="shared" si="3"/>
        <v>#DIV/0!</v>
      </c>
      <c r="K20" s="14"/>
      <c r="L20" s="21" t="e">
        <f t="shared" si="4"/>
        <v>#DIV/0!</v>
      </c>
      <c r="M20" s="14"/>
      <c r="N20" s="21" t="e">
        <f t="shared" si="5"/>
        <v>#DIV/0!</v>
      </c>
      <c r="O20" s="14"/>
      <c r="P20" s="21" t="e">
        <f t="shared" si="6"/>
        <v>#DIV/0!</v>
      </c>
      <c r="Q20" s="14"/>
      <c r="R20" s="21" t="e">
        <f t="shared" si="7"/>
        <v>#DIV/0!</v>
      </c>
    </row>
    <row r="21" spans="2:18" ht="18.75" x14ac:dyDescent="0.2">
      <c r="B21" s="37" t="s">
        <v>13</v>
      </c>
      <c r="C21" s="99">
        <f t="shared" si="0"/>
        <v>332</v>
      </c>
      <c r="D21" s="14">
        <v>83</v>
      </c>
      <c r="E21" s="14">
        <v>260</v>
      </c>
      <c r="F21" s="100">
        <f t="shared" si="1"/>
        <v>0.7831325301204819</v>
      </c>
      <c r="G21" s="14">
        <v>54</v>
      </c>
      <c r="H21" s="21">
        <f t="shared" si="2"/>
        <v>0.16265060240963855</v>
      </c>
      <c r="I21" s="14">
        <v>77</v>
      </c>
      <c r="J21" s="21">
        <f t="shared" si="3"/>
        <v>0.23192771084337349</v>
      </c>
      <c r="K21" s="14">
        <v>108</v>
      </c>
      <c r="L21" s="21">
        <f t="shared" si="4"/>
        <v>0.3253012048192771</v>
      </c>
      <c r="M21" s="14">
        <v>10</v>
      </c>
      <c r="N21" s="21">
        <f t="shared" si="5"/>
        <v>3.0120481927710843E-2</v>
      </c>
      <c r="O21" s="14">
        <v>88</v>
      </c>
      <c r="P21" s="21">
        <f t="shared" si="6"/>
        <v>0.26506024096385544</v>
      </c>
      <c r="Q21" s="14">
        <v>72</v>
      </c>
      <c r="R21" s="21">
        <f t="shared" si="7"/>
        <v>0.21686746987951808</v>
      </c>
    </row>
    <row r="22" spans="2:18" ht="18.75" x14ac:dyDescent="0.2">
      <c r="B22" s="40" t="s">
        <v>16</v>
      </c>
      <c r="C22" s="127">
        <f t="shared" si="0"/>
        <v>0</v>
      </c>
      <c r="D22" s="13"/>
      <c r="E22" s="13"/>
      <c r="F22" s="100" t="e">
        <f t="shared" si="1"/>
        <v>#DIV/0!</v>
      </c>
      <c r="G22" s="13"/>
      <c r="H22" s="21" t="e">
        <f t="shared" si="2"/>
        <v>#DIV/0!</v>
      </c>
      <c r="I22" s="117"/>
      <c r="J22" s="21" t="e">
        <f t="shared" si="3"/>
        <v>#DIV/0!</v>
      </c>
      <c r="K22" s="13"/>
      <c r="L22" s="21" t="e">
        <f t="shared" si="4"/>
        <v>#DIV/0!</v>
      </c>
      <c r="M22" s="13"/>
      <c r="N22" s="21" t="e">
        <f t="shared" si="5"/>
        <v>#DIV/0!</v>
      </c>
      <c r="O22" s="117"/>
      <c r="P22" s="21" t="e">
        <f t="shared" si="6"/>
        <v>#DIV/0!</v>
      </c>
      <c r="Q22" s="13"/>
      <c r="R22" s="21" t="e">
        <f t="shared" si="7"/>
        <v>#DIV/0!</v>
      </c>
    </row>
    <row r="24" spans="2:18" x14ac:dyDescent="0.2">
      <c r="H24" s="25"/>
      <c r="I24" s="25"/>
      <c r="J24" s="25"/>
    </row>
  </sheetData>
  <sheetProtection password="DDE7" sheet="1" objects="1" scenarios="1" formatCells="0" formatColumns="0" formatRows="0" selectLockedCells="1"/>
  <mergeCells count="15">
    <mergeCell ref="C4:C7"/>
    <mergeCell ref="K6:L6"/>
    <mergeCell ref="M6:N6"/>
    <mergeCell ref="Q6:R6"/>
    <mergeCell ref="I5:J6"/>
    <mergeCell ref="B2:N2"/>
    <mergeCell ref="M3:N3"/>
    <mergeCell ref="Q3:R3"/>
    <mergeCell ref="G5:H6"/>
    <mergeCell ref="D5:D7"/>
    <mergeCell ref="D4:R4"/>
    <mergeCell ref="K5:R5"/>
    <mergeCell ref="E5:F6"/>
    <mergeCell ref="B4:B7"/>
    <mergeCell ref="O6:P6"/>
  </mergeCells>
  <phoneticPr fontId="12" type="noConversion"/>
  <pageMargins left="0.59055118110236227" right="0.59055118110236227" top="0.59055118110236227" bottom="0.59055118110236227" header="0.51181102362204722" footer="0.51181102362204722"/>
  <pageSetup paperSize="9" scale="72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DBE65-6FDA-4860-A1A6-B3C87BDC118F}">
  <sheetPr>
    <pageSetUpPr fitToPage="1"/>
  </sheetPr>
  <dimension ref="B1:O22"/>
  <sheetViews>
    <sheetView topLeftCell="A4" zoomScaleNormal="100" workbookViewId="0">
      <selection activeCell="S20" sqref="S20"/>
    </sheetView>
  </sheetViews>
  <sheetFormatPr defaultRowHeight="12.75" x14ac:dyDescent="0.2"/>
  <cols>
    <col min="1" max="1" width="1.42578125" style="4" customWidth="1"/>
    <col min="2" max="2" width="31.42578125" style="4" customWidth="1"/>
    <col min="3" max="3" width="9.7109375" style="4" customWidth="1"/>
    <col min="4" max="4" width="7.7109375" style="4" customWidth="1"/>
    <col min="5" max="5" width="10.7109375" style="4" customWidth="1"/>
    <col min="6" max="6" width="9.7109375" style="4" customWidth="1"/>
    <col min="7" max="7" width="7.7109375" style="4" customWidth="1"/>
    <col min="8" max="8" width="10.85546875" style="4" customWidth="1"/>
    <col min="9" max="9" width="9.7109375" style="4" customWidth="1"/>
    <col min="10" max="10" width="10.85546875" style="4" customWidth="1"/>
    <col min="11" max="11" width="7.7109375" style="4" customWidth="1"/>
    <col min="12" max="12" width="11.140625" style="4" customWidth="1"/>
    <col min="13" max="13" width="10.85546875" style="4" customWidth="1"/>
    <col min="14" max="14" width="9.140625" style="4"/>
    <col min="15" max="15" width="14.140625" style="4" customWidth="1"/>
    <col min="16" max="16384" width="9.140625" style="4"/>
  </cols>
  <sheetData>
    <row r="1" spans="2:15" ht="13.5" customHeight="1" x14ac:dyDescent="0.3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2:15" ht="16.5" customHeight="1" x14ac:dyDescent="0.3">
      <c r="B2" s="217" t="s">
        <v>123</v>
      </c>
      <c r="C2" s="217"/>
      <c r="D2" s="217"/>
      <c r="E2" s="217"/>
      <c r="F2" s="217"/>
      <c r="G2" s="217"/>
      <c r="H2" s="217"/>
      <c r="I2" s="217"/>
      <c r="J2" s="217"/>
    </row>
    <row r="3" spans="2:15" ht="16.5" customHeight="1" x14ac:dyDescent="0.3">
      <c r="B3" s="56"/>
      <c r="C3" s="56"/>
      <c r="D3" s="56"/>
      <c r="E3" s="56"/>
      <c r="F3" s="56"/>
      <c r="G3" s="56"/>
      <c r="H3" s="56"/>
      <c r="I3" s="212"/>
      <c r="J3" s="212"/>
      <c r="K3" s="52"/>
      <c r="L3" s="53"/>
    </row>
    <row r="4" spans="2:15" ht="45" customHeight="1" x14ac:dyDescent="0.2">
      <c r="B4" s="229" t="s">
        <v>14</v>
      </c>
      <c r="C4" s="215" t="s">
        <v>124</v>
      </c>
      <c r="D4" s="226" t="s">
        <v>76</v>
      </c>
      <c r="E4" s="256"/>
      <c r="F4" s="257" t="s">
        <v>127</v>
      </c>
      <c r="G4" s="226" t="s">
        <v>76</v>
      </c>
      <c r="H4" s="228"/>
      <c r="I4" s="185" t="s">
        <v>180</v>
      </c>
      <c r="J4" s="198" t="s">
        <v>130</v>
      </c>
      <c r="K4" s="244" t="s">
        <v>128</v>
      </c>
      <c r="L4" s="244"/>
      <c r="M4" s="244"/>
      <c r="O4" s="210" t="s">
        <v>211</v>
      </c>
    </row>
    <row r="5" spans="2:15" ht="20.25" customHeight="1" x14ac:dyDescent="0.2">
      <c r="B5" s="229"/>
      <c r="C5" s="234"/>
      <c r="D5" s="250" t="s">
        <v>125</v>
      </c>
      <c r="E5" s="248" t="s">
        <v>126</v>
      </c>
      <c r="F5" s="258"/>
      <c r="G5" s="215" t="s">
        <v>125</v>
      </c>
      <c r="H5" s="198" t="s">
        <v>126</v>
      </c>
      <c r="I5" s="260"/>
      <c r="J5" s="262"/>
      <c r="K5" s="245" t="s">
        <v>15</v>
      </c>
      <c r="L5" s="244" t="s">
        <v>58</v>
      </c>
      <c r="M5" s="244"/>
      <c r="O5" s="255"/>
    </row>
    <row r="6" spans="2:15" ht="48.75" customHeight="1" x14ac:dyDescent="0.2">
      <c r="B6" s="229"/>
      <c r="C6" s="234"/>
      <c r="D6" s="251"/>
      <c r="E6" s="253"/>
      <c r="F6" s="258"/>
      <c r="G6" s="234"/>
      <c r="H6" s="199"/>
      <c r="I6" s="260"/>
      <c r="J6" s="262"/>
      <c r="K6" s="246"/>
      <c r="L6" s="245" t="s">
        <v>179</v>
      </c>
      <c r="M6" s="248" t="s">
        <v>129</v>
      </c>
      <c r="O6" s="255"/>
    </row>
    <row r="7" spans="2:15" ht="105.75" customHeight="1" x14ac:dyDescent="0.2">
      <c r="B7" s="229"/>
      <c r="C7" s="216"/>
      <c r="D7" s="252"/>
      <c r="E7" s="254"/>
      <c r="F7" s="259"/>
      <c r="G7" s="216"/>
      <c r="H7" s="200"/>
      <c r="I7" s="261"/>
      <c r="J7" s="263"/>
      <c r="K7" s="247"/>
      <c r="L7" s="247"/>
      <c r="M7" s="249"/>
      <c r="O7" s="211"/>
    </row>
    <row r="8" spans="2:15" ht="19.5" customHeight="1" x14ac:dyDescent="0.2">
      <c r="B8" s="37" t="s">
        <v>0</v>
      </c>
      <c r="C8" s="14"/>
      <c r="D8" s="115"/>
      <c r="E8" s="107" t="e">
        <f>D8/C8</f>
        <v>#DIV/0!</v>
      </c>
      <c r="F8" s="14"/>
      <c r="G8" s="14"/>
      <c r="H8" s="107" t="e">
        <f>G8/F8</f>
        <v>#DIV/0!</v>
      </c>
      <c r="I8" s="14"/>
      <c r="J8" s="107" t="e">
        <f>I8/O8</f>
        <v>#DIV/0!</v>
      </c>
      <c r="K8" s="14"/>
      <c r="L8" s="14"/>
      <c r="M8" s="110" t="e">
        <f>L8/K8</f>
        <v>#DIV/0!</v>
      </c>
      <c r="N8" s="111"/>
      <c r="O8" s="112">
        <f>D8+G8+I8</f>
        <v>0</v>
      </c>
    </row>
    <row r="9" spans="2:15" ht="19.5" customHeight="1" x14ac:dyDescent="0.2">
      <c r="B9" s="37" t="s">
        <v>1</v>
      </c>
      <c r="C9" s="14"/>
      <c r="D9" s="115"/>
      <c r="E9" s="107" t="e">
        <f t="shared" ref="E9:E22" si="0">D9/C9</f>
        <v>#DIV/0!</v>
      </c>
      <c r="F9" s="14"/>
      <c r="G9" s="14"/>
      <c r="H9" s="107" t="e">
        <f t="shared" ref="H9:H22" si="1">G9/F9</f>
        <v>#DIV/0!</v>
      </c>
      <c r="I9" s="14"/>
      <c r="J9" s="107" t="e">
        <f t="shared" ref="J9:J22" si="2">I9/O9</f>
        <v>#DIV/0!</v>
      </c>
      <c r="K9" s="14"/>
      <c r="L9" s="14"/>
      <c r="M9" s="110" t="e">
        <f t="shared" ref="M9:M22" si="3">L9/K9</f>
        <v>#DIV/0!</v>
      </c>
      <c r="N9" s="111"/>
      <c r="O9" s="112">
        <f t="shared" ref="O9:O22" si="4">D9+G9+I9</f>
        <v>0</v>
      </c>
    </row>
    <row r="10" spans="2:15" ht="18.75" x14ac:dyDescent="0.2">
      <c r="B10" s="37" t="s">
        <v>2</v>
      </c>
      <c r="C10" s="15"/>
      <c r="D10" s="115"/>
      <c r="E10" s="107" t="e">
        <f t="shared" si="0"/>
        <v>#DIV/0!</v>
      </c>
      <c r="F10" s="14"/>
      <c r="G10" s="14"/>
      <c r="H10" s="107" t="e">
        <f t="shared" si="1"/>
        <v>#DIV/0!</v>
      </c>
      <c r="I10" s="14"/>
      <c r="J10" s="107" t="e">
        <f t="shared" si="2"/>
        <v>#DIV/0!</v>
      </c>
      <c r="K10" s="15"/>
      <c r="L10" s="15"/>
      <c r="M10" s="110" t="e">
        <f t="shared" si="3"/>
        <v>#DIV/0!</v>
      </c>
      <c r="N10" s="111"/>
      <c r="O10" s="112">
        <f t="shared" si="4"/>
        <v>0</v>
      </c>
    </row>
    <row r="11" spans="2:15" ht="18.75" x14ac:dyDescent="0.2">
      <c r="B11" s="37" t="s">
        <v>3</v>
      </c>
      <c r="C11" s="14"/>
      <c r="D11" s="115"/>
      <c r="E11" s="107" t="e">
        <f t="shared" si="0"/>
        <v>#DIV/0!</v>
      </c>
      <c r="F11" s="14"/>
      <c r="G11" s="44"/>
      <c r="H11" s="107" t="e">
        <f t="shared" si="1"/>
        <v>#DIV/0!</v>
      </c>
      <c r="I11" s="44"/>
      <c r="J11" s="107" t="e">
        <f t="shared" si="2"/>
        <v>#DIV/0!</v>
      </c>
      <c r="K11" s="14"/>
      <c r="L11" s="14"/>
      <c r="M11" s="110" t="e">
        <f t="shared" si="3"/>
        <v>#DIV/0!</v>
      </c>
      <c r="N11" s="111"/>
      <c r="O11" s="112">
        <f t="shared" si="4"/>
        <v>0</v>
      </c>
    </row>
    <row r="12" spans="2:15" ht="18.75" x14ac:dyDescent="0.2">
      <c r="B12" s="37" t="s">
        <v>4</v>
      </c>
      <c r="C12" s="14"/>
      <c r="D12" s="115"/>
      <c r="E12" s="107" t="e">
        <f t="shared" si="0"/>
        <v>#DIV/0!</v>
      </c>
      <c r="F12" s="14"/>
      <c r="G12" s="14"/>
      <c r="H12" s="107" t="e">
        <f t="shared" si="1"/>
        <v>#DIV/0!</v>
      </c>
      <c r="I12" s="14"/>
      <c r="J12" s="107" t="e">
        <f t="shared" si="2"/>
        <v>#DIV/0!</v>
      </c>
      <c r="K12" s="14"/>
      <c r="L12" s="14"/>
      <c r="M12" s="110" t="e">
        <f t="shared" si="3"/>
        <v>#DIV/0!</v>
      </c>
      <c r="N12" s="111"/>
      <c r="O12" s="112">
        <f t="shared" si="4"/>
        <v>0</v>
      </c>
    </row>
    <row r="13" spans="2:15" ht="18.75" x14ac:dyDescent="0.2">
      <c r="B13" s="37" t="s">
        <v>5</v>
      </c>
      <c r="C13" s="14"/>
      <c r="D13" s="115"/>
      <c r="E13" s="107" t="e">
        <f t="shared" si="0"/>
        <v>#DIV/0!</v>
      </c>
      <c r="F13" s="14"/>
      <c r="G13" s="14"/>
      <c r="H13" s="107" t="e">
        <f t="shared" si="1"/>
        <v>#DIV/0!</v>
      </c>
      <c r="I13" s="14"/>
      <c r="J13" s="107" t="e">
        <f t="shared" si="2"/>
        <v>#DIV/0!</v>
      </c>
      <c r="K13" s="14"/>
      <c r="L13" s="14"/>
      <c r="M13" s="110" t="e">
        <f t="shared" si="3"/>
        <v>#DIV/0!</v>
      </c>
      <c r="N13" s="111"/>
      <c r="O13" s="112">
        <f t="shared" si="4"/>
        <v>0</v>
      </c>
    </row>
    <row r="14" spans="2:15" ht="18.75" x14ac:dyDescent="0.2">
      <c r="B14" s="37" t="s">
        <v>6</v>
      </c>
      <c r="C14" s="14"/>
      <c r="D14" s="115"/>
      <c r="E14" s="107" t="e">
        <f t="shared" si="0"/>
        <v>#DIV/0!</v>
      </c>
      <c r="F14" s="14"/>
      <c r="G14" s="14"/>
      <c r="H14" s="107" t="e">
        <f t="shared" si="1"/>
        <v>#DIV/0!</v>
      </c>
      <c r="I14" s="14"/>
      <c r="J14" s="107" t="e">
        <f t="shared" si="2"/>
        <v>#DIV/0!</v>
      </c>
      <c r="K14" s="14"/>
      <c r="L14" s="14"/>
      <c r="M14" s="110" t="e">
        <f t="shared" si="3"/>
        <v>#DIV/0!</v>
      </c>
      <c r="N14" s="111"/>
      <c r="O14" s="112">
        <f t="shared" si="4"/>
        <v>0</v>
      </c>
    </row>
    <row r="15" spans="2:15" ht="18.75" x14ac:dyDescent="0.2">
      <c r="B15" s="37" t="s">
        <v>7</v>
      </c>
      <c r="C15" s="14"/>
      <c r="D15" s="115"/>
      <c r="E15" s="107" t="e">
        <f t="shared" si="0"/>
        <v>#DIV/0!</v>
      </c>
      <c r="F15" s="14"/>
      <c r="G15" s="14"/>
      <c r="H15" s="107" t="e">
        <f t="shared" si="1"/>
        <v>#DIV/0!</v>
      </c>
      <c r="I15" s="14"/>
      <c r="J15" s="107" t="e">
        <f t="shared" si="2"/>
        <v>#DIV/0!</v>
      </c>
      <c r="K15" s="14"/>
      <c r="L15" s="14"/>
      <c r="M15" s="110" t="e">
        <f t="shared" si="3"/>
        <v>#DIV/0!</v>
      </c>
      <c r="N15" s="111"/>
      <c r="O15" s="112">
        <f t="shared" si="4"/>
        <v>0</v>
      </c>
    </row>
    <row r="16" spans="2:15" ht="18.75" x14ac:dyDescent="0.2">
      <c r="B16" s="37" t="s">
        <v>8</v>
      </c>
      <c r="C16" s="14"/>
      <c r="D16" s="115"/>
      <c r="E16" s="107" t="e">
        <f t="shared" si="0"/>
        <v>#DIV/0!</v>
      </c>
      <c r="F16" s="14"/>
      <c r="G16" s="14"/>
      <c r="H16" s="107" t="e">
        <f t="shared" si="1"/>
        <v>#DIV/0!</v>
      </c>
      <c r="I16" s="14"/>
      <c r="J16" s="107" t="e">
        <f t="shared" si="2"/>
        <v>#DIV/0!</v>
      </c>
      <c r="K16" s="14"/>
      <c r="L16" s="14"/>
      <c r="M16" s="110" t="e">
        <f t="shared" si="3"/>
        <v>#DIV/0!</v>
      </c>
      <c r="N16" s="111"/>
      <c r="O16" s="112">
        <f t="shared" si="4"/>
        <v>0</v>
      </c>
    </row>
    <row r="17" spans="2:15" ht="18.75" x14ac:dyDescent="0.2">
      <c r="B17" s="37" t="s">
        <v>9</v>
      </c>
      <c r="C17" s="14"/>
      <c r="D17" s="115"/>
      <c r="E17" s="107" t="e">
        <f t="shared" si="0"/>
        <v>#DIV/0!</v>
      </c>
      <c r="F17" s="14"/>
      <c r="G17" s="14"/>
      <c r="H17" s="107" t="e">
        <f t="shared" si="1"/>
        <v>#DIV/0!</v>
      </c>
      <c r="I17" s="14"/>
      <c r="J17" s="107" t="e">
        <f t="shared" si="2"/>
        <v>#DIV/0!</v>
      </c>
      <c r="K17" s="14"/>
      <c r="L17" s="14"/>
      <c r="M17" s="110" t="e">
        <f t="shared" si="3"/>
        <v>#DIV/0!</v>
      </c>
      <c r="N17" s="111"/>
      <c r="O17" s="112">
        <f t="shared" si="4"/>
        <v>0</v>
      </c>
    </row>
    <row r="18" spans="2:15" ht="18.75" x14ac:dyDescent="0.2">
      <c r="B18" s="37" t="s">
        <v>10</v>
      </c>
      <c r="C18" s="14"/>
      <c r="D18" s="115"/>
      <c r="E18" s="107" t="e">
        <f t="shared" si="0"/>
        <v>#DIV/0!</v>
      </c>
      <c r="F18" s="14"/>
      <c r="G18" s="14"/>
      <c r="H18" s="107" t="e">
        <f t="shared" si="1"/>
        <v>#DIV/0!</v>
      </c>
      <c r="I18" s="14"/>
      <c r="J18" s="107" t="e">
        <f t="shared" si="2"/>
        <v>#DIV/0!</v>
      </c>
      <c r="K18" s="14"/>
      <c r="L18" s="14"/>
      <c r="M18" s="110" t="e">
        <f t="shared" si="3"/>
        <v>#DIV/0!</v>
      </c>
      <c r="N18" s="111"/>
      <c r="O18" s="112">
        <f t="shared" si="4"/>
        <v>0</v>
      </c>
    </row>
    <row r="19" spans="2:15" ht="18.75" x14ac:dyDescent="0.2">
      <c r="B19" s="37" t="s">
        <v>11</v>
      </c>
      <c r="C19" s="106"/>
      <c r="D19" s="116"/>
      <c r="E19" s="107" t="e">
        <f t="shared" si="0"/>
        <v>#DIV/0!</v>
      </c>
      <c r="F19" s="14"/>
      <c r="G19" s="14"/>
      <c r="H19" s="107" t="e">
        <f t="shared" si="1"/>
        <v>#DIV/0!</v>
      </c>
      <c r="I19" s="14"/>
      <c r="J19" s="107" t="e">
        <f t="shared" si="2"/>
        <v>#DIV/0!</v>
      </c>
      <c r="K19" s="108"/>
      <c r="L19" s="108"/>
      <c r="M19" s="110" t="e">
        <f t="shared" si="3"/>
        <v>#DIV/0!</v>
      </c>
      <c r="N19" s="111"/>
      <c r="O19" s="112">
        <f t="shared" si="4"/>
        <v>0</v>
      </c>
    </row>
    <row r="20" spans="2:15" ht="18.75" x14ac:dyDescent="0.2">
      <c r="B20" s="37" t="s">
        <v>12</v>
      </c>
      <c r="C20" s="106"/>
      <c r="D20" s="116"/>
      <c r="E20" s="107" t="e">
        <f t="shared" si="0"/>
        <v>#DIV/0!</v>
      </c>
      <c r="F20" s="118"/>
      <c r="G20" s="106"/>
      <c r="H20" s="107" t="e">
        <f t="shared" si="1"/>
        <v>#DIV/0!</v>
      </c>
      <c r="I20" s="106"/>
      <c r="J20" s="107" t="e">
        <f t="shared" si="2"/>
        <v>#DIV/0!</v>
      </c>
      <c r="K20" s="15"/>
      <c r="L20" s="15"/>
      <c r="M20" s="110" t="e">
        <f t="shared" si="3"/>
        <v>#DIV/0!</v>
      </c>
      <c r="N20" s="111"/>
      <c r="O20" s="112">
        <f t="shared" si="4"/>
        <v>0</v>
      </c>
    </row>
    <row r="21" spans="2:15" ht="18.75" x14ac:dyDescent="0.2">
      <c r="B21" s="37" t="s">
        <v>13</v>
      </c>
      <c r="C21" s="106">
        <v>123</v>
      </c>
      <c r="D21" s="116">
        <v>116</v>
      </c>
      <c r="E21" s="107">
        <f t="shared" si="0"/>
        <v>0.94308943089430897</v>
      </c>
      <c r="F21" s="118">
        <v>24</v>
      </c>
      <c r="G21" s="113">
        <v>22</v>
      </c>
      <c r="H21" s="107">
        <f t="shared" si="1"/>
        <v>0.91666666666666663</v>
      </c>
      <c r="I21" s="113">
        <v>8</v>
      </c>
      <c r="J21" s="107">
        <f t="shared" si="2"/>
        <v>5.4794520547945202E-2</v>
      </c>
      <c r="K21" s="15">
        <v>124</v>
      </c>
      <c r="L21" s="15">
        <v>0</v>
      </c>
      <c r="M21" s="110">
        <f t="shared" si="3"/>
        <v>0</v>
      </c>
      <c r="N21" s="111"/>
      <c r="O21" s="112">
        <f t="shared" si="4"/>
        <v>146</v>
      </c>
    </row>
    <row r="22" spans="2:15" ht="18.75" x14ac:dyDescent="0.2">
      <c r="B22" s="40" t="s">
        <v>16</v>
      </c>
      <c r="C22" s="13"/>
      <c r="D22" s="117"/>
      <c r="E22" s="107" t="e">
        <f t="shared" si="0"/>
        <v>#DIV/0!</v>
      </c>
      <c r="F22" s="117"/>
      <c r="G22" s="114"/>
      <c r="H22" s="107" t="e">
        <f t="shared" si="1"/>
        <v>#DIV/0!</v>
      </c>
      <c r="I22" s="114"/>
      <c r="J22" s="107" t="e">
        <f t="shared" si="2"/>
        <v>#DIV/0!</v>
      </c>
      <c r="K22" s="114"/>
      <c r="L22" s="114"/>
      <c r="M22" s="110" t="e">
        <f t="shared" si="3"/>
        <v>#DIV/0!</v>
      </c>
      <c r="N22" s="111"/>
      <c r="O22" s="112">
        <f t="shared" si="4"/>
        <v>0</v>
      </c>
    </row>
  </sheetData>
  <sheetProtection password="DDE7" sheet="1" objects="1" scenarios="1" formatCells="0" formatColumns="0" formatRows="0" selectLockedCells="1"/>
  <mergeCells count="19">
    <mergeCell ref="O4:O7"/>
    <mergeCell ref="B2:J2"/>
    <mergeCell ref="I3:J3"/>
    <mergeCell ref="B4:B7"/>
    <mergeCell ref="C4:C7"/>
    <mergeCell ref="D4:E4"/>
    <mergeCell ref="F4:F7"/>
    <mergeCell ref="G4:H4"/>
    <mergeCell ref="I4:I7"/>
    <mergeCell ref="J4:J7"/>
    <mergeCell ref="K4:M4"/>
    <mergeCell ref="K5:K7"/>
    <mergeCell ref="L5:M5"/>
    <mergeCell ref="L6:L7"/>
    <mergeCell ref="M6:M7"/>
    <mergeCell ref="D5:D7"/>
    <mergeCell ref="E5:E7"/>
    <mergeCell ref="G5:G7"/>
    <mergeCell ref="H5:H7"/>
  </mergeCells>
  <pageMargins left="0.7" right="0.7" top="0.75" bottom="0.75" header="0.3" footer="0.3"/>
  <pageSetup paperSize="9" scale="8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D7CB-AD9B-437E-82C3-D8A85285861A}">
  <sheetPr>
    <pageSetUpPr fitToPage="1"/>
  </sheetPr>
  <dimension ref="A1:U21"/>
  <sheetViews>
    <sheetView zoomScale="85" zoomScaleNormal="85" zoomScaleSheetLayoutView="90" workbookViewId="0">
      <selection activeCell="F26" sqref="F26"/>
    </sheetView>
  </sheetViews>
  <sheetFormatPr defaultRowHeight="12.75" x14ac:dyDescent="0.2"/>
  <cols>
    <col min="1" max="1" width="1.140625" style="4" customWidth="1"/>
    <col min="2" max="2" width="32.140625" style="4" customWidth="1"/>
    <col min="3" max="3" width="9.140625" style="123" customWidth="1"/>
    <col min="4" max="4" width="9.42578125" style="123" customWidth="1"/>
    <col min="5" max="19" width="7.7109375" style="123" customWidth="1"/>
    <col min="20" max="20" width="6.85546875" style="4" customWidth="1"/>
    <col min="21" max="21" width="11.42578125" style="4" bestFit="1" customWidth="1"/>
    <col min="22" max="16384" width="9.140625" style="4"/>
  </cols>
  <sheetData>
    <row r="1" spans="2:21" ht="13.5" customHeight="1" x14ac:dyDescent="0.3">
      <c r="B1" s="98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  <c r="N1" s="120"/>
      <c r="O1" s="120"/>
      <c r="P1" s="120"/>
      <c r="Q1" s="120"/>
      <c r="R1" s="120"/>
      <c r="S1" s="120"/>
    </row>
    <row r="2" spans="2:21" ht="16.5" customHeight="1" x14ac:dyDescent="0.3">
      <c r="B2" s="217" t="s">
        <v>91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</row>
    <row r="3" spans="2:21" ht="16.5" customHeight="1" x14ac:dyDescent="0.3">
      <c r="B3" s="56"/>
      <c r="C3" s="121"/>
      <c r="D3" s="121"/>
      <c r="E3" s="121"/>
      <c r="F3" s="121"/>
      <c r="G3" s="121"/>
      <c r="H3" s="121"/>
      <c r="I3" s="121"/>
      <c r="J3" s="121"/>
      <c r="K3" s="120"/>
      <c r="L3" s="120"/>
      <c r="M3" s="120"/>
      <c r="N3" s="120"/>
      <c r="O3" s="120"/>
      <c r="P3" s="212"/>
      <c r="Q3" s="212"/>
      <c r="R3" s="212"/>
      <c r="S3" s="212"/>
    </row>
    <row r="4" spans="2:21" ht="15" customHeight="1" x14ac:dyDescent="0.2">
      <c r="B4" s="229" t="s">
        <v>14</v>
      </c>
      <c r="C4" s="207" t="s">
        <v>81</v>
      </c>
      <c r="D4" s="208" t="s">
        <v>82</v>
      </c>
      <c r="E4" s="226" t="s">
        <v>90</v>
      </c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8"/>
    </row>
    <row r="5" spans="2:21" ht="15.75" customHeight="1" x14ac:dyDescent="0.2">
      <c r="B5" s="229"/>
      <c r="C5" s="265"/>
      <c r="D5" s="265"/>
      <c r="E5" s="207" t="s">
        <v>15</v>
      </c>
      <c r="F5" s="207" t="s">
        <v>83</v>
      </c>
      <c r="G5" s="264" t="s">
        <v>27</v>
      </c>
      <c r="H5" s="207" t="s">
        <v>84</v>
      </c>
      <c r="I5" s="264" t="s">
        <v>27</v>
      </c>
      <c r="J5" s="266" t="s">
        <v>58</v>
      </c>
      <c r="K5" s="267"/>
      <c r="L5" s="267"/>
      <c r="M5" s="267"/>
      <c r="N5" s="267"/>
      <c r="O5" s="267"/>
      <c r="P5" s="267"/>
      <c r="Q5" s="267"/>
      <c r="R5" s="267"/>
      <c r="S5" s="268"/>
    </row>
    <row r="6" spans="2:21" ht="155.25" customHeight="1" thickBot="1" x14ac:dyDescent="0.25">
      <c r="B6" s="229"/>
      <c r="C6" s="265"/>
      <c r="D6" s="265"/>
      <c r="E6" s="265"/>
      <c r="F6" s="265"/>
      <c r="G6" s="265"/>
      <c r="H6" s="265"/>
      <c r="I6" s="265"/>
      <c r="J6" s="48" t="s">
        <v>85</v>
      </c>
      <c r="K6" s="43" t="s">
        <v>27</v>
      </c>
      <c r="L6" s="48" t="s">
        <v>86</v>
      </c>
      <c r="M6" s="43" t="s">
        <v>27</v>
      </c>
      <c r="N6" s="48" t="s">
        <v>87</v>
      </c>
      <c r="O6" s="43" t="s">
        <v>27</v>
      </c>
      <c r="P6" s="48" t="s">
        <v>88</v>
      </c>
      <c r="Q6" s="43" t="s">
        <v>27</v>
      </c>
      <c r="R6" s="48" t="s">
        <v>89</v>
      </c>
      <c r="S6" s="43" t="s">
        <v>27</v>
      </c>
    </row>
    <row r="7" spans="2:21" ht="19.5" customHeight="1" thickBot="1" x14ac:dyDescent="0.3">
      <c r="B7" s="37" t="s">
        <v>0</v>
      </c>
      <c r="C7" s="22"/>
      <c r="D7" s="21" t="e">
        <f>C7/'8. Кол-во гос.органов'!C6</f>
        <v>#DIV/0!</v>
      </c>
      <c r="E7" s="133">
        <f>F7+H7</f>
        <v>0</v>
      </c>
      <c r="F7" s="22"/>
      <c r="G7" s="21" t="e">
        <f>F7/E7</f>
        <v>#DIV/0!</v>
      </c>
      <c r="H7" s="22"/>
      <c r="I7" s="21" t="e">
        <f>H7/E7</f>
        <v>#DIV/0!</v>
      </c>
      <c r="J7" s="22"/>
      <c r="K7" s="21" t="e">
        <f>J7/E7</f>
        <v>#DIV/0!</v>
      </c>
      <c r="L7" s="22"/>
      <c r="M7" s="21" t="e">
        <f>L7/E7</f>
        <v>#DIV/0!</v>
      </c>
      <c r="N7" s="22"/>
      <c r="O7" s="21" t="e">
        <f>N7/E7</f>
        <v>#DIV/0!</v>
      </c>
      <c r="P7" s="22"/>
      <c r="Q7" s="21" t="e">
        <f>P7/E7</f>
        <v>#DIV/0!</v>
      </c>
      <c r="R7" s="22"/>
      <c r="S7" s="21" t="e">
        <f>R7/E7</f>
        <v>#DIV/0!</v>
      </c>
      <c r="U7" s="125" t="b">
        <f>F7+H7=J7+L7+N7+P7+R7</f>
        <v>1</v>
      </c>
    </row>
    <row r="8" spans="2:21" ht="19.5" customHeight="1" thickBot="1" x14ac:dyDescent="0.3">
      <c r="B8" s="37" t="s">
        <v>1</v>
      </c>
      <c r="C8" s="22"/>
      <c r="D8" s="21" t="e">
        <f>C8/'8. Кол-во гос.органов'!C7</f>
        <v>#DIV/0!</v>
      </c>
      <c r="E8" s="133">
        <f t="shared" ref="E8:E21" si="0">F8+H8</f>
        <v>0</v>
      </c>
      <c r="F8" s="22"/>
      <c r="G8" s="21" t="e">
        <f t="shared" ref="G8:G21" si="1">F8/E8</f>
        <v>#DIV/0!</v>
      </c>
      <c r="H8" s="22"/>
      <c r="I8" s="21" t="e">
        <f t="shared" ref="I8:I21" si="2">H8/E8</f>
        <v>#DIV/0!</v>
      </c>
      <c r="J8" s="22"/>
      <c r="K8" s="21" t="e">
        <f t="shared" ref="K8:K21" si="3">J8/E8</f>
        <v>#DIV/0!</v>
      </c>
      <c r="L8" s="22"/>
      <c r="M8" s="21" t="e">
        <f t="shared" ref="M8:M21" si="4">L8/E8</f>
        <v>#DIV/0!</v>
      </c>
      <c r="N8" s="22"/>
      <c r="O8" s="21" t="e">
        <f t="shared" ref="O8:O21" si="5">N8/E8</f>
        <v>#DIV/0!</v>
      </c>
      <c r="P8" s="22"/>
      <c r="Q8" s="21" t="e">
        <f t="shared" ref="Q8:Q21" si="6">P8/E8</f>
        <v>#DIV/0!</v>
      </c>
      <c r="R8" s="22"/>
      <c r="S8" s="21" t="e">
        <f t="shared" ref="S8:S21" si="7">R8/E8</f>
        <v>#DIV/0!</v>
      </c>
      <c r="U8" s="125" t="b">
        <f t="shared" ref="U8:U21" si="8">F8+H8=J8+L8+N8+P8+R8</f>
        <v>1</v>
      </c>
    </row>
    <row r="9" spans="2:21" ht="19.5" thickBot="1" x14ac:dyDescent="0.3">
      <c r="B9" s="37" t="s">
        <v>2</v>
      </c>
      <c r="C9" s="22"/>
      <c r="D9" s="21" t="e">
        <f>C9/'8. Кол-во гос.органов'!C8</f>
        <v>#DIV/0!</v>
      </c>
      <c r="E9" s="133">
        <f t="shared" si="0"/>
        <v>0</v>
      </c>
      <c r="F9" s="22"/>
      <c r="G9" s="21" t="e">
        <f t="shared" si="1"/>
        <v>#DIV/0!</v>
      </c>
      <c r="H9" s="22"/>
      <c r="I9" s="21" t="e">
        <f t="shared" si="2"/>
        <v>#DIV/0!</v>
      </c>
      <c r="J9" s="22"/>
      <c r="K9" s="21" t="e">
        <f t="shared" si="3"/>
        <v>#DIV/0!</v>
      </c>
      <c r="L9" s="22"/>
      <c r="M9" s="21" t="e">
        <f t="shared" si="4"/>
        <v>#DIV/0!</v>
      </c>
      <c r="N9" s="22"/>
      <c r="O9" s="21" t="e">
        <f t="shared" si="5"/>
        <v>#DIV/0!</v>
      </c>
      <c r="P9" s="22"/>
      <c r="Q9" s="21" t="e">
        <f t="shared" si="6"/>
        <v>#DIV/0!</v>
      </c>
      <c r="R9" s="22"/>
      <c r="S9" s="21" t="e">
        <f t="shared" si="7"/>
        <v>#DIV/0!</v>
      </c>
      <c r="U9" s="125" t="b">
        <f t="shared" si="8"/>
        <v>1</v>
      </c>
    </row>
    <row r="10" spans="2:21" ht="19.5" thickBot="1" x14ac:dyDescent="0.3">
      <c r="B10" s="37" t="s">
        <v>3</v>
      </c>
      <c r="C10" s="22"/>
      <c r="D10" s="21" t="e">
        <f>C10/'8. Кол-во гос.органов'!C9</f>
        <v>#DIV/0!</v>
      </c>
      <c r="E10" s="133">
        <f t="shared" si="0"/>
        <v>0</v>
      </c>
      <c r="F10" s="22"/>
      <c r="G10" s="21" t="e">
        <f t="shared" si="1"/>
        <v>#DIV/0!</v>
      </c>
      <c r="H10" s="22"/>
      <c r="I10" s="21" t="e">
        <f t="shared" si="2"/>
        <v>#DIV/0!</v>
      </c>
      <c r="J10" s="22"/>
      <c r="K10" s="21" t="e">
        <f t="shared" si="3"/>
        <v>#DIV/0!</v>
      </c>
      <c r="L10" s="22"/>
      <c r="M10" s="21" t="e">
        <f t="shared" si="4"/>
        <v>#DIV/0!</v>
      </c>
      <c r="N10" s="22"/>
      <c r="O10" s="21" t="e">
        <f t="shared" si="5"/>
        <v>#DIV/0!</v>
      </c>
      <c r="P10" s="22"/>
      <c r="Q10" s="21" t="e">
        <f t="shared" si="6"/>
        <v>#DIV/0!</v>
      </c>
      <c r="R10" s="22"/>
      <c r="S10" s="21" t="e">
        <f t="shared" si="7"/>
        <v>#DIV/0!</v>
      </c>
      <c r="U10" s="125" t="b">
        <f t="shared" si="8"/>
        <v>1</v>
      </c>
    </row>
    <row r="11" spans="2:21" ht="19.5" thickBot="1" x14ac:dyDescent="0.3">
      <c r="B11" s="37" t="s">
        <v>4</v>
      </c>
      <c r="C11" s="22"/>
      <c r="D11" s="21" t="e">
        <f>C11/'8. Кол-во гос.органов'!C10</f>
        <v>#DIV/0!</v>
      </c>
      <c r="E11" s="133">
        <f t="shared" si="0"/>
        <v>0</v>
      </c>
      <c r="F11" s="22"/>
      <c r="G11" s="21" t="e">
        <f t="shared" si="1"/>
        <v>#DIV/0!</v>
      </c>
      <c r="H11" s="22"/>
      <c r="I11" s="21" t="e">
        <f t="shared" si="2"/>
        <v>#DIV/0!</v>
      </c>
      <c r="J11" s="22"/>
      <c r="K11" s="21" t="e">
        <f t="shared" si="3"/>
        <v>#DIV/0!</v>
      </c>
      <c r="L11" s="22"/>
      <c r="M11" s="21" t="e">
        <f t="shared" si="4"/>
        <v>#DIV/0!</v>
      </c>
      <c r="N11" s="22"/>
      <c r="O11" s="21" t="e">
        <f t="shared" si="5"/>
        <v>#DIV/0!</v>
      </c>
      <c r="P11" s="22"/>
      <c r="Q11" s="21" t="e">
        <f t="shared" si="6"/>
        <v>#DIV/0!</v>
      </c>
      <c r="R11" s="22"/>
      <c r="S11" s="21" t="e">
        <f t="shared" si="7"/>
        <v>#DIV/0!</v>
      </c>
      <c r="U11" s="125" t="b">
        <f t="shared" si="8"/>
        <v>1</v>
      </c>
    </row>
    <row r="12" spans="2:21" ht="19.5" thickBot="1" x14ac:dyDescent="0.3">
      <c r="B12" s="37" t="s">
        <v>5</v>
      </c>
      <c r="C12" s="31"/>
      <c r="D12" s="21" t="e">
        <f>C12/'8. Кол-во гос.органов'!C11</f>
        <v>#DIV/0!</v>
      </c>
      <c r="E12" s="133">
        <f t="shared" si="0"/>
        <v>0</v>
      </c>
      <c r="F12" s="124"/>
      <c r="G12" s="21" t="e">
        <f t="shared" si="1"/>
        <v>#DIV/0!</v>
      </c>
      <c r="H12" s="31"/>
      <c r="I12" s="21" t="e">
        <f t="shared" si="2"/>
        <v>#DIV/0!</v>
      </c>
      <c r="J12" s="31"/>
      <c r="K12" s="21" t="e">
        <f t="shared" si="3"/>
        <v>#DIV/0!</v>
      </c>
      <c r="L12" s="31"/>
      <c r="M12" s="21" t="e">
        <f t="shared" si="4"/>
        <v>#DIV/0!</v>
      </c>
      <c r="N12" s="22"/>
      <c r="O12" s="21" t="e">
        <f t="shared" si="5"/>
        <v>#DIV/0!</v>
      </c>
      <c r="P12" s="22"/>
      <c r="Q12" s="21" t="e">
        <f t="shared" si="6"/>
        <v>#DIV/0!</v>
      </c>
      <c r="R12" s="22"/>
      <c r="S12" s="21" t="e">
        <f t="shared" si="7"/>
        <v>#DIV/0!</v>
      </c>
      <c r="U12" s="125" t="b">
        <f t="shared" si="8"/>
        <v>1</v>
      </c>
    </row>
    <row r="13" spans="2:21" ht="19.5" thickBot="1" x14ac:dyDescent="0.3">
      <c r="B13" s="37" t="s">
        <v>6</v>
      </c>
      <c r="C13" s="22"/>
      <c r="D13" s="21" t="e">
        <f>C13/'8. Кол-во гос.органов'!C12</f>
        <v>#DIV/0!</v>
      </c>
      <c r="E13" s="133">
        <f t="shared" si="0"/>
        <v>0</v>
      </c>
      <c r="F13" s="22"/>
      <c r="G13" s="21" t="e">
        <f t="shared" si="1"/>
        <v>#DIV/0!</v>
      </c>
      <c r="H13" s="22"/>
      <c r="I13" s="21" t="e">
        <f t="shared" si="2"/>
        <v>#DIV/0!</v>
      </c>
      <c r="J13" s="22"/>
      <c r="K13" s="21" t="e">
        <f t="shared" si="3"/>
        <v>#DIV/0!</v>
      </c>
      <c r="L13" s="22"/>
      <c r="M13" s="21" t="e">
        <f t="shared" si="4"/>
        <v>#DIV/0!</v>
      </c>
      <c r="N13" s="22"/>
      <c r="O13" s="21" t="e">
        <f t="shared" si="5"/>
        <v>#DIV/0!</v>
      </c>
      <c r="P13" s="22"/>
      <c r="Q13" s="21" t="e">
        <f t="shared" si="6"/>
        <v>#DIV/0!</v>
      </c>
      <c r="R13" s="22"/>
      <c r="S13" s="21" t="e">
        <f t="shared" si="7"/>
        <v>#DIV/0!</v>
      </c>
      <c r="U13" s="125" t="b">
        <f t="shared" si="8"/>
        <v>1</v>
      </c>
    </row>
    <row r="14" spans="2:21" ht="19.5" thickBot="1" x14ac:dyDescent="0.3">
      <c r="B14" s="37" t="s">
        <v>7</v>
      </c>
      <c r="C14" s="22"/>
      <c r="D14" s="21" t="e">
        <f>C14/'8. Кол-во гос.органов'!C13</f>
        <v>#DIV/0!</v>
      </c>
      <c r="E14" s="133">
        <f t="shared" si="0"/>
        <v>0</v>
      </c>
      <c r="F14" s="22"/>
      <c r="G14" s="21" t="e">
        <f t="shared" si="1"/>
        <v>#DIV/0!</v>
      </c>
      <c r="H14" s="22"/>
      <c r="I14" s="21" t="e">
        <f t="shared" si="2"/>
        <v>#DIV/0!</v>
      </c>
      <c r="J14" s="22"/>
      <c r="K14" s="21" t="e">
        <f t="shared" si="3"/>
        <v>#DIV/0!</v>
      </c>
      <c r="L14" s="22"/>
      <c r="M14" s="21" t="e">
        <f t="shared" si="4"/>
        <v>#DIV/0!</v>
      </c>
      <c r="N14" s="22"/>
      <c r="O14" s="21" t="e">
        <f t="shared" si="5"/>
        <v>#DIV/0!</v>
      </c>
      <c r="P14" s="22"/>
      <c r="Q14" s="21" t="e">
        <f t="shared" si="6"/>
        <v>#DIV/0!</v>
      </c>
      <c r="R14" s="22"/>
      <c r="S14" s="21" t="e">
        <f t="shared" si="7"/>
        <v>#DIV/0!</v>
      </c>
      <c r="U14" s="125" t="b">
        <f t="shared" si="8"/>
        <v>1</v>
      </c>
    </row>
    <row r="15" spans="2:21" ht="19.5" thickBot="1" x14ac:dyDescent="0.3">
      <c r="B15" s="37" t="s">
        <v>8</v>
      </c>
      <c r="C15" s="22"/>
      <c r="D15" s="21" t="e">
        <f>C15/'8. Кол-во гос.органов'!C14</f>
        <v>#DIV/0!</v>
      </c>
      <c r="E15" s="133">
        <f t="shared" si="0"/>
        <v>0</v>
      </c>
      <c r="F15" s="22"/>
      <c r="G15" s="21" t="e">
        <f t="shared" si="1"/>
        <v>#DIV/0!</v>
      </c>
      <c r="H15" s="22"/>
      <c r="I15" s="21" t="e">
        <f t="shared" si="2"/>
        <v>#DIV/0!</v>
      </c>
      <c r="J15" s="22"/>
      <c r="K15" s="21" t="e">
        <f t="shared" si="3"/>
        <v>#DIV/0!</v>
      </c>
      <c r="L15" s="22"/>
      <c r="M15" s="21" t="e">
        <f t="shared" si="4"/>
        <v>#DIV/0!</v>
      </c>
      <c r="N15" s="22"/>
      <c r="O15" s="21" t="e">
        <f t="shared" si="5"/>
        <v>#DIV/0!</v>
      </c>
      <c r="P15" s="22"/>
      <c r="Q15" s="21" t="e">
        <f t="shared" si="6"/>
        <v>#DIV/0!</v>
      </c>
      <c r="R15" s="22"/>
      <c r="S15" s="21" t="e">
        <f t="shared" si="7"/>
        <v>#DIV/0!</v>
      </c>
      <c r="U15" s="125" t="b">
        <f t="shared" si="8"/>
        <v>1</v>
      </c>
    </row>
    <row r="16" spans="2:21" ht="19.5" thickBot="1" x14ac:dyDescent="0.3">
      <c r="B16" s="37" t="s">
        <v>9</v>
      </c>
      <c r="C16" s="22"/>
      <c r="D16" s="21" t="e">
        <f>C16/'8. Кол-во гос.органов'!C15</f>
        <v>#DIV/0!</v>
      </c>
      <c r="E16" s="133">
        <f t="shared" si="0"/>
        <v>0</v>
      </c>
      <c r="F16" s="22"/>
      <c r="G16" s="21" t="e">
        <f t="shared" si="1"/>
        <v>#DIV/0!</v>
      </c>
      <c r="H16" s="22"/>
      <c r="I16" s="21" t="e">
        <f t="shared" si="2"/>
        <v>#DIV/0!</v>
      </c>
      <c r="J16" s="22"/>
      <c r="K16" s="21" t="e">
        <f t="shared" si="3"/>
        <v>#DIV/0!</v>
      </c>
      <c r="L16" s="22"/>
      <c r="M16" s="21" t="e">
        <f t="shared" si="4"/>
        <v>#DIV/0!</v>
      </c>
      <c r="N16" s="22"/>
      <c r="O16" s="21" t="e">
        <f t="shared" si="5"/>
        <v>#DIV/0!</v>
      </c>
      <c r="P16" s="22"/>
      <c r="Q16" s="21" t="e">
        <f t="shared" si="6"/>
        <v>#DIV/0!</v>
      </c>
      <c r="R16" s="22"/>
      <c r="S16" s="21" t="e">
        <f t="shared" si="7"/>
        <v>#DIV/0!</v>
      </c>
      <c r="U16" s="125" t="b">
        <f t="shared" si="8"/>
        <v>1</v>
      </c>
    </row>
    <row r="17" spans="1:21" ht="19.5" thickBot="1" x14ac:dyDescent="0.3">
      <c r="B17" s="37" t="s">
        <v>10</v>
      </c>
      <c r="C17" s="22"/>
      <c r="D17" s="21" t="e">
        <f>C17/'8. Кол-во гос.органов'!C16</f>
        <v>#DIV/0!</v>
      </c>
      <c r="E17" s="133">
        <f t="shared" si="0"/>
        <v>0</v>
      </c>
      <c r="F17" s="22"/>
      <c r="G17" s="21" t="e">
        <f t="shared" si="1"/>
        <v>#DIV/0!</v>
      </c>
      <c r="H17" s="22"/>
      <c r="I17" s="21" t="e">
        <f t="shared" si="2"/>
        <v>#DIV/0!</v>
      </c>
      <c r="J17" s="22"/>
      <c r="K17" s="21" t="e">
        <f t="shared" si="3"/>
        <v>#DIV/0!</v>
      </c>
      <c r="L17" s="22"/>
      <c r="M17" s="21" t="e">
        <f t="shared" si="4"/>
        <v>#DIV/0!</v>
      </c>
      <c r="N17" s="22"/>
      <c r="O17" s="21" t="e">
        <f t="shared" si="5"/>
        <v>#DIV/0!</v>
      </c>
      <c r="P17" s="22"/>
      <c r="Q17" s="21" t="e">
        <f t="shared" si="6"/>
        <v>#DIV/0!</v>
      </c>
      <c r="R17" s="22"/>
      <c r="S17" s="21" t="e">
        <f t="shared" si="7"/>
        <v>#DIV/0!</v>
      </c>
      <c r="U17" s="125" t="b">
        <f t="shared" si="8"/>
        <v>1</v>
      </c>
    </row>
    <row r="18" spans="1:21" ht="19.5" thickBot="1" x14ac:dyDescent="0.3">
      <c r="A18" s="16"/>
      <c r="B18" s="37" t="s">
        <v>11</v>
      </c>
      <c r="C18" s="22"/>
      <c r="D18" s="21" t="e">
        <f>C18/'8. Кол-во гос.органов'!C17</f>
        <v>#DIV/0!</v>
      </c>
      <c r="E18" s="133">
        <f t="shared" si="0"/>
        <v>0</v>
      </c>
      <c r="F18" s="22"/>
      <c r="G18" s="21" t="e">
        <f t="shared" si="1"/>
        <v>#DIV/0!</v>
      </c>
      <c r="H18" s="22"/>
      <c r="I18" s="21" t="e">
        <f t="shared" si="2"/>
        <v>#DIV/0!</v>
      </c>
      <c r="J18" s="22"/>
      <c r="K18" s="21" t="e">
        <f t="shared" si="3"/>
        <v>#DIV/0!</v>
      </c>
      <c r="L18" s="22"/>
      <c r="M18" s="21" t="e">
        <f t="shared" si="4"/>
        <v>#DIV/0!</v>
      </c>
      <c r="N18" s="22"/>
      <c r="O18" s="21" t="e">
        <f t="shared" si="5"/>
        <v>#DIV/0!</v>
      </c>
      <c r="P18" s="22"/>
      <c r="Q18" s="21" t="e">
        <f t="shared" si="6"/>
        <v>#DIV/0!</v>
      </c>
      <c r="R18" s="22"/>
      <c r="S18" s="21" t="e">
        <f t="shared" si="7"/>
        <v>#DIV/0!</v>
      </c>
      <c r="U18" s="125" t="b">
        <f t="shared" si="8"/>
        <v>1</v>
      </c>
    </row>
    <row r="19" spans="1:21" ht="19.5" thickBot="1" x14ac:dyDescent="0.3">
      <c r="B19" s="37" t="s">
        <v>12</v>
      </c>
      <c r="C19" s="22"/>
      <c r="D19" s="21" t="e">
        <f>C19/'8. Кол-во гос.органов'!C18</f>
        <v>#DIV/0!</v>
      </c>
      <c r="E19" s="133">
        <f t="shared" si="0"/>
        <v>0</v>
      </c>
      <c r="F19" s="22"/>
      <c r="G19" s="21" t="e">
        <f t="shared" si="1"/>
        <v>#DIV/0!</v>
      </c>
      <c r="H19" s="22"/>
      <c r="I19" s="21" t="e">
        <f t="shared" si="2"/>
        <v>#DIV/0!</v>
      </c>
      <c r="J19" s="22"/>
      <c r="K19" s="21" t="e">
        <f t="shared" si="3"/>
        <v>#DIV/0!</v>
      </c>
      <c r="L19" s="22"/>
      <c r="M19" s="21" t="e">
        <f t="shared" si="4"/>
        <v>#DIV/0!</v>
      </c>
      <c r="N19" s="22"/>
      <c r="O19" s="21" t="e">
        <f t="shared" si="5"/>
        <v>#DIV/0!</v>
      </c>
      <c r="P19" s="22"/>
      <c r="Q19" s="21" t="e">
        <f t="shared" si="6"/>
        <v>#DIV/0!</v>
      </c>
      <c r="R19" s="22"/>
      <c r="S19" s="21" t="e">
        <f t="shared" si="7"/>
        <v>#DIV/0!</v>
      </c>
      <c r="U19" s="125" t="b">
        <f t="shared" si="8"/>
        <v>1</v>
      </c>
    </row>
    <row r="20" spans="1:21" ht="19.5" thickBot="1" x14ac:dyDescent="0.3">
      <c r="B20" s="37" t="s">
        <v>13</v>
      </c>
      <c r="C20" s="22">
        <v>17</v>
      </c>
      <c r="D20" s="21">
        <f>C20/'8. Кол-во гос.органов'!C19</f>
        <v>0.73913043478260865</v>
      </c>
      <c r="E20" s="133">
        <f t="shared" si="0"/>
        <v>443</v>
      </c>
      <c r="F20" s="22">
        <v>143</v>
      </c>
      <c r="G20" s="21">
        <f t="shared" si="1"/>
        <v>0.32279909706546278</v>
      </c>
      <c r="H20" s="22">
        <v>300</v>
      </c>
      <c r="I20" s="21">
        <f t="shared" si="2"/>
        <v>0.67720090293453727</v>
      </c>
      <c r="J20" s="22">
        <v>220</v>
      </c>
      <c r="K20" s="21">
        <f t="shared" si="3"/>
        <v>0.49661399548532731</v>
      </c>
      <c r="L20" s="22">
        <v>57</v>
      </c>
      <c r="M20" s="21">
        <f t="shared" si="4"/>
        <v>0.12866817155756208</v>
      </c>
      <c r="N20" s="22">
        <v>166</v>
      </c>
      <c r="O20" s="21">
        <f t="shared" si="5"/>
        <v>0.37471783295711059</v>
      </c>
      <c r="P20" s="22">
        <v>0</v>
      </c>
      <c r="Q20" s="21">
        <f t="shared" si="6"/>
        <v>0</v>
      </c>
      <c r="R20" s="22">
        <v>0</v>
      </c>
      <c r="S20" s="21">
        <f t="shared" si="7"/>
        <v>0</v>
      </c>
      <c r="U20" s="125" t="b">
        <f t="shared" si="8"/>
        <v>1</v>
      </c>
    </row>
    <row r="21" spans="1:21" ht="19.5" thickBot="1" x14ac:dyDescent="0.3">
      <c r="B21" s="40" t="s">
        <v>16</v>
      </c>
      <c r="C21" s="122"/>
      <c r="D21" s="21" t="e">
        <f>C21/'8. Кол-во гос.органов'!C20</f>
        <v>#DIV/0!</v>
      </c>
      <c r="E21" s="147">
        <f t="shared" si="0"/>
        <v>0</v>
      </c>
      <c r="F21" s="122"/>
      <c r="G21" s="21" t="e">
        <f t="shared" si="1"/>
        <v>#DIV/0!</v>
      </c>
      <c r="H21" s="122"/>
      <c r="I21" s="21" t="e">
        <f t="shared" si="2"/>
        <v>#DIV/0!</v>
      </c>
      <c r="J21" s="122"/>
      <c r="K21" s="21" t="e">
        <f t="shared" si="3"/>
        <v>#DIV/0!</v>
      </c>
      <c r="L21" s="122"/>
      <c r="M21" s="21" t="e">
        <f t="shared" si="4"/>
        <v>#DIV/0!</v>
      </c>
      <c r="N21" s="122"/>
      <c r="O21" s="21" t="e">
        <f t="shared" si="5"/>
        <v>#DIV/0!</v>
      </c>
      <c r="P21" s="122"/>
      <c r="Q21" s="21" t="e">
        <f t="shared" si="6"/>
        <v>#DIV/0!</v>
      </c>
      <c r="R21" s="122"/>
      <c r="S21" s="21" t="e">
        <f t="shared" si="7"/>
        <v>#DIV/0!</v>
      </c>
      <c r="U21" s="125" t="b">
        <f t="shared" si="8"/>
        <v>1</v>
      </c>
    </row>
  </sheetData>
  <sheetProtection password="DDE7" sheet="1" objects="1" scenarios="1" formatCells="0" formatColumns="0" formatRows="0" selectLockedCells="1"/>
  <mergeCells count="12">
    <mergeCell ref="J5:S5"/>
    <mergeCell ref="F5:F6"/>
    <mergeCell ref="G5:G6"/>
    <mergeCell ref="H5:H6"/>
    <mergeCell ref="I5:I6"/>
    <mergeCell ref="P3:S3"/>
    <mergeCell ref="B2:S2"/>
    <mergeCell ref="B4:B6"/>
    <mergeCell ref="C4:C6"/>
    <mergeCell ref="D4:D6"/>
    <mergeCell ref="E5:E6"/>
    <mergeCell ref="E4:S4"/>
  </mergeCells>
  <phoneticPr fontId="12" type="noConversion"/>
  <pageMargins left="0.39370078740157483" right="0.39370078740157483" top="0.78740157480314965" bottom="0.78740157480314965" header="0.51181102362204722" footer="0.51181102362204722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5CAFD-1789-4953-87D8-17CAAB2B7F5F}">
  <sheetPr>
    <pageSetUpPr fitToPage="1"/>
  </sheetPr>
  <dimension ref="B2:N21"/>
  <sheetViews>
    <sheetView topLeftCell="A4" zoomScaleNormal="100" workbookViewId="0">
      <selection activeCell="H33" sqref="H33"/>
    </sheetView>
  </sheetViews>
  <sheetFormatPr defaultRowHeight="12.75" x14ac:dyDescent="0.2"/>
  <cols>
    <col min="1" max="1" width="2" style="4" customWidth="1"/>
    <col min="2" max="2" width="31.42578125" style="4" customWidth="1"/>
    <col min="3" max="3" width="9.7109375" style="4" customWidth="1"/>
    <col min="4" max="4" width="9.5703125" style="4" customWidth="1"/>
    <col min="5" max="5" width="9.7109375" style="4" customWidth="1"/>
    <col min="6" max="6" width="9.7109375" style="6" customWidth="1"/>
    <col min="7" max="14" width="9.7109375" style="4" customWidth="1"/>
    <col min="15" max="16384" width="9.140625" style="4"/>
  </cols>
  <sheetData>
    <row r="2" spans="2:14" ht="20.25" x14ac:dyDescent="0.3">
      <c r="B2" s="187" t="s">
        <v>18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</row>
    <row r="4" spans="2:14" ht="96.75" customHeight="1" x14ac:dyDescent="0.2">
      <c r="B4" s="188" t="s">
        <v>14</v>
      </c>
      <c r="C4" s="182" t="s">
        <v>197</v>
      </c>
      <c r="D4" s="183"/>
      <c r="E4" s="183"/>
      <c r="F4" s="184"/>
      <c r="G4" s="182" t="s">
        <v>19</v>
      </c>
      <c r="H4" s="183"/>
      <c r="I4" s="183"/>
      <c r="J4" s="184"/>
      <c r="K4" s="182" t="s">
        <v>114</v>
      </c>
      <c r="L4" s="183"/>
      <c r="M4" s="183"/>
      <c r="N4" s="184"/>
    </row>
    <row r="5" spans="2:14" ht="35.25" customHeight="1" x14ac:dyDescent="0.2">
      <c r="B5" s="189"/>
      <c r="C5" s="185" t="s">
        <v>131</v>
      </c>
      <c r="D5" s="182" t="s">
        <v>58</v>
      </c>
      <c r="E5" s="183"/>
      <c r="F5" s="184"/>
      <c r="G5" s="185" t="s">
        <v>199</v>
      </c>
      <c r="H5" s="182" t="s">
        <v>58</v>
      </c>
      <c r="I5" s="183"/>
      <c r="J5" s="184"/>
      <c r="K5" s="185" t="s">
        <v>131</v>
      </c>
      <c r="L5" s="182" t="s">
        <v>58</v>
      </c>
      <c r="M5" s="183"/>
      <c r="N5" s="184"/>
    </row>
    <row r="6" spans="2:14" ht="157.5" customHeight="1" x14ac:dyDescent="0.2">
      <c r="B6" s="190"/>
      <c r="C6" s="186"/>
      <c r="D6" s="36" t="s">
        <v>198</v>
      </c>
      <c r="E6" s="36" t="s">
        <v>192</v>
      </c>
      <c r="F6" s="9" t="s">
        <v>195</v>
      </c>
      <c r="G6" s="186"/>
      <c r="H6" s="36" t="s">
        <v>190</v>
      </c>
      <c r="I6" s="36" t="s">
        <v>188</v>
      </c>
      <c r="J6" s="9" t="s">
        <v>195</v>
      </c>
      <c r="K6" s="186"/>
      <c r="L6" s="36" t="s">
        <v>198</v>
      </c>
      <c r="M6" s="36" t="s">
        <v>192</v>
      </c>
      <c r="N6" s="9" t="s">
        <v>195</v>
      </c>
    </row>
    <row r="7" spans="2:14" ht="19.5" customHeight="1" x14ac:dyDescent="0.2">
      <c r="B7" s="37" t="s">
        <v>0</v>
      </c>
      <c r="C7" s="62">
        <f>G7+K7</f>
        <v>0</v>
      </c>
      <c r="D7" s="62">
        <f>H7+L7</f>
        <v>0</v>
      </c>
      <c r="E7" s="62">
        <f>I7+M7</f>
        <v>0</v>
      </c>
      <c r="F7" s="65" t="e">
        <f>D7/C7</f>
        <v>#DIV/0!</v>
      </c>
      <c r="G7" s="66"/>
      <c r="H7" s="66"/>
      <c r="I7" s="66"/>
      <c r="J7" s="65" t="e">
        <f>H7/G7</f>
        <v>#DIV/0!</v>
      </c>
      <c r="K7" s="66"/>
      <c r="L7" s="66"/>
      <c r="M7" s="66"/>
      <c r="N7" s="65" t="e">
        <f>L7/C7</f>
        <v>#DIV/0!</v>
      </c>
    </row>
    <row r="8" spans="2:14" ht="19.5" customHeight="1" x14ac:dyDescent="0.2">
      <c r="B8" s="37" t="s">
        <v>1</v>
      </c>
      <c r="C8" s="62">
        <f t="shared" ref="C8:C21" si="0">G8+K8</f>
        <v>0</v>
      </c>
      <c r="D8" s="62">
        <f t="shared" ref="D8:D21" si="1">H8+L8</f>
        <v>0</v>
      </c>
      <c r="E8" s="62">
        <f t="shared" ref="E8:E21" si="2">I8+M8</f>
        <v>0</v>
      </c>
      <c r="F8" s="65" t="e">
        <f t="shared" ref="F8:F21" si="3">D8/C8</f>
        <v>#DIV/0!</v>
      </c>
      <c r="G8" s="66"/>
      <c r="H8" s="67"/>
      <c r="I8" s="66"/>
      <c r="J8" s="65" t="e">
        <f t="shared" ref="J8:J21" si="4">H8/G8</f>
        <v>#DIV/0!</v>
      </c>
      <c r="K8" s="66"/>
      <c r="L8" s="67"/>
      <c r="M8" s="67"/>
      <c r="N8" s="65" t="e">
        <f t="shared" ref="N8:N21" si="5">L8/C8</f>
        <v>#DIV/0!</v>
      </c>
    </row>
    <row r="9" spans="2:14" ht="18.75" x14ac:dyDescent="0.2">
      <c r="B9" s="37" t="s">
        <v>2</v>
      </c>
      <c r="C9" s="62">
        <f t="shared" si="0"/>
        <v>0</v>
      </c>
      <c r="D9" s="62">
        <f t="shared" si="1"/>
        <v>0</v>
      </c>
      <c r="E9" s="62">
        <f t="shared" si="2"/>
        <v>0</v>
      </c>
      <c r="F9" s="65" t="e">
        <f t="shared" si="3"/>
        <v>#DIV/0!</v>
      </c>
      <c r="G9" s="66"/>
      <c r="H9" s="67"/>
      <c r="I9" s="66"/>
      <c r="J9" s="65" t="e">
        <f t="shared" si="4"/>
        <v>#DIV/0!</v>
      </c>
      <c r="K9" s="66"/>
      <c r="L9" s="67"/>
      <c r="M9" s="67"/>
      <c r="N9" s="65" t="e">
        <f t="shared" si="5"/>
        <v>#DIV/0!</v>
      </c>
    </row>
    <row r="10" spans="2:14" ht="18.75" x14ac:dyDescent="0.2">
      <c r="B10" s="37" t="s">
        <v>3</v>
      </c>
      <c r="C10" s="62">
        <f t="shared" si="0"/>
        <v>0</v>
      </c>
      <c r="D10" s="62">
        <f t="shared" si="1"/>
        <v>0</v>
      </c>
      <c r="E10" s="62">
        <f t="shared" si="2"/>
        <v>0</v>
      </c>
      <c r="F10" s="65" t="e">
        <f t="shared" si="3"/>
        <v>#DIV/0!</v>
      </c>
      <c r="G10" s="66"/>
      <c r="H10" s="67"/>
      <c r="I10" s="66"/>
      <c r="J10" s="65" t="e">
        <f t="shared" si="4"/>
        <v>#DIV/0!</v>
      </c>
      <c r="K10" s="66"/>
      <c r="L10" s="67"/>
      <c r="M10" s="67"/>
      <c r="N10" s="65" t="e">
        <f t="shared" si="5"/>
        <v>#DIV/0!</v>
      </c>
    </row>
    <row r="11" spans="2:14" ht="18.75" x14ac:dyDescent="0.2">
      <c r="B11" s="37" t="s">
        <v>4</v>
      </c>
      <c r="C11" s="62">
        <f t="shared" si="0"/>
        <v>0</v>
      </c>
      <c r="D11" s="62">
        <f t="shared" si="1"/>
        <v>0</v>
      </c>
      <c r="E11" s="62">
        <f t="shared" si="2"/>
        <v>0</v>
      </c>
      <c r="F11" s="65" t="e">
        <f t="shared" si="3"/>
        <v>#DIV/0!</v>
      </c>
      <c r="G11" s="66"/>
      <c r="H11" s="67"/>
      <c r="I11" s="66"/>
      <c r="J11" s="65" t="e">
        <f t="shared" si="4"/>
        <v>#DIV/0!</v>
      </c>
      <c r="K11" s="66"/>
      <c r="L11" s="67"/>
      <c r="M11" s="67"/>
      <c r="N11" s="65" t="e">
        <f t="shared" si="5"/>
        <v>#DIV/0!</v>
      </c>
    </row>
    <row r="12" spans="2:14" ht="18.75" x14ac:dyDescent="0.2">
      <c r="B12" s="37" t="s">
        <v>5</v>
      </c>
      <c r="C12" s="62">
        <f t="shared" si="0"/>
        <v>0</v>
      </c>
      <c r="D12" s="62">
        <f t="shared" si="1"/>
        <v>0</v>
      </c>
      <c r="E12" s="62">
        <f t="shared" si="2"/>
        <v>0</v>
      </c>
      <c r="F12" s="65" t="e">
        <f t="shared" si="3"/>
        <v>#DIV/0!</v>
      </c>
      <c r="G12" s="66"/>
      <c r="H12" s="67"/>
      <c r="I12" s="66"/>
      <c r="J12" s="65" t="e">
        <f t="shared" si="4"/>
        <v>#DIV/0!</v>
      </c>
      <c r="K12" s="66"/>
      <c r="L12" s="67"/>
      <c r="M12" s="67"/>
      <c r="N12" s="65" t="e">
        <f t="shared" si="5"/>
        <v>#DIV/0!</v>
      </c>
    </row>
    <row r="13" spans="2:14" ht="18.75" x14ac:dyDescent="0.2">
      <c r="B13" s="37" t="s">
        <v>6</v>
      </c>
      <c r="C13" s="62">
        <f t="shared" si="0"/>
        <v>0</v>
      </c>
      <c r="D13" s="62">
        <f t="shared" si="1"/>
        <v>0</v>
      </c>
      <c r="E13" s="62">
        <f t="shared" si="2"/>
        <v>0</v>
      </c>
      <c r="F13" s="65" t="e">
        <f t="shared" si="3"/>
        <v>#DIV/0!</v>
      </c>
      <c r="G13" s="66"/>
      <c r="H13" s="67"/>
      <c r="I13" s="66"/>
      <c r="J13" s="65" t="e">
        <f t="shared" si="4"/>
        <v>#DIV/0!</v>
      </c>
      <c r="K13" s="66"/>
      <c r="L13" s="67"/>
      <c r="M13" s="67"/>
      <c r="N13" s="65" t="e">
        <f t="shared" si="5"/>
        <v>#DIV/0!</v>
      </c>
    </row>
    <row r="14" spans="2:14" ht="18.75" x14ac:dyDescent="0.2">
      <c r="B14" s="37" t="s">
        <v>7</v>
      </c>
      <c r="C14" s="62">
        <f t="shared" si="0"/>
        <v>0</v>
      </c>
      <c r="D14" s="62">
        <f t="shared" si="1"/>
        <v>0</v>
      </c>
      <c r="E14" s="62">
        <f t="shared" si="2"/>
        <v>0</v>
      </c>
      <c r="F14" s="65" t="e">
        <f t="shared" si="3"/>
        <v>#DIV/0!</v>
      </c>
      <c r="G14" s="66"/>
      <c r="H14" s="67"/>
      <c r="I14" s="66"/>
      <c r="J14" s="65" t="e">
        <f t="shared" si="4"/>
        <v>#DIV/0!</v>
      </c>
      <c r="K14" s="66"/>
      <c r="L14" s="67"/>
      <c r="M14" s="67"/>
      <c r="N14" s="65" t="e">
        <f t="shared" si="5"/>
        <v>#DIV/0!</v>
      </c>
    </row>
    <row r="15" spans="2:14" ht="18.75" x14ac:dyDescent="0.2">
      <c r="B15" s="37" t="s">
        <v>8</v>
      </c>
      <c r="C15" s="62">
        <f t="shared" si="0"/>
        <v>0</v>
      </c>
      <c r="D15" s="62">
        <f t="shared" si="1"/>
        <v>0</v>
      </c>
      <c r="E15" s="62">
        <f t="shared" si="2"/>
        <v>0</v>
      </c>
      <c r="F15" s="65" t="e">
        <f t="shared" si="3"/>
        <v>#DIV/0!</v>
      </c>
      <c r="G15" s="66"/>
      <c r="H15" s="67"/>
      <c r="I15" s="66"/>
      <c r="J15" s="65" t="e">
        <f t="shared" si="4"/>
        <v>#DIV/0!</v>
      </c>
      <c r="K15" s="66"/>
      <c r="L15" s="67"/>
      <c r="M15" s="67"/>
      <c r="N15" s="65" t="e">
        <f t="shared" si="5"/>
        <v>#DIV/0!</v>
      </c>
    </row>
    <row r="16" spans="2:14" ht="18.75" x14ac:dyDescent="0.2">
      <c r="B16" s="37" t="s">
        <v>9</v>
      </c>
      <c r="C16" s="62">
        <f t="shared" si="0"/>
        <v>0</v>
      </c>
      <c r="D16" s="62">
        <f t="shared" si="1"/>
        <v>0</v>
      </c>
      <c r="E16" s="62">
        <f t="shared" si="2"/>
        <v>0</v>
      </c>
      <c r="F16" s="65" t="e">
        <f t="shared" si="3"/>
        <v>#DIV/0!</v>
      </c>
      <c r="G16" s="66"/>
      <c r="H16" s="67"/>
      <c r="I16" s="66"/>
      <c r="J16" s="65" t="e">
        <f t="shared" si="4"/>
        <v>#DIV/0!</v>
      </c>
      <c r="K16" s="66"/>
      <c r="L16" s="67"/>
      <c r="M16" s="67"/>
      <c r="N16" s="65" t="e">
        <f t="shared" si="5"/>
        <v>#DIV/0!</v>
      </c>
    </row>
    <row r="17" spans="2:14" ht="18.75" x14ac:dyDescent="0.2">
      <c r="B17" s="37" t="s">
        <v>10</v>
      </c>
      <c r="C17" s="62">
        <f t="shared" si="0"/>
        <v>0</v>
      </c>
      <c r="D17" s="62">
        <f t="shared" si="1"/>
        <v>0</v>
      </c>
      <c r="E17" s="62">
        <f t="shared" si="2"/>
        <v>0</v>
      </c>
      <c r="F17" s="65" t="e">
        <f t="shared" si="3"/>
        <v>#DIV/0!</v>
      </c>
      <c r="G17" s="66"/>
      <c r="H17" s="67"/>
      <c r="I17" s="66"/>
      <c r="J17" s="65" t="e">
        <f t="shared" si="4"/>
        <v>#DIV/0!</v>
      </c>
      <c r="K17" s="66"/>
      <c r="L17" s="67"/>
      <c r="M17" s="67"/>
      <c r="N17" s="65" t="e">
        <f t="shared" si="5"/>
        <v>#DIV/0!</v>
      </c>
    </row>
    <row r="18" spans="2:14" ht="18.75" x14ac:dyDescent="0.2">
      <c r="B18" s="37" t="s">
        <v>11</v>
      </c>
      <c r="C18" s="62">
        <f t="shared" si="0"/>
        <v>0</v>
      </c>
      <c r="D18" s="62">
        <f t="shared" si="1"/>
        <v>0</v>
      </c>
      <c r="E18" s="62">
        <f t="shared" si="2"/>
        <v>0</v>
      </c>
      <c r="F18" s="65" t="e">
        <f t="shared" si="3"/>
        <v>#DIV/0!</v>
      </c>
      <c r="G18" s="66"/>
      <c r="H18" s="67"/>
      <c r="I18" s="66"/>
      <c r="J18" s="65" t="e">
        <f t="shared" si="4"/>
        <v>#DIV/0!</v>
      </c>
      <c r="K18" s="66"/>
      <c r="L18" s="67"/>
      <c r="M18" s="67"/>
      <c r="N18" s="65" t="e">
        <f t="shared" si="5"/>
        <v>#DIV/0!</v>
      </c>
    </row>
    <row r="19" spans="2:14" ht="18.75" x14ac:dyDescent="0.2">
      <c r="B19" s="37" t="s">
        <v>12</v>
      </c>
      <c r="C19" s="62">
        <f t="shared" si="0"/>
        <v>0</v>
      </c>
      <c r="D19" s="62">
        <f t="shared" si="1"/>
        <v>0</v>
      </c>
      <c r="E19" s="62">
        <f t="shared" si="2"/>
        <v>0</v>
      </c>
      <c r="F19" s="65" t="e">
        <f t="shared" si="3"/>
        <v>#DIV/0!</v>
      </c>
      <c r="G19" s="66"/>
      <c r="H19" s="67"/>
      <c r="I19" s="66"/>
      <c r="J19" s="65" t="e">
        <f t="shared" si="4"/>
        <v>#DIV/0!</v>
      </c>
      <c r="K19" s="66"/>
      <c r="L19" s="67"/>
      <c r="M19" s="67"/>
      <c r="N19" s="65" t="e">
        <f t="shared" si="5"/>
        <v>#DIV/0!</v>
      </c>
    </row>
    <row r="20" spans="2:14" ht="18.75" x14ac:dyDescent="0.2">
      <c r="B20" s="37" t="s">
        <v>13</v>
      </c>
      <c r="C20" s="62">
        <f t="shared" si="0"/>
        <v>3317</v>
      </c>
      <c r="D20" s="62">
        <f t="shared" si="1"/>
        <v>3145</v>
      </c>
      <c r="E20" s="62">
        <f t="shared" si="2"/>
        <v>146</v>
      </c>
      <c r="F20" s="65">
        <f t="shared" si="3"/>
        <v>0.94814591498341871</v>
      </c>
      <c r="G20" s="66">
        <v>1896</v>
      </c>
      <c r="H20" s="67">
        <v>1789</v>
      </c>
      <c r="I20" s="66">
        <v>58</v>
      </c>
      <c r="J20" s="65">
        <f t="shared" si="4"/>
        <v>0.94356540084388185</v>
      </c>
      <c r="K20" s="66">
        <v>1421</v>
      </c>
      <c r="L20" s="67">
        <v>1356</v>
      </c>
      <c r="M20" s="67">
        <v>88</v>
      </c>
      <c r="N20" s="65">
        <f t="shared" si="5"/>
        <v>0.40880313536328006</v>
      </c>
    </row>
    <row r="21" spans="2:14" ht="18.75" x14ac:dyDescent="0.2">
      <c r="B21" s="38" t="s">
        <v>112</v>
      </c>
      <c r="C21" s="68">
        <f t="shared" si="0"/>
        <v>0</v>
      </c>
      <c r="D21" s="68">
        <f t="shared" si="1"/>
        <v>0</v>
      </c>
      <c r="E21" s="68">
        <f t="shared" si="2"/>
        <v>0</v>
      </c>
      <c r="F21" s="65" t="e">
        <f t="shared" si="3"/>
        <v>#DIV/0!</v>
      </c>
      <c r="G21" s="179"/>
      <c r="H21" s="70"/>
      <c r="I21" s="71"/>
      <c r="J21" s="65" t="e">
        <f t="shared" si="4"/>
        <v>#DIV/0!</v>
      </c>
      <c r="K21" s="179"/>
      <c r="L21" s="70"/>
      <c r="M21" s="70"/>
      <c r="N21" s="65" t="e">
        <f t="shared" si="5"/>
        <v>#DIV/0!</v>
      </c>
    </row>
  </sheetData>
  <sheetProtection password="DDE7" sheet="1" objects="1" scenarios="1" formatCells="0" formatColumns="0" formatRows="0" selectLockedCells="1"/>
  <mergeCells count="11">
    <mergeCell ref="H5:J5"/>
    <mergeCell ref="K5:K6"/>
    <mergeCell ref="L5:N5"/>
    <mergeCell ref="B2:N2"/>
    <mergeCell ref="B4:B6"/>
    <mergeCell ref="C4:F4"/>
    <mergeCell ref="G4:J4"/>
    <mergeCell ref="K4:N4"/>
    <mergeCell ref="C5:C6"/>
    <mergeCell ref="D5:F5"/>
    <mergeCell ref="G5:G6"/>
  </mergeCells>
  <pageMargins left="0.7" right="0.7" top="0.75" bottom="0.75" header="0.3" footer="0.3"/>
  <pageSetup paperSize="9" scale="8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3A187-16CD-4F5C-BFCA-57604F901208}">
  <sheetPr>
    <pageSetUpPr fitToPage="1"/>
  </sheetPr>
  <dimension ref="B1:L21"/>
  <sheetViews>
    <sheetView zoomScaleNormal="100" workbookViewId="0">
      <selection activeCell="M20" sqref="M20"/>
    </sheetView>
  </sheetViews>
  <sheetFormatPr defaultRowHeight="12.75" x14ac:dyDescent="0.2"/>
  <cols>
    <col min="1" max="1" width="1.28515625" style="4" customWidth="1"/>
    <col min="2" max="2" width="31.42578125" style="4" customWidth="1"/>
    <col min="3" max="12" width="10.7109375" style="4" customWidth="1"/>
    <col min="13" max="13" width="1.28515625" style="4" customWidth="1"/>
    <col min="14" max="16384" width="9.140625" style="4"/>
  </cols>
  <sheetData>
    <row r="1" spans="2:12" s="109" customFormat="1" ht="15" customHeight="1" x14ac:dyDescent="0.3">
      <c r="B1" s="126"/>
      <c r="C1" s="126"/>
      <c r="D1" s="126"/>
      <c r="E1" s="126"/>
      <c r="F1" s="126"/>
      <c r="G1" s="126"/>
      <c r="H1" s="126"/>
      <c r="I1" s="126"/>
      <c r="J1" s="126"/>
    </row>
    <row r="2" spans="2:12" s="109" customFormat="1" ht="16.5" customHeight="1" x14ac:dyDescent="0.3">
      <c r="B2" s="217" t="s">
        <v>99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</row>
    <row r="3" spans="2:12" s="109" customFormat="1" ht="15.75" customHeight="1" x14ac:dyDescent="0.3">
      <c r="B3" s="126"/>
      <c r="C3" s="126"/>
      <c r="D3" s="126"/>
      <c r="E3" s="126"/>
      <c r="F3" s="126"/>
      <c r="G3" s="126"/>
      <c r="H3" s="126"/>
      <c r="I3" s="126"/>
      <c r="J3" s="126"/>
      <c r="K3" s="10"/>
    </row>
    <row r="4" spans="2:12" ht="15.75" x14ac:dyDescent="0.25">
      <c r="B4" s="229" t="s">
        <v>14</v>
      </c>
      <c r="C4" s="219" t="s">
        <v>92</v>
      </c>
      <c r="D4" s="219"/>
      <c r="E4" s="269" t="s">
        <v>58</v>
      </c>
      <c r="F4" s="269"/>
      <c r="G4" s="269"/>
      <c r="H4" s="269"/>
      <c r="I4" s="269"/>
      <c r="J4" s="269"/>
      <c r="K4" s="269"/>
      <c r="L4" s="269"/>
    </row>
    <row r="5" spans="2:12" ht="125.25" customHeight="1" x14ac:dyDescent="0.2">
      <c r="B5" s="229"/>
      <c r="C5" s="219"/>
      <c r="D5" s="219"/>
      <c r="E5" s="219" t="s">
        <v>95</v>
      </c>
      <c r="F5" s="219"/>
      <c r="G5" s="266" t="s">
        <v>96</v>
      </c>
      <c r="H5" s="268"/>
      <c r="I5" s="219" t="s">
        <v>97</v>
      </c>
      <c r="J5" s="219"/>
      <c r="K5" s="244" t="s">
        <v>98</v>
      </c>
      <c r="L5" s="244"/>
    </row>
    <row r="6" spans="2:12" ht="45.75" customHeight="1" x14ac:dyDescent="0.2">
      <c r="B6" s="229"/>
      <c r="C6" s="60" t="s">
        <v>94</v>
      </c>
      <c r="D6" s="60" t="s">
        <v>93</v>
      </c>
      <c r="E6" s="60" t="s">
        <v>94</v>
      </c>
      <c r="F6" s="60" t="s">
        <v>93</v>
      </c>
      <c r="G6" s="60" t="s">
        <v>94</v>
      </c>
      <c r="H6" s="60" t="s">
        <v>93</v>
      </c>
      <c r="I6" s="60" t="s">
        <v>94</v>
      </c>
      <c r="J6" s="60" t="s">
        <v>93</v>
      </c>
      <c r="K6" s="60" t="s">
        <v>94</v>
      </c>
      <c r="L6" s="60" t="s">
        <v>93</v>
      </c>
    </row>
    <row r="7" spans="2:12" ht="19.5" customHeight="1" x14ac:dyDescent="0.2">
      <c r="B7" s="37" t="s">
        <v>0</v>
      </c>
      <c r="C7" s="99">
        <f>E7+G7+I7+K7</f>
        <v>0</v>
      </c>
      <c r="D7" s="99">
        <f>F7+H7+J7+L7</f>
        <v>0</v>
      </c>
      <c r="E7" s="14"/>
      <c r="F7" s="14"/>
      <c r="G7" s="14"/>
      <c r="H7" s="14"/>
      <c r="I7" s="14"/>
      <c r="J7" s="14"/>
      <c r="K7" s="14"/>
      <c r="L7" s="14"/>
    </row>
    <row r="8" spans="2:12" ht="19.5" customHeight="1" x14ac:dyDescent="0.2">
      <c r="B8" s="37" t="s">
        <v>1</v>
      </c>
      <c r="C8" s="99">
        <f t="shared" ref="C8:C21" si="0">E8+G8+I8+K8</f>
        <v>0</v>
      </c>
      <c r="D8" s="99">
        <f t="shared" ref="D8:D21" si="1">F8+H8+J8+L8</f>
        <v>0</v>
      </c>
      <c r="E8" s="14"/>
      <c r="F8" s="14"/>
      <c r="G8" s="14"/>
      <c r="H8" s="14"/>
      <c r="I8" s="14"/>
      <c r="J8" s="14"/>
      <c r="K8" s="14"/>
      <c r="L8" s="14"/>
    </row>
    <row r="9" spans="2:12" ht="18.75" x14ac:dyDescent="0.2">
      <c r="B9" s="37" t="s">
        <v>2</v>
      </c>
      <c r="C9" s="99">
        <f t="shared" si="0"/>
        <v>0</v>
      </c>
      <c r="D9" s="99">
        <f t="shared" si="1"/>
        <v>0</v>
      </c>
      <c r="E9" s="14"/>
      <c r="F9" s="14"/>
      <c r="G9" s="14"/>
      <c r="H9" s="14"/>
      <c r="I9" s="14"/>
      <c r="J9" s="14"/>
      <c r="K9" s="14"/>
      <c r="L9" s="14"/>
    </row>
    <row r="10" spans="2:12" ht="18.75" x14ac:dyDescent="0.2">
      <c r="B10" s="37" t="s">
        <v>3</v>
      </c>
      <c r="C10" s="99">
        <f t="shared" si="0"/>
        <v>0</v>
      </c>
      <c r="D10" s="99">
        <f t="shared" si="1"/>
        <v>0</v>
      </c>
      <c r="E10" s="14"/>
      <c r="F10" s="14"/>
      <c r="G10" s="14"/>
      <c r="H10" s="14"/>
      <c r="I10" s="14"/>
      <c r="J10" s="14"/>
      <c r="K10" s="14"/>
      <c r="L10" s="14"/>
    </row>
    <row r="11" spans="2:12" ht="18.75" x14ac:dyDescent="0.2">
      <c r="B11" s="37" t="s">
        <v>4</v>
      </c>
      <c r="C11" s="99">
        <f t="shared" si="0"/>
        <v>0</v>
      </c>
      <c r="D11" s="99">
        <f t="shared" si="1"/>
        <v>0</v>
      </c>
      <c r="E11" s="14"/>
      <c r="F11" s="14"/>
      <c r="G11" s="14"/>
      <c r="H11" s="14"/>
      <c r="I11" s="14"/>
      <c r="J11" s="14"/>
      <c r="K11" s="14"/>
      <c r="L11" s="14"/>
    </row>
    <row r="12" spans="2:12" ht="18.75" x14ac:dyDescent="0.2">
      <c r="B12" s="37" t="s">
        <v>5</v>
      </c>
      <c r="C12" s="99">
        <f t="shared" si="0"/>
        <v>0</v>
      </c>
      <c r="D12" s="99">
        <f t="shared" si="1"/>
        <v>0</v>
      </c>
      <c r="E12" s="14"/>
      <c r="F12" s="14"/>
      <c r="G12" s="14"/>
      <c r="H12" s="14"/>
      <c r="I12" s="14"/>
      <c r="J12" s="14"/>
      <c r="K12" s="14"/>
      <c r="L12" s="14"/>
    </row>
    <row r="13" spans="2:12" ht="18.75" x14ac:dyDescent="0.2">
      <c r="B13" s="37" t="s">
        <v>6</v>
      </c>
      <c r="C13" s="99">
        <f t="shared" si="0"/>
        <v>0</v>
      </c>
      <c r="D13" s="99">
        <f t="shared" si="1"/>
        <v>0</v>
      </c>
      <c r="E13" s="14"/>
      <c r="F13" s="14"/>
      <c r="G13" s="14"/>
      <c r="H13" s="14"/>
      <c r="I13" s="14"/>
      <c r="J13" s="14"/>
      <c r="K13" s="14"/>
      <c r="L13" s="14"/>
    </row>
    <row r="14" spans="2:12" ht="18.75" x14ac:dyDescent="0.2">
      <c r="B14" s="37" t="s">
        <v>7</v>
      </c>
      <c r="C14" s="99">
        <f t="shared" si="0"/>
        <v>0</v>
      </c>
      <c r="D14" s="99">
        <f t="shared" si="1"/>
        <v>0</v>
      </c>
      <c r="E14" s="14"/>
      <c r="F14" s="14"/>
      <c r="G14" s="14"/>
      <c r="H14" s="14"/>
      <c r="I14" s="14"/>
      <c r="J14" s="14"/>
      <c r="K14" s="14"/>
      <c r="L14" s="14"/>
    </row>
    <row r="15" spans="2:12" ht="18.75" x14ac:dyDescent="0.2">
      <c r="B15" s="37" t="s">
        <v>8</v>
      </c>
      <c r="C15" s="99">
        <f t="shared" si="0"/>
        <v>0</v>
      </c>
      <c r="D15" s="99">
        <f t="shared" si="1"/>
        <v>0</v>
      </c>
      <c r="E15" s="14"/>
      <c r="F15" s="14"/>
      <c r="G15" s="14"/>
      <c r="H15" s="14"/>
      <c r="I15" s="14"/>
      <c r="J15" s="14"/>
      <c r="K15" s="14"/>
      <c r="L15" s="14"/>
    </row>
    <row r="16" spans="2:12" ht="18.75" x14ac:dyDescent="0.2">
      <c r="B16" s="37" t="s">
        <v>9</v>
      </c>
      <c r="C16" s="99">
        <f t="shared" si="0"/>
        <v>0</v>
      </c>
      <c r="D16" s="99">
        <f t="shared" si="1"/>
        <v>0</v>
      </c>
      <c r="E16" s="14"/>
      <c r="F16" s="14"/>
      <c r="G16" s="14"/>
      <c r="H16" s="14"/>
      <c r="I16" s="14"/>
      <c r="J16" s="14"/>
      <c r="K16" s="14"/>
      <c r="L16" s="14"/>
    </row>
    <row r="17" spans="2:12" ht="18.75" x14ac:dyDescent="0.2">
      <c r="B17" s="37" t="s">
        <v>10</v>
      </c>
      <c r="C17" s="99">
        <f t="shared" si="0"/>
        <v>0</v>
      </c>
      <c r="D17" s="99">
        <f t="shared" si="1"/>
        <v>0</v>
      </c>
      <c r="E17" s="14"/>
      <c r="F17" s="14"/>
      <c r="G17" s="14"/>
      <c r="H17" s="14"/>
      <c r="I17" s="14"/>
      <c r="J17" s="14"/>
      <c r="K17" s="14"/>
      <c r="L17" s="14"/>
    </row>
    <row r="18" spans="2:12" ht="18.75" x14ac:dyDescent="0.2">
      <c r="B18" s="37" t="s">
        <v>11</v>
      </c>
      <c r="C18" s="99">
        <f t="shared" si="0"/>
        <v>0</v>
      </c>
      <c r="D18" s="99">
        <f t="shared" si="1"/>
        <v>0</v>
      </c>
      <c r="E18" s="14"/>
      <c r="F18" s="14"/>
      <c r="G18" s="14"/>
      <c r="H18" s="14"/>
      <c r="I18" s="14"/>
      <c r="J18" s="14"/>
      <c r="K18" s="14"/>
      <c r="L18" s="14"/>
    </row>
    <row r="19" spans="2:12" ht="18.75" x14ac:dyDescent="0.2">
      <c r="B19" s="37" t="s">
        <v>12</v>
      </c>
      <c r="C19" s="99">
        <f t="shared" si="0"/>
        <v>0</v>
      </c>
      <c r="D19" s="99">
        <f t="shared" si="1"/>
        <v>0</v>
      </c>
      <c r="E19" s="14"/>
      <c r="F19" s="14"/>
      <c r="G19" s="14"/>
      <c r="H19" s="14"/>
      <c r="I19" s="14"/>
      <c r="J19" s="14"/>
      <c r="K19" s="14"/>
      <c r="L19" s="14"/>
    </row>
    <row r="20" spans="2:12" ht="18.75" x14ac:dyDescent="0.2">
      <c r="B20" s="37" t="s">
        <v>13</v>
      </c>
      <c r="C20" s="99">
        <f t="shared" si="0"/>
        <v>416</v>
      </c>
      <c r="D20" s="99">
        <f t="shared" si="1"/>
        <v>232</v>
      </c>
      <c r="E20" s="14">
        <v>305</v>
      </c>
      <c r="F20" s="14">
        <v>152</v>
      </c>
      <c r="G20" s="14">
        <v>108</v>
      </c>
      <c r="H20" s="14">
        <v>79</v>
      </c>
      <c r="I20" s="14">
        <v>3</v>
      </c>
      <c r="J20" s="14">
        <v>1</v>
      </c>
      <c r="K20" s="14">
        <v>0</v>
      </c>
      <c r="L20" s="14">
        <v>0</v>
      </c>
    </row>
    <row r="21" spans="2:12" ht="18.75" x14ac:dyDescent="0.2">
      <c r="B21" s="40" t="s">
        <v>16</v>
      </c>
      <c r="C21" s="127">
        <f t="shared" si="0"/>
        <v>0</v>
      </c>
      <c r="D21" s="127">
        <f t="shared" si="1"/>
        <v>0</v>
      </c>
      <c r="E21" s="13"/>
      <c r="F21" s="13"/>
      <c r="G21" s="13"/>
      <c r="H21" s="13"/>
      <c r="I21" s="13"/>
      <c r="J21" s="13"/>
      <c r="K21" s="13"/>
      <c r="L21" s="13"/>
    </row>
  </sheetData>
  <sheetProtection password="DDE7" sheet="1" objects="1" scenarios="1" formatCells="0" formatColumns="0" formatRows="0" selectLockedCells="1"/>
  <mergeCells count="8">
    <mergeCell ref="K5:L5"/>
    <mergeCell ref="E4:L4"/>
    <mergeCell ref="B4:B6"/>
    <mergeCell ref="B2:L2"/>
    <mergeCell ref="E5:F5"/>
    <mergeCell ref="G5:H5"/>
    <mergeCell ref="I5:J5"/>
    <mergeCell ref="C4:D5"/>
  </mergeCells>
  <phoneticPr fontId="12" type="noConversion"/>
  <pageMargins left="0.59055118110236227" right="0.59055118110236227" top="0.78740157480314965" bottom="0.78740157480314965" header="0.51181102362204722" footer="0.51181102362204722"/>
  <pageSetup paperSize="9" scale="96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D022-4045-4F37-AF6F-CA2A0B3A9238}">
  <sheetPr>
    <pageSetUpPr fitToPage="1"/>
  </sheetPr>
  <dimension ref="A1:R22"/>
  <sheetViews>
    <sheetView zoomScaleNormal="100" workbookViewId="0">
      <selection activeCell="S20" sqref="S20"/>
    </sheetView>
  </sheetViews>
  <sheetFormatPr defaultRowHeight="12.75" x14ac:dyDescent="0.2"/>
  <cols>
    <col min="1" max="1" width="1.28515625" style="4" customWidth="1"/>
    <col min="2" max="2" width="32.140625" style="4" customWidth="1"/>
    <col min="3" max="5" width="8.7109375" style="4" customWidth="1"/>
    <col min="6" max="6" width="8.85546875" style="4" customWidth="1"/>
    <col min="7" max="7" width="8.7109375" style="4" customWidth="1"/>
    <col min="8" max="8" width="8.85546875" style="4" customWidth="1"/>
    <col min="9" max="9" width="8.7109375" style="4" customWidth="1"/>
    <col min="10" max="10" width="8.85546875" style="4" customWidth="1"/>
    <col min="11" max="11" width="8.7109375" style="4" customWidth="1"/>
    <col min="12" max="12" width="8.85546875" style="4" customWidth="1"/>
    <col min="13" max="13" width="8.7109375" style="4" customWidth="1"/>
    <col min="14" max="14" width="8.85546875" style="4" customWidth="1"/>
    <col min="15" max="15" width="8.7109375" style="4" customWidth="1"/>
    <col min="16" max="16" width="8.85546875" style="4" customWidth="1"/>
    <col min="17" max="17" width="8.7109375" style="4" customWidth="1"/>
    <col min="18" max="18" width="8.85546875" style="4" customWidth="1"/>
    <col min="19" max="19" width="1.85546875" style="4" customWidth="1"/>
    <col min="20" max="16384" width="9.140625" style="4"/>
  </cols>
  <sheetData>
    <row r="1" spans="1:18" s="109" customFormat="1" ht="15" customHeight="1" x14ac:dyDescent="0.3">
      <c r="B1" s="126"/>
    </row>
    <row r="2" spans="1:18" s="109" customFormat="1" ht="16.5" customHeight="1" x14ac:dyDescent="0.3">
      <c r="B2" s="217" t="s">
        <v>103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</row>
    <row r="3" spans="1:18" s="109" customFormat="1" ht="15.75" customHeight="1" x14ac:dyDescent="0.3">
      <c r="B3" s="126"/>
      <c r="Q3" s="10"/>
    </row>
    <row r="4" spans="1:18" ht="18.75" customHeight="1" x14ac:dyDescent="0.2">
      <c r="B4" s="229" t="s">
        <v>14</v>
      </c>
      <c r="C4" s="244" t="s">
        <v>102</v>
      </c>
      <c r="D4" s="244"/>
      <c r="E4" s="244"/>
      <c r="F4" s="244"/>
      <c r="G4" s="226" t="s">
        <v>58</v>
      </c>
      <c r="H4" s="227"/>
      <c r="I4" s="227"/>
      <c r="J4" s="227"/>
      <c r="K4" s="227"/>
      <c r="L4" s="227"/>
      <c r="M4" s="227"/>
      <c r="N4" s="228"/>
      <c r="O4" s="191" t="s">
        <v>133</v>
      </c>
      <c r="P4" s="192"/>
      <c r="Q4" s="192"/>
      <c r="R4" s="193"/>
    </row>
    <row r="5" spans="1:18" ht="93" customHeight="1" x14ac:dyDescent="0.2">
      <c r="B5" s="229"/>
      <c r="C5" s="244"/>
      <c r="D5" s="244"/>
      <c r="E5" s="244"/>
      <c r="F5" s="244"/>
      <c r="G5" s="244" t="s">
        <v>100</v>
      </c>
      <c r="H5" s="244"/>
      <c r="I5" s="244"/>
      <c r="J5" s="244"/>
      <c r="K5" s="244" t="s">
        <v>101</v>
      </c>
      <c r="L5" s="244"/>
      <c r="M5" s="244"/>
      <c r="N5" s="244"/>
      <c r="O5" s="194"/>
      <c r="P5" s="195"/>
      <c r="Q5" s="195"/>
      <c r="R5" s="196"/>
    </row>
    <row r="6" spans="1:18" ht="54.75" customHeight="1" x14ac:dyDescent="0.2">
      <c r="B6" s="229"/>
      <c r="C6" s="48" t="s">
        <v>94</v>
      </c>
      <c r="D6" s="34" t="s">
        <v>27</v>
      </c>
      <c r="E6" s="48" t="s">
        <v>93</v>
      </c>
      <c r="F6" s="34" t="s">
        <v>27</v>
      </c>
      <c r="G6" s="48" t="s">
        <v>94</v>
      </c>
      <c r="H6" s="34" t="s">
        <v>27</v>
      </c>
      <c r="I6" s="48" t="s">
        <v>93</v>
      </c>
      <c r="J6" s="34" t="s">
        <v>27</v>
      </c>
      <c r="K6" s="48" t="s">
        <v>94</v>
      </c>
      <c r="L6" s="34" t="s">
        <v>27</v>
      </c>
      <c r="M6" s="48" t="s">
        <v>93</v>
      </c>
      <c r="N6" s="34" t="s">
        <v>27</v>
      </c>
      <c r="O6" s="48" t="s">
        <v>94</v>
      </c>
      <c r="P6" s="34" t="s">
        <v>27</v>
      </c>
      <c r="Q6" s="48" t="s">
        <v>93</v>
      </c>
      <c r="R6" s="34" t="s">
        <v>27</v>
      </c>
    </row>
    <row r="7" spans="1:18" ht="19.5" customHeight="1" x14ac:dyDescent="0.2">
      <c r="B7" s="37" t="s">
        <v>0</v>
      </c>
      <c r="C7" s="133">
        <f>G7+K7</f>
        <v>0</v>
      </c>
      <c r="D7" s="21" t="e">
        <f>C7/'1.1. Кол-во ГС'!L7</f>
        <v>#DIV/0!</v>
      </c>
      <c r="E7" s="133">
        <f>I7+M7</f>
        <v>0</v>
      </c>
      <c r="F7" s="21" t="e">
        <f>E7/'1.1. Кол-во ГС'!L7</f>
        <v>#DIV/0!</v>
      </c>
      <c r="G7" s="30"/>
      <c r="H7" s="21" t="e">
        <f>G7/C7</f>
        <v>#DIV/0!</v>
      </c>
      <c r="I7" s="30"/>
      <c r="J7" s="21" t="e">
        <f>I7/E7</f>
        <v>#DIV/0!</v>
      </c>
      <c r="K7" s="30"/>
      <c r="L7" s="21" t="e">
        <f>K7/C7</f>
        <v>#DIV/0!</v>
      </c>
      <c r="M7" s="30"/>
      <c r="N7" s="21" t="e">
        <f>M7/E7</f>
        <v>#DIV/0!</v>
      </c>
      <c r="O7" s="30"/>
      <c r="P7" s="21" t="e">
        <f>O7/C7</f>
        <v>#DIV/0!</v>
      </c>
      <c r="Q7" s="30"/>
      <c r="R7" s="21" t="e">
        <f>Q7/E7</f>
        <v>#DIV/0!</v>
      </c>
    </row>
    <row r="8" spans="1:18" ht="19.5" customHeight="1" x14ac:dyDescent="0.2">
      <c r="B8" s="37" t="s">
        <v>1</v>
      </c>
      <c r="C8" s="133">
        <f t="shared" ref="C8:C21" si="0">G8+K8</f>
        <v>0</v>
      </c>
      <c r="D8" s="21" t="e">
        <f>C8/'1.1. Кол-во ГС'!L8</f>
        <v>#DIV/0!</v>
      </c>
      <c r="E8" s="133">
        <f t="shared" ref="E8:E21" si="1">I8+M8</f>
        <v>0</v>
      </c>
      <c r="F8" s="21" t="e">
        <f>E8/'1.1. Кол-во ГС'!L8</f>
        <v>#DIV/0!</v>
      </c>
      <c r="G8" s="30"/>
      <c r="H8" s="21" t="e">
        <f t="shared" ref="H8:H21" si="2">G8/C8</f>
        <v>#DIV/0!</v>
      </c>
      <c r="I8" s="30"/>
      <c r="J8" s="21" t="e">
        <f t="shared" ref="J8:J21" si="3">I8/E8</f>
        <v>#DIV/0!</v>
      </c>
      <c r="K8" s="30"/>
      <c r="L8" s="21" t="e">
        <f t="shared" ref="L8:L21" si="4">K8/C8</f>
        <v>#DIV/0!</v>
      </c>
      <c r="M8" s="30"/>
      <c r="N8" s="21" t="e">
        <f t="shared" ref="N8:N21" si="5">M8/E8</f>
        <v>#DIV/0!</v>
      </c>
      <c r="O8" s="30"/>
      <c r="P8" s="21" t="e">
        <f t="shared" ref="P8:P21" si="6">O8/C8</f>
        <v>#DIV/0!</v>
      </c>
      <c r="Q8" s="30"/>
      <c r="R8" s="21" t="e">
        <f t="shared" ref="R8:R21" si="7">Q8/E8</f>
        <v>#DIV/0!</v>
      </c>
    </row>
    <row r="9" spans="1:18" ht="18.75" x14ac:dyDescent="0.2">
      <c r="B9" s="37" t="s">
        <v>2</v>
      </c>
      <c r="C9" s="133">
        <f t="shared" si="0"/>
        <v>0</v>
      </c>
      <c r="D9" s="21" t="e">
        <f>C9/'1.1. Кол-во ГС'!L9</f>
        <v>#DIV/0!</v>
      </c>
      <c r="E9" s="133">
        <f t="shared" si="1"/>
        <v>0</v>
      </c>
      <c r="F9" s="21" t="e">
        <f>E9/'1.1. Кол-во ГС'!L9</f>
        <v>#DIV/0!</v>
      </c>
      <c r="G9" s="30"/>
      <c r="H9" s="21" t="e">
        <f t="shared" si="2"/>
        <v>#DIV/0!</v>
      </c>
      <c r="I9" s="30"/>
      <c r="J9" s="21" t="e">
        <f t="shared" si="3"/>
        <v>#DIV/0!</v>
      </c>
      <c r="K9" s="30"/>
      <c r="L9" s="21" t="e">
        <f t="shared" si="4"/>
        <v>#DIV/0!</v>
      </c>
      <c r="M9" s="30"/>
      <c r="N9" s="21" t="e">
        <f t="shared" si="5"/>
        <v>#DIV/0!</v>
      </c>
      <c r="O9" s="30"/>
      <c r="P9" s="21" t="e">
        <f t="shared" si="6"/>
        <v>#DIV/0!</v>
      </c>
      <c r="Q9" s="30"/>
      <c r="R9" s="21" t="e">
        <f t="shared" si="7"/>
        <v>#DIV/0!</v>
      </c>
    </row>
    <row r="10" spans="1:18" ht="18.75" x14ac:dyDescent="0.2">
      <c r="B10" s="37" t="s">
        <v>3</v>
      </c>
      <c r="C10" s="133">
        <f t="shared" si="0"/>
        <v>0</v>
      </c>
      <c r="D10" s="21" t="e">
        <f>C10/'1.1. Кол-во ГС'!L10</f>
        <v>#DIV/0!</v>
      </c>
      <c r="E10" s="133">
        <f t="shared" si="1"/>
        <v>0</v>
      </c>
      <c r="F10" s="21" t="e">
        <f>E10/'1.1. Кол-во ГС'!L10</f>
        <v>#DIV/0!</v>
      </c>
      <c r="G10" s="30"/>
      <c r="H10" s="21" t="e">
        <f t="shared" si="2"/>
        <v>#DIV/0!</v>
      </c>
      <c r="I10" s="30"/>
      <c r="J10" s="21" t="e">
        <f t="shared" si="3"/>
        <v>#DIV/0!</v>
      </c>
      <c r="K10" s="30"/>
      <c r="L10" s="21" t="e">
        <f t="shared" si="4"/>
        <v>#DIV/0!</v>
      </c>
      <c r="M10" s="30"/>
      <c r="N10" s="21" t="e">
        <f t="shared" si="5"/>
        <v>#DIV/0!</v>
      </c>
      <c r="O10" s="30"/>
      <c r="P10" s="21" t="e">
        <f t="shared" si="6"/>
        <v>#DIV/0!</v>
      </c>
      <c r="Q10" s="30"/>
      <c r="R10" s="21" t="e">
        <f t="shared" si="7"/>
        <v>#DIV/0!</v>
      </c>
    </row>
    <row r="11" spans="1:18" ht="18.75" x14ac:dyDescent="0.2">
      <c r="B11" s="37" t="s">
        <v>4</v>
      </c>
      <c r="C11" s="133">
        <f t="shared" si="0"/>
        <v>0</v>
      </c>
      <c r="D11" s="21" t="e">
        <f>C11/'1.1. Кол-во ГС'!L11</f>
        <v>#DIV/0!</v>
      </c>
      <c r="E11" s="133">
        <f t="shared" si="1"/>
        <v>0</v>
      </c>
      <c r="F11" s="21" t="e">
        <f>E11/'1.1. Кол-во ГС'!L11</f>
        <v>#DIV/0!</v>
      </c>
      <c r="G11" s="30"/>
      <c r="H11" s="21" t="e">
        <f t="shared" si="2"/>
        <v>#DIV/0!</v>
      </c>
      <c r="I11" s="30"/>
      <c r="J11" s="21" t="e">
        <f t="shared" si="3"/>
        <v>#DIV/0!</v>
      </c>
      <c r="K11" s="30"/>
      <c r="L11" s="21" t="e">
        <f t="shared" si="4"/>
        <v>#DIV/0!</v>
      </c>
      <c r="M11" s="30"/>
      <c r="N11" s="21" t="e">
        <f t="shared" si="5"/>
        <v>#DIV/0!</v>
      </c>
      <c r="O11" s="30"/>
      <c r="P11" s="21" t="e">
        <f t="shared" si="6"/>
        <v>#DIV/0!</v>
      </c>
      <c r="Q11" s="30"/>
      <c r="R11" s="21" t="e">
        <f t="shared" si="7"/>
        <v>#DIV/0!</v>
      </c>
    </row>
    <row r="12" spans="1:18" ht="18.75" x14ac:dyDescent="0.2">
      <c r="B12" s="37" t="s">
        <v>5</v>
      </c>
      <c r="C12" s="133">
        <f t="shared" si="0"/>
        <v>0</v>
      </c>
      <c r="D12" s="21" t="e">
        <f>C12/'1.1. Кол-во ГС'!L12</f>
        <v>#DIV/0!</v>
      </c>
      <c r="E12" s="133">
        <f t="shared" si="1"/>
        <v>0</v>
      </c>
      <c r="F12" s="21" t="e">
        <f>E12/'1.1. Кол-во ГС'!L12</f>
        <v>#DIV/0!</v>
      </c>
      <c r="G12" s="129"/>
      <c r="H12" s="21" t="e">
        <f t="shared" si="2"/>
        <v>#DIV/0!</v>
      </c>
      <c r="I12" s="124"/>
      <c r="J12" s="21" t="e">
        <f t="shared" si="3"/>
        <v>#DIV/0!</v>
      </c>
      <c r="K12" s="31"/>
      <c r="L12" s="21" t="e">
        <f t="shared" si="4"/>
        <v>#DIV/0!</v>
      </c>
      <c r="M12" s="31"/>
      <c r="N12" s="21" t="e">
        <f t="shared" si="5"/>
        <v>#DIV/0!</v>
      </c>
      <c r="O12" s="31"/>
      <c r="P12" s="21" t="e">
        <f t="shared" si="6"/>
        <v>#DIV/0!</v>
      </c>
      <c r="Q12" s="31"/>
      <c r="R12" s="21" t="e">
        <f t="shared" si="7"/>
        <v>#DIV/0!</v>
      </c>
    </row>
    <row r="13" spans="1:18" ht="18.75" x14ac:dyDescent="0.2">
      <c r="B13" s="37" t="s">
        <v>6</v>
      </c>
      <c r="C13" s="133">
        <f t="shared" si="0"/>
        <v>0</v>
      </c>
      <c r="D13" s="21" t="e">
        <f>C13/'1.1. Кол-во ГС'!L13</f>
        <v>#DIV/0!</v>
      </c>
      <c r="E13" s="133">
        <f t="shared" si="1"/>
        <v>0</v>
      </c>
      <c r="F13" s="21" t="e">
        <f>E13/'1.1. Кол-во ГС'!L13</f>
        <v>#DIV/0!</v>
      </c>
      <c r="G13" s="30"/>
      <c r="H13" s="21" t="e">
        <f t="shared" si="2"/>
        <v>#DIV/0!</v>
      </c>
      <c r="I13" s="30"/>
      <c r="J13" s="21" t="e">
        <f t="shared" si="3"/>
        <v>#DIV/0!</v>
      </c>
      <c r="K13" s="30"/>
      <c r="L13" s="21" t="e">
        <f t="shared" si="4"/>
        <v>#DIV/0!</v>
      </c>
      <c r="M13" s="30"/>
      <c r="N13" s="21" t="e">
        <f t="shared" si="5"/>
        <v>#DIV/0!</v>
      </c>
      <c r="O13" s="30"/>
      <c r="P13" s="21" t="e">
        <f t="shared" si="6"/>
        <v>#DIV/0!</v>
      </c>
      <c r="Q13" s="30"/>
      <c r="R13" s="21" t="e">
        <f t="shared" si="7"/>
        <v>#DIV/0!</v>
      </c>
    </row>
    <row r="14" spans="1:18" ht="18.75" x14ac:dyDescent="0.2">
      <c r="A14" s="19"/>
      <c r="B14" s="37" t="s">
        <v>7</v>
      </c>
      <c r="C14" s="133">
        <f t="shared" si="0"/>
        <v>0</v>
      </c>
      <c r="D14" s="21" t="e">
        <f>C14/'1.1. Кол-во ГС'!L14</f>
        <v>#DIV/0!</v>
      </c>
      <c r="E14" s="133">
        <f t="shared" si="1"/>
        <v>0</v>
      </c>
      <c r="F14" s="21" t="e">
        <f>E14/'1.1. Кол-во ГС'!L14</f>
        <v>#DIV/0!</v>
      </c>
      <c r="G14" s="30"/>
      <c r="H14" s="21" t="e">
        <f t="shared" si="2"/>
        <v>#DIV/0!</v>
      </c>
      <c r="I14" s="30"/>
      <c r="J14" s="21" t="e">
        <f t="shared" si="3"/>
        <v>#DIV/0!</v>
      </c>
      <c r="K14" s="30"/>
      <c r="L14" s="21" t="e">
        <f t="shared" si="4"/>
        <v>#DIV/0!</v>
      </c>
      <c r="M14" s="30"/>
      <c r="N14" s="21" t="e">
        <f t="shared" si="5"/>
        <v>#DIV/0!</v>
      </c>
      <c r="O14" s="30"/>
      <c r="P14" s="21" t="e">
        <f t="shared" si="6"/>
        <v>#DIV/0!</v>
      </c>
      <c r="Q14" s="30"/>
      <c r="R14" s="21" t="e">
        <f t="shared" si="7"/>
        <v>#DIV/0!</v>
      </c>
    </row>
    <row r="15" spans="1:18" ht="18.75" x14ac:dyDescent="0.2">
      <c r="B15" s="37" t="s">
        <v>8</v>
      </c>
      <c r="C15" s="133">
        <f t="shared" si="0"/>
        <v>0</v>
      </c>
      <c r="D15" s="21" t="e">
        <f>C15/'1.1. Кол-во ГС'!L15</f>
        <v>#DIV/0!</v>
      </c>
      <c r="E15" s="133">
        <f t="shared" si="1"/>
        <v>0</v>
      </c>
      <c r="F15" s="21" t="e">
        <f>E15/'1.1. Кол-во ГС'!L15</f>
        <v>#DIV/0!</v>
      </c>
      <c r="G15" s="30"/>
      <c r="H15" s="21" t="e">
        <f t="shared" si="2"/>
        <v>#DIV/0!</v>
      </c>
      <c r="I15" s="30"/>
      <c r="J15" s="21" t="e">
        <f t="shared" si="3"/>
        <v>#DIV/0!</v>
      </c>
      <c r="K15" s="30"/>
      <c r="L15" s="21" t="e">
        <f t="shared" si="4"/>
        <v>#DIV/0!</v>
      </c>
      <c r="M15" s="30"/>
      <c r="N15" s="21" t="e">
        <f t="shared" si="5"/>
        <v>#DIV/0!</v>
      </c>
      <c r="O15" s="30"/>
      <c r="P15" s="21" t="e">
        <f t="shared" si="6"/>
        <v>#DIV/0!</v>
      </c>
      <c r="Q15" s="30"/>
      <c r="R15" s="21" t="e">
        <f t="shared" si="7"/>
        <v>#DIV/0!</v>
      </c>
    </row>
    <row r="16" spans="1:18" ht="18.75" x14ac:dyDescent="0.2">
      <c r="B16" s="37" t="s">
        <v>9</v>
      </c>
      <c r="C16" s="133">
        <f t="shared" si="0"/>
        <v>0</v>
      </c>
      <c r="D16" s="21" t="e">
        <f>C16/'1.1. Кол-во ГС'!L16</f>
        <v>#DIV/0!</v>
      </c>
      <c r="E16" s="133">
        <f t="shared" si="1"/>
        <v>0</v>
      </c>
      <c r="F16" s="21" t="e">
        <f>E16/'1.1. Кол-во ГС'!L16</f>
        <v>#DIV/0!</v>
      </c>
      <c r="G16" s="30"/>
      <c r="H16" s="21" t="e">
        <f t="shared" si="2"/>
        <v>#DIV/0!</v>
      </c>
      <c r="I16" s="30"/>
      <c r="J16" s="21" t="e">
        <f t="shared" si="3"/>
        <v>#DIV/0!</v>
      </c>
      <c r="K16" s="30"/>
      <c r="L16" s="21" t="e">
        <f t="shared" si="4"/>
        <v>#DIV/0!</v>
      </c>
      <c r="M16" s="30"/>
      <c r="N16" s="21" t="e">
        <f t="shared" si="5"/>
        <v>#DIV/0!</v>
      </c>
      <c r="O16" s="30"/>
      <c r="P16" s="21" t="e">
        <f t="shared" si="6"/>
        <v>#DIV/0!</v>
      </c>
      <c r="Q16" s="30"/>
      <c r="R16" s="21" t="e">
        <f t="shared" si="7"/>
        <v>#DIV/0!</v>
      </c>
    </row>
    <row r="17" spans="2:18" ht="18.75" x14ac:dyDescent="0.2">
      <c r="B17" s="37" t="s">
        <v>10</v>
      </c>
      <c r="C17" s="133">
        <f t="shared" si="0"/>
        <v>0</v>
      </c>
      <c r="D17" s="21" t="e">
        <f>C17/'1.1. Кол-во ГС'!L17</f>
        <v>#DIV/0!</v>
      </c>
      <c r="E17" s="133">
        <f t="shared" si="1"/>
        <v>0</v>
      </c>
      <c r="F17" s="21" t="e">
        <f>E17/'1.1. Кол-во ГС'!L17</f>
        <v>#DIV/0!</v>
      </c>
      <c r="G17" s="30"/>
      <c r="H17" s="21" t="e">
        <f t="shared" si="2"/>
        <v>#DIV/0!</v>
      </c>
      <c r="I17" s="30"/>
      <c r="J17" s="21" t="e">
        <f t="shared" si="3"/>
        <v>#DIV/0!</v>
      </c>
      <c r="K17" s="30"/>
      <c r="L17" s="21" t="e">
        <f t="shared" si="4"/>
        <v>#DIV/0!</v>
      </c>
      <c r="M17" s="30"/>
      <c r="N17" s="21" t="e">
        <f t="shared" si="5"/>
        <v>#DIV/0!</v>
      </c>
      <c r="O17" s="30"/>
      <c r="P17" s="21" t="e">
        <f t="shared" si="6"/>
        <v>#DIV/0!</v>
      </c>
      <c r="Q17" s="30"/>
      <c r="R17" s="21" t="e">
        <f t="shared" si="7"/>
        <v>#DIV/0!</v>
      </c>
    </row>
    <row r="18" spans="2:18" ht="18.75" x14ac:dyDescent="0.2">
      <c r="B18" s="37" t="s">
        <v>11</v>
      </c>
      <c r="C18" s="133">
        <f t="shared" si="0"/>
        <v>0</v>
      </c>
      <c r="D18" s="21" t="e">
        <f>C18/'1.1. Кол-во ГС'!L18</f>
        <v>#DIV/0!</v>
      </c>
      <c r="E18" s="133">
        <f t="shared" si="1"/>
        <v>0</v>
      </c>
      <c r="F18" s="21" t="e">
        <f>E18/'1.1. Кол-во ГС'!L18</f>
        <v>#DIV/0!</v>
      </c>
      <c r="G18" s="30"/>
      <c r="H18" s="21" t="e">
        <f t="shared" si="2"/>
        <v>#DIV/0!</v>
      </c>
      <c r="I18" s="30"/>
      <c r="J18" s="21" t="e">
        <f t="shared" si="3"/>
        <v>#DIV/0!</v>
      </c>
      <c r="K18" s="30"/>
      <c r="L18" s="21" t="e">
        <f t="shared" si="4"/>
        <v>#DIV/0!</v>
      </c>
      <c r="M18" s="30"/>
      <c r="N18" s="21" t="e">
        <f t="shared" si="5"/>
        <v>#DIV/0!</v>
      </c>
      <c r="O18" s="30"/>
      <c r="P18" s="21" t="e">
        <f t="shared" si="6"/>
        <v>#DIV/0!</v>
      </c>
      <c r="Q18" s="30"/>
      <c r="R18" s="21" t="e">
        <f t="shared" si="7"/>
        <v>#DIV/0!</v>
      </c>
    </row>
    <row r="19" spans="2:18" ht="18.75" x14ac:dyDescent="0.2">
      <c r="B19" s="37" t="s">
        <v>12</v>
      </c>
      <c r="C19" s="133">
        <f t="shared" si="0"/>
        <v>0</v>
      </c>
      <c r="D19" s="21" t="e">
        <f>C19/'1.1. Кол-во ГС'!L19</f>
        <v>#DIV/0!</v>
      </c>
      <c r="E19" s="133">
        <f t="shared" si="1"/>
        <v>0</v>
      </c>
      <c r="F19" s="21" t="e">
        <f>E19/'1.1. Кол-во ГС'!L19</f>
        <v>#DIV/0!</v>
      </c>
      <c r="G19" s="30"/>
      <c r="H19" s="21" t="e">
        <f t="shared" si="2"/>
        <v>#DIV/0!</v>
      </c>
      <c r="I19" s="30"/>
      <c r="J19" s="21" t="e">
        <f t="shared" si="3"/>
        <v>#DIV/0!</v>
      </c>
      <c r="K19" s="30"/>
      <c r="L19" s="21" t="e">
        <f t="shared" si="4"/>
        <v>#DIV/0!</v>
      </c>
      <c r="M19" s="30"/>
      <c r="N19" s="21" t="e">
        <f t="shared" si="5"/>
        <v>#DIV/0!</v>
      </c>
      <c r="O19" s="30"/>
      <c r="P19" s="21" t="e">
        <f t="shared" si="6"/>
        <v>#DIV/0!</v>
      </c>
      <c r="Q19" s="30"/>
      <c r="R19" s="21" t="e">
        <f t="shared" si="7"/>
        <v>#DIV/0!</v>
      </c>
    </row>
    <row r="20" spans="2:18" ht="18.75" x14ac:dyDescent="0.2">
      <c r="B20" s="37" t="s">
        <v>13</v>
      </c>
      <c r="C20" s="133">
        <f t="shared" si="0"/>
        <v>409</v>
      </c>
      <c r="D20" s="21">
        <f>C20/'1.1. Кол-во ГС'!L20</f>
        <v>0.31197559115179252</v>
      </c>
      <c r="E20" s="133">
        <f t="shared" si="1"/>
        <v>304</v>
      </c>
      <c r="F20" s="21">
        <f>E20/'1.1. Кол-во ГС'!L20</f>
        <v>0.2318840579710145</v>
      </c>
      <c r="G20" s="30">
        <v>343</v>
      </c>
      <c r="H20" s="21">
        <f t="shared" si="2"/>
        <v>0.8386308068459658</v>
      </c>
      <c r="I20" s="30">
        <v>265</v>
      </c>
      <c r="J20" s="21">
        <f t="shared" si="3"/>
        <v>0.87171052631578949</v>
      </c>
      <c r="K20" s="30">
        <v>66</v>
      </c>
      <c r="L20" s="21">
        <f t="shared" si="4"/>
        <v>0.16136919315403422</v>
      </c>
      <c r="M20" s="30">
        <v>39</v>
      </c>
      <c r="N20" s="21">
        <f t="shared" si="5"/>
        <v>0.12828947368421054</v>
      </c>
      <c r="O20" s="30">
        <v>0</v>
      </c>
      <c r="P20" s="21">
        <f t="shared" si="6"/>
        <v>0</v>
      </c>
      <c r="Q20" s="30">
        <v>0</v>
      </c>
      <c r="R20" s="21">
        <f t="shared" si="7"/>
        <v>0</v>
      </c>
    </row>
    <row r="21" spans="2:18" ht="18.75" x14ac:dyDescent="0.2">
      <c r="B21" s="40" t="s">
        <v>16</v>
      </c>
      <c r="C21" s="147">
        <f t="shared" si="0"/>
        <v>0</v>
      </c>
      <c r="D21" s="21" t="e">
        <f>C21/'1.1. Кол-во ГС'!L21</f>
        <v>#DIV/0!</v>
      </c>
      <c r="E21" s="147">
        <f t="shared" si="1"/>
        <v>0</v>
      </c>
      <c r="F21" s="21" t="e">
        <f>E21/'1.1. Кол-во ГС'!L21</f>
        <v>#DIV/0!</v>
      </c>
      <c r="G21" s="20"/>
      <c r="H21" s="21" t="e">
        <f t="shared" si="2"/>
        <v>#DIV/0!</v>
      </c>
      <c r="I21" s="20"/>
      <c r="J21" s="21" t="e">
        <f t="shared" si="3"/>
        <v>#DIV/0!</v>
      </c>
      <c r="K21" s="20"/>
      <c r="L21" s="21" t="e">
        <f t="shared" si="4"/>
        <v>#DIV/0!</v>
      </c>
      <c r="M21" s="20"/>
      <c r="N21" s="21" t="e">
        <f t="shared" si="5"/>
        <v>#DIV/0!</v>
      </c>
      <c r="O21" s="20"/>
      <c r="P21" s="21" t="e">
        <f t="shared" si="6"/>
        <v>#DIV/0!</v>
      </c>
      <c r="Q21" s="20"/>
      <c r="R21" s="21" t="e">
        <f t="shared" si="7"/>
        <v>#DIV/0!</v>
      </c>
    </row>
    <row r="22" spans="2:18" x14ac:dyDescent="0.2">
      <c r="B22" s="128"/>
    </row>
  </sheetData>
  <sheetProtection password="DDE7" sheet="1" objects="1" scenarios="1" formatCells="0" formatColumns="0" formatRows="0" selectLockedCells="1"/>
  <mergeCells count="7">
    <mergeCell ref="B2:R2"/>
    <mergeCell ref="G5:J5"/>
    <mergeCell ref="K5:N5"/>
    <mergeCell ref="B4:B6"/>
    <mergeCell ref="C4:F5"/>
    <mergeCell ref="G4:N4"/>
    <mergeCell ref="O4:R5"/>
  </mergeCells>
  <phoneticPr fontId="12" type="noConversion"/>
  <pageMargins left="0.39370078740157483" right="0.39370078740157483" top="0.6692913385826772" bottom="0.6692913385826772" header="0.51181102362204722" footer="0.51181102362204722"/>
  <pageSetup paperSize="9" scale="81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9893-5289-4BF5-97A7-5786AA0D68E4}">
  <sheetPr>
    <pageSetUpPr fitToPage="1"/>
  </sheetPr>
  <dimension ref="B1:O22"/>
  <sheetViews>
    <sheetView zoomScaleNormal="100" workbookViewId="0">
      <selection activeCell="K20" sqref="K20"/>
    </sheetView>
  </sheetViews>
  <sheetFormatPr defaultRowHeight="12.75" x14ac:dyDescent="0.2"/>
  <cols>
    <col min="1" max="1" width="1.28515625" style="4" customWidth="1"/>
    <col min="2" max="2" width="31.42578125" style="4" customWidth="1"/>
    <col min="3" max="3" width="9.7109375" style="4" customWidth="1"/>
    <col min="4" max="4" width="24.5703125" style="4" customWidth="1"/>
    <col min="5" max="6" width="9.7109375" style="4" customWidth="1"/>
    <col min="7" max="7" width="14.7109375" style="4" customWidth="1"/>
    <col min="8" max="8" width="19.7109375" style="4" customWidth="1"/>
    <col min="9" max="9" width="9.7109375" style="4" customWidth="1"/>
    <col min="10" max="10" width="11.42578125" style="4" customWidth="1"/>
    <col min="11" max="16384" width="9.140625" style="4"/>
  </cols>
  <sheetData>
    <row r="1" spans="2:15" s="109" customFormat="1" ht="15" customHeight="1" x14ac:dyDescent="0.3">
      <c r="B1" s="126"/>
      <c r="C1" s="126"/>
      <c r="D1" s="126"/>
      <c r="E1" s="126"/>
      <c r="F1" s="126"/>
      <c r="G1" s="126"/>
      <c r="H1" s="126"/>
      <c r="I1" s="126"/>
    </row>
    <row r="2" spans="2:15" s="109" customFormat="1" ht="20.25" x14ac:dyDescent="0.3">
      <c r="B2" s="270" t="s">
        <v>149</v>
      </c>
      <c r="C2" s="270"/>
      <c r="D2" s="270"/>
      <c r="E2" s="270"/>
      <c r="F2" s="270"/>
      <c r="G2" s="270"/>
      <c r="H2" s="270"/>
      <c r="I2" s="270"/>
    </row>
    <row r="3" spans="2:15" s="109" customFormat="1" ht="9.75" customHeight="1" x14ac:dyDescent="0.3">
      <c r="B3" s="126"/>
      <c r="C3" s="126"/>
      <c r="D3" s="126"/>
      <c r="E3" s="126"/>
      <c r="F3" s="126"/>
      <c r="G3" s="126"/>
      <c r="H3" s="126"/>
      <c r="I3" s="126"/>
    </row>
    <row r="4" spans="2:15" s="109" customFormat="1" ht="15.75" customHeight="1" x14ac:dyDescent="0.3">
      <c r="B4" s="204" t="s">
        <v>14</v>
      </c>
      <c r="C4" s="275" t="s">
        <v>150</v>
      </c>
      <c r="D4" s="276"/>
      <c r="E4" s="279" t="s">
        <v>152</v>
      </c>
      <c r="F4" s="280"/>
      <c r="G4" s="280"/>
      <c r="H4" s="280"/>
      <c r="I4" s="281"/>
    </row>
    <row r="5" spans="2:15" ht="54" customHeight="1" x14ac:dyDescent="0.2">
      <c r="B5" s="205"/>
      <c r="C5" s="277"/>
      <c r="D5" s="278"/>
      <c r="E5" s="245" t="s">
        <v>153</v>
      </c>
      <c r="F5" s="245" t="s">
        <v>87</v>
      </c>
      <c r="G5" s="271" t="s">
        <v>154</v>
      </c>
      <c r="H5" s="273" t="s">
        <v>155</v>
      </c>
      <c r="I5" s="273" t="s">
        <v>158</v>
      </c>
    </row>
    <row r="6" spans="2:15" ht="172.5" customHeight="1" x14ac:dyDescent="0.3">
      <c r="B6" s="206"/>
      <c r="C6" s="59" t="s">
        <v>131</v>
      </c>
      <c r="D6" s="34" t="s">
        <v>151</v>
      </c>
      <c r="E6" s="247"/>
      <c r="F6" s="247"/>
      <c r="G6" s="272"/>
      <c r="H6" s="274"/>
      <c r="I6" s="274"/>
      <c r="O6" s="109"/>
    </row>
    <row r="7" spans="2:15" ht="19.5" customHeight="1" x14ac:dyDescent="0.2">
      <c r="B7" s="37" t="s">
        <v>0</v>
      </c>
      <c r="C7" s="133">
        <f>E7+F7+G7+H7+I7</f>
        <v>0</v>
      </c>
      <c r="D7" s="21" t="e">
        <f>C7/'1.1. Кол-во ГС'!L7</f>
        <v>#DIV/0!</v>
      </c>
      <c r="E7" s="130"/>
      <c r="F7" s="22"/>
      <c r="G7" s="22"/>
      <c r="H7" s="131"/>
      <c r="I7" s="22"/>
    </row>
    <row r="8" spans="2:15" ht="19.5" customHeight="1" x14ac:dyDescent="0.2">
      <c r="B8" s="37" t="s">
        <v>1</v>
      </c>
      <c r="C8" s="133">
        <f t="shared" ref="C8:C21" si="0">E8+F8+G8+H8+I8</f>
        <v>0</v>
      </c>
      <c r="D8" s="21" t="e">
        <f>C8/'1.1. Кол-во ГС'!L8</f>
        <v>#DIV/0!</v>
      </c>
      <c r="E8" s="130"/>
      <c r="F8" s="22"/>
      <c r="G8" s="22"/>
      <c r="H8" s="22"/>
      <c r="I8" s="22"/>
    </row>
    <row r="9" spans="2:15" ht="18.75" x14ac:dyDescent="0.2">
      <c r="B9" s="37" t="s">
        <v>2</v>
      </c>
      <c r="C9" s="133">
        <f t="shared" si="0"/>
        <v>0</v>
      </c>
      <c r="D9" s="21" t="e">
        <f>C9/'1.1. Кол-во ГС'!L9</f>
        <v>#DIV/0!</v>
      </c>
      <c r="E9" s="130"/>
      <c r="F9" s="22"/>
      <c r="G9" s="22"/>
      <c r="H9" s="22"/>
      <c r="I9" s="22"/>
    </row>
    <row r="10" spans="2:15" ht="18.75" x14ac:dyDescent="0.2">
      <c r="B10" s="37" t="s">
        <v>3</v>
      </c>
      <c r="C10" s="133">
        <f t="shared" si="0"/>
        <v>0</v>
      </c>
      <c r="D10" s="21" t="e">
        <f>C10/'1.1. Кол-во ГС'!L10</f>
        <v>#DIV/0!</v>
      </c>
      <c r="E10" s="130"/>
      <c r="F10" s="22"/>
      <c r="G10" s="22"/>
      <c r="H10" s="22"/>
      <c r="I10" s="22"/>
    </row>
    <row r="11" spans="2:15" ht="18.75" x14ac:dyDescent="0.2">
      <c r="B11" s="37" t="s">
        <v>4</v>
      </c>
      <c r="C11" s="133">
        <f t="shared" si="0"/>
        <v>0</v>
      </c>
      <c r="D11" s="21" t="e">
        <f>C11/'1.1. Кол-во ГС'!L11</f>
        <v>#DIV/0!</v>
      </c>
      <c r="E11" s="130"/>
      <c r="F11" s="22"/>
      <c r="G11" s="22"/>
      <c r="H11" s="22"/>
      <c r="I11" s="22"/>
    </row>
    <row r="12" spans="2:15" ht="18.75" x14ac:dyDescent="0.2">
      <c r="B12" s="37" t="s">
        <v>5</v>
      </c>
      <c r="C12" s="133">
        <f t="shared" si="0"/>
        <v>0</v>
      </c>
      <c r="D12" s="21" t="e">
        <f>C12/'1.1. Кол-во ГС'!L12</f>
        <v>#DIV/0!</v>
      </c>
      <c r="E12" s="31"/>
      <c r="F12" s="30"/>
      <c r="G12" s="30"/>
      <c r="H12" s="30"/>
      <c r="I12" s="30"/>
    </row>
    <row r="13" spans="2:15" ht="18.75" x14ac:dyDescent="0.2">
      <c r="B13" s="37" t="s">
        <v>6</v>
      </c>
      <c r="C13" s="133">
        <f t="shared" si="0"/>
        <v>0</v>
      </c>
      <c r="D13" s="21" t="e">
        <f>C13/'1.1. Кол-во ГС'!L13</f>
        <v>#DIV/0!</v>
      </c>
      <c r="E13" s="130"/>
      <c r="F13" s="22"/>
      <c r="G13" s="22"/>
      <c r="H13" s="22"/>
      <c r="I13" s="22"/>
    </row>
    <row r="14" spans="2:15" ht="18.75" x14ac:dyDescent="0.2">
      <c r="B14" s="37" t="s">
        <v>7</v>
      </c>
      <c r="C14" s="133">
        <f t="shared" si="0"/>
        <v>0</v>
      </c>
      <c r="D14" s="21" t="e">
        <f>C14/'1.1. Кол-во ГС'!L14</f>
        <v>#DIV/0!</v>
      </c>
      <c r="E14" s="130"/>
      <c r="F14" s="22"/>
      <c r="G14" s="22"/>
      <c r="H14" s="22"/>
      <c r="I14" s="22"/>
    </row>
    <row r="15" spans="2:15" ht="18.75" x14ac:dyDescent="0.2">
      <c r="B15" s="37" t="s">
        <v>8</v>
      </c>
      <c r="C15" s="133">
        <f t="shared" si="0"/>
        <v>0</v>
      </c>
      <c r="D15" s="21" t="e">
        <f>C15/'1.1. Кол-во ГС'!L15</f>
        <v>#DIV/0!</v>
      </c>
      <c r="E15" s="130"/>
      <c r="F15" s="22"/>
      <c r="G15" s="22"/>
      <c r="H15" s="22"/>
      <c r="I15" s="22"/>
    </row>
    <row r="16" spans="2:15" ht="18.75" x14ac:dyDescent="0.2">
      <c r="B16" s="37" t="s">
        <v>9</v>
      </c>
      <c r="C16" s="133">
        <f t="shared" si="0"/>
        <v>0</v>
      </c>
      <c r="D16" s="21" t="e">
        <f>C16/'1.1. Кол-во ГС'!L16</f>
        <v>#DIV/0!</v>
      </c>
      <c r="E16" s="130"/>
      <c r="F16" s="22"/>
      <c r="G16" s="22"/>
      <c r="H16" s="22"/>
      <c r="I16" s="22"/>
    </row>
    <row r="17" spans="2:9" ht="18.75" x14ac:dyDescent="0.2">
      <c r="B17" s="37" t="s">
        <v>10</v>
      </c>
      <c r="C17" s="133">
        <f t="shared" si="0"/>
        <v>0</v>
      </c>
      <c r="D17" s="21" t="e">
        <f>C17/'1.1. Кол-во ГС'!L17</f>
        <v>#DIV/0!</v>
      </c>
      <c r="E17" s="130"/>
      <c r="F17" s="22"/>
      <c r="G17" s="22"/>
      <c r="H17" s="22"/>
      <c r="I17" s="22"/>
    </row>
    <row r="18" spans="2:9" ht="18.75" x14ac:dyDescent="0.2">
      <c r="B18" s="37" t="s">
        <v>11</v>
      </c>
      <c r="C18" s="133">
        <f t="shared" si="0"/>
        <v>0</v>
      </c>
      <c r="D18" s="21" t="e">
        <f>C18/'1.1. Кол-во ГС'!L18</f>
        <v>#DIV/0!</v>
      </c>
      <c r="E18" s="130"/>
      <c r="F18" s="22"/>
      <c r="G18" s="22"/>
      <c r="H18" s="22"/>
      <c r="I18" s="22"/>
    </row>
    <row r="19" spans="2:9" ht="18.75" x14ac:dyDescent="0.2">
      <c r="B19" s="37" t="s">
        <v>12</v>
      </c>
      <c r="C19" s="133">
        <f t="shared" si="0"/>
        <v>0</v>
      </c>
      <c r="D19" s="21" t="e">
        <f>C19/'1.1. Кол-во ГС'!L19</f>
        <v>#DIV/0!</v>
      </c>
      <c r="E19" s="130"/>
      <c r="F19" s="22"/>
      <c r="G19" s="22"/>
      <c r="H19" s="22"/>
      <c r="I19" s="22"/>
    </row>
    <row r="20" spans="2:9" ht="18.75" x14ac:dyDescent="0.2">
      <c r="B20" s="37" t="s">
        <v>13</v>
      </c>
      <c r="C20" s="133">
        <f t="shared" si="0"/>
        <v>1224</v>
      </c>
      <c r="D20" s="21">
        <f>C20/'1.1. Кол-во ГС'!L20</f>
        <v>0.93363844393592677</v>
      </c>
      <c r="E20" s="130">
        <v>1156</v>
      </c>
      <c r="F20" s="22"/>
      <c r="G20" s="22"/>
      <c r="H20" s="22"/>
      <c r="I20" s="22">
        <v>68</v>
      </c>
    </row>
    <row r="21" spans="2:9" ht="18.75" x14ac:dyDescent="0.2">
      <c r="B21" s="40" t="s">
        <v>16</v>
      </c>
      <c r="C21" s="147">
        <f t="shared" si="0"/>
        <v>0</v>
      </c>
      <c r="D21" s="21" t="e">
        <f>C21/'1.1. Кол-во ГС'!L21</f>
        <v>#DIV/0!</v>
      </c>
      <c r="E21" s="132"/>
      <c r="F21" s="20"/>
      <c r="G21" s="20"/>
      <c r="H21" s="20"/>
      <c r="I21" s="20"/>
    </row>
    <row r="22" spans="2:9" x14ac:dyDescent="0.2">
      <c r="B22" s="128"/>
    </row>
  </sheetData>
  <sheetProtection password="DDE7" sheet="1" objects="1" scenarios="1" formatCells="0" formatColumns="0" formatRows="0" selectLockedCells="1"/>
  <mergeCells count="9">
    <mergeCell ref="B2:I2"/>
    <mergeCell ref="G5:G6"/>
    <mergeCell ref="H5:H6"/>
    <mergeCell ref="C4:D5"/>
    <mergeCell ref="B4:B6"/>
    <mergeCell ref="E5:E6"/>
    <mergeCell ref="F5:F6"/>
    <mergeCell ref="E4:I4"/>
    <mergeCell ref="I5:I6"/>
  </mergeCells>
  <phoneticPr fontId="12" type="noConversion"/>
  <pageMargins left="0.59055118110236227" right="0.59055118110236227" top="0.78740157480314965" bottom="0.78740157480314965" header="0.51181102362204722" footer="0.51181102362204722"/>
  <pageSetup paperSize="9" scale="87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61A82-F6DF-48E9-90DF-9A8DA5EFBA33}">
  <sheetPr>
    <pageSetUpPr fitToPage="1"/>
  </sheetPr>
  <dimension ref="B1:T23"/>
  <sheetViews>
    <sheetView zoomScaleNormal="100" workbookViewId="0">
      <selection activeCell="M24" sqref="M24"/>
    </sheetView>
  </sheetViews>
  <sheetFormatPr defaultRowHeight="12.75" x14ac:dyDescent="0.2"/>
  <cols>
    <col min="1" max="1" width="1.28515625" style="4" customWidth="1"/>
    <col min="2" max="2" width="31.42578125" style="4" customWidth="1"/>
    <col min="3" max="14" width="10.7109375" style="4" customWidth="1"/>
    <col min="15" max="15" width="11.42578125" style="4" customWidth="1"/>
    <col min="16" max="16384" width="9.140625" style="4"/>
  </cols>
  <sheetData>
    <row r="1" spans="2:20" s="109" customFormat="1" ht="15" customHeight="1" x14ac:dyDescent="0.3"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</row>
    <row r="2" spans="2:20" s="109" customFormat="1" ht="16.5" customHeight="1" x14ac:dyDescent="0.3">
      <c r="B2" s="270" t="s">
        <v>149</v>
      </c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</row>
    <row r="3" spans="2:20" s="109" customFormat="1" ht="15.75" customHeight="1" x14ac:dyDescent="0.3"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</row>
    <row r="4" spans="2:20" s="109" customFormat="1" ht="15.75" customHeight="1" x14ac:dyDescent="0.3">
      <c r="B4" s="204" t="s">
        <v>14</v>
      </c>
      <c r="C4" s="266" t="s">
        <v>159</v>
      </c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8"/>
    </row>
    <row r="5" spans="2:20" ht="33.75" customHeight="1" x14ac:dyDescent="0.2">
      <c r="B5" s="205"/>
      <c r="C5" s="266" t="s">
        <v>160</v>
      </c>
      <c r="D5" s="267"/>
      <c r="E5" s="267"/>
      <c r="F5" s="268"/>
      <c r="G5" s="266" t="s">
        <v>166</v>
      </c>
      <c r="H5" s="267"/>
      <c r="I5" s="267"/>
      <c r="J5" s="267"/>
      <c r="K5" s="266" t="s">
        <v>167</v>
      </c>
      <c r="L5" s="267"/>
      <c r="M5" s="267"/>
      <c r="N5" s="268"/>
    </row>
    <row r="6" spans="2:20" ht="51.75" customHeight="1" x14ac:dyDescent="0.2">
      <c r="B6" s="205"/>
      <c r="C6" s="266" t="s">
        <v>161</v>
      </c>
      <c r="D6" s="268"/>
      <c r="E6" s="266" t="s">
        <v>164</v>
      </c>
      <c r="F6" s="268"/>
      <c r="G6" s="266" t="s">
        <v>161</v>
      </c>
      <c r="H6" s="268"/>
      <c r="I6" s="266" t="s">
        <v>164</v>
      </c>
      <c r="J6" s="268"/>
      <c r="K6" s="266" t="s">
        <v>161</v>
      </c>
      <c r="L6" s="268"/>
      <c r="M6" s="266" t="s">
        <v>164</v>
      </c>
      <c r="N6" s="268"/>
    </row>
    <row r="7" spans="2:20" ht="125.25" customHeight="1" x14ac:dyDescent="0.3">
      <c r="B7" s="206"/>
      <c r="C7" s="59" t="s">
        <v>162</v>
      </c>
      <c r="D7" s="34" t="s">
        <v>163</v>
      </c>
      <c r="E7" s="49" t="s">
        <v>162</v>
      </c>
      <c r="F7" s="139" t="s">
        <v>165</v>
      </c>
      <c r="G7" s="49" t="s">
        <v>162</v>
      </c>
      <c r="H7" s="35" t="s">
        <v>165</v>
      </c>
      <c r="I7" s="49" t="s">
        <v>162</v>
      </c>
      <c r="J7" s="35" t="s">
        <v>165</v>
      </c>
      <c r="K7" s="49" t="s">
        <v>162</v>
      </c>
      <c r="L7" s="140" t="s">
        <v>165</v>
      </c>
      <c r="M7" s="141" t="s">
        <v>162</v>
      </c>
      <c r="N7" s="140" t="s">
        <v>165</v>
      </c>
      <c r="T7" s="109"/>
    </row>
    <row r="8" spans="2:20" ht="19.5" customHeight="1" x14ac:dyDescent="0.2">
      <c r="B8" s="37" t="s">
        <v>0</v>
      </c>
      <c r="C8" s="14"/>
      <c r="D8" s="142"/>
      <c r="E8" s="134"/>
      <c r="F8" s="135"/>
      <c r="G8" s="14"/>
      <c r="H8" s="136"/>
      <c r="I8" s="137"/>
      <c r="J8" s="136"/>
      <c r="K8" s="137"/>
      <c r="L8" s="93"/>
      <c r="M8" s="14"/>
      <c r="N8" s="93"/>
    </row>
    <row r="9" spans="2:20" ht="19.5" customHeight="1" x14ac:dyDescent="0.2">
      <c r="B9" s="37" t="s">
        <v>1</v>
      </c>
      <c r="C9" s="14"/>
      <c r="D9" s="142"/>
      <c r="E9" s="134"/>
      <c r="F9" s="135"/>
      <c r="G9" s="14"/>
      <c r="H9" s="93"/>
      <c r="I9" s="14"/>
      <c r="J9" s="93"/>
      <c r="K9" s="14"/>
      <c r="L9" s="93"/>
      <c r="M9" s="14"/>
      <c r="N9" s="93"/>
    </row>
    <row r="10" spans="2:20" ht="18.75" x14ac:dyDescent="0.2">
      <c r="B10" s="37" t="s">
        <v>2</v>
      </c>
      <c r="C10" s="14"/>
      <c r="D10" s="142"/>
      <c r="E10" s="134"/>
      <c r="F10" s="135"/>
      <c r="G10" s="14"/>
      <c r="H10" s="93"/>
      <c r="I10" s="14"/>
      <c r="J10" s="93"/>
      <c r="K10" s="14"/>
      <c r="L10" s="93"/>
      <c r="M10" s="14"/>
      <c r="N10" s="93"/>
    </row>
    <row r="11" spans="2:20" ht="18.75" x14ac:dyDescent="0.2">
      <c r="B11" s="37" t="s">
        <v>3</v>
      </c>
      <c r="C11" s="14"/>
      <c r="D11" s="142"/>
      <c r="E11" s="134"/>
      <c r="F11" s="135"/>
      <c r="G11" s="14"/>
      <c r="H11" s="93"/>
      <c r="I11" s="14"/>
      <c r="J11" s="93"/>
      <c r="K11" s="14"/>
      <c r="L11" s="93"/>
      <c r="M11" s="14"/>
      <c r="N11" s="93"/>
    </row>
    <row r="12" spans="2:20" ht="18.75" x14ac:dyDescent="0.2">
      <c r="B12" s="37" t="s">
        <v>4</v>
      </c>
      <c r="C12" s="14"/>
      <c r="D12" s="142"/>
      <c r="E12" s="134"/>
      <c r="F12" s="135"/>
      <c r="G12" s="14"/>
      <c r="H12" s="93"/>
      <c r="I12" s="14"/>
      <c r="J12" s="93"/>
      <c r="K12" s="14"/>
      <c r="L12" s="93"/>
      <c r="M12" s="14"/>
      <c r="N12" s="93"/>
    </row>
    <row r="13" spans="2:20" ht="18.75" x14ac:dyDescent="0.3">
      <c r="B13" s="37" t="s">
        <v>5</v>
      </c>
      <c r="C13" s="41"/>
      <c r="D13" s="142"/>
      <c r="E13" s="41"/>
      <c r="F13" s="143"/>
      <c r="G13" s="17"/>
      <c r="H13" s="144"/>
      <c r="I13" s="17"/>
      <c r="J13" s="144"/>
      <c r="K13" s="17"/>
      <c r="L13" s="144"/>
      <c r="M13" s="17"/>
      <c r="N13" s="144"/>
    </row>
    <row r="14" spans="2:20" ht="18.75" x14ac:dyDescent="0.2">
      <c r="B14" s="37" t="s">
        <v>6</v>
      </c>
      <c r="C14" s="14"/>
      <c r="D14" s="142"/>
      <c r="E14" s="134"/>
      <c r="F14" s="135"/>
      <c r="G14" s="14"/>
      <c r="H14" s="93"/>
      <c r="I14" s="14"/>
      <c r="J14" s="93"/>
      <c r="K14" s="14"/>
      <c r="L14" s="93"/>
      <c r="M14" s="14"/>
      <c r="N14" s="93"/>
    </row>
    <row r="15" spans="2:20" ht="18.75" x14ac:dyDescent="0.2">
      <c r="B15" s="37" t="s">
        <v>7</v>
      </c>
      <c r="C15" s="14"/>
      <c r="D15" s="142"/>
      <c r="E15" s="134"/>
      <c r="F15" s="135"/>
      <c r="G15" s="14"/>
      <c r="H15" s="93"/>
      <c r="I15" s="14"/>
      <c r="J15" s="93"/>
      <c r="K15" s="14"/>
      <c r="L15" s="93"/>
      <c r="M15" s="14"/>
      <c r="N15" s="93"/>
    </row>
    <row r="16" spans="2:20" ht="18.75" x14ac:dyDescent="0.2">
      <c r="B16" s="37" t="s">
        <v>8</v>
      </c>
      <c r="C16" s="14"/>
      <c r="D16" s="142"/>
      <c r="E16" s="134"/>
      <c r="F16" s="135"/>
      <c r="G16" s="14"/>
      <c r="H16" s="93"/>
      <c r="I16" s="14"/>
      <c r="J16" s="93"/>
      <c r="K16" s="14"/>
      <c r="L16" s="93"/>
      <c r="M16" s="14"/>
      <c r="N16" s="93"/>
    </row>
    <row r="17" spans="2:14" ht="18.75" x14ac:dyDescent="0.2">
      <c r="B17" s="37" t="s">
        <v>9</v>
      </c>
      <c r="C17" s="14"/>
      <c r="D17" s="142"/>
      <c r="E17" s="134"/>
      <c r="F17" s="135"/>
      <c r="G17" s="14"/>
      <c r="H17" s="93"/>
      <c r="I17" s="14"/>
      <c r="J17" s="93"/>
      <c r="K17" s="14"/>
      <c r="L17" s="93"/>
      <c r="M17" s="14"/>
      <c r="N17" s="93"/>
    </row>
    <row r="18" spans="2:14" ht="18.75" x14ac:dyDescent="0.2">
      <c r="B18" s="37" t="s">
        <v>10</v>
      </c>
      <c r="C18" s="14"/>
      <c r="D18" s="142"/>
      <c r="E18" s="134"/>
      <c r="F18" s="135"/>
      <c r="G18" s="14"/>
      <c r="H18" s="93"/>
      <c r="I18" s="14"/>
      <c r="J18" s="93"/>
      <c r="K18" s="14"/>
      <c r="L18" s="93"/>
      <c r="M18" s="14"/>
      <c r="N18" s="93"/>
    </row>
    <row r="19" spans="2:14" ht="18.75" x14ac:dyDescent="0.2">
      <c r="B19" s="37" t="s">
        <v>11</v>
      </c>
      <c r="C19" s="14"/>
      <c r="D19" s="142"/>
      <c r="E19" s="134"/>
      <c r="F19" s="135"/>
      <c r="G19" s="14"/>
      <c r="H19" s="93"/>
      <c r="I19" s="14"/>
      <c r="J19" s="93"/>
      <c r="K19" s="14"/>
      <c r="L19" s="93"/>
      <c r="M19" s="14"/>
      <c r="N19" s="93"/>
    </row>
    <row r="20" spans="2:14" ht="18.75" x14ac:dyDescent="0.2">
      <c r="B20" s="37" t="s">
        <v>12</v>
      </c>
      <c r="C20" s="14"/>
      <c r="D20" s="142"/>
      <c r="E20" s="134"/>
      <c r="F20" s="135"/>
      <c r="G20" s="14"/>
      <c r="H20" s="93"/>
      <c r="I20" s="14"/>
      <c r="J20" s="93"/>
      <c r="K20" s="14"/>
      <c r="L20" s="93"/>
      <c r="M20" s="14"/>
      <c r="N20" s="93"/>
    </row>
    <row r="21" spans="2:14" ht="18.75" x14ac:dyDescent="0.2">
      <c r="B21" s="37" t="s">
        <v>13</v>
      </c>
      <c r="C21" s="14">
        <v>1133.8050000000001</v>
      </c>
      <c r="D21" s="93">
        <v>1004.721</v>
      </c>
      <c r="E21" s="134">
        <v>228</v>
      </c>
      <c r="F21" s="93">
        <v>313</v>
      </c>
      <c r="G21" s="14"/>
      <c r="H21" s="93"/>
      <c r="I21" s="14"/>
      <c r="J21" s="93"/>
      <c r="K21" s="14">
        <v>1386.098</v>
      </c>
      <c r="L21" s="93">
        <v>1229.3969999999999</v>
      </c>
      <c r="M21" s="14">
        <v>364</v>
      </c>
      <c r="N21" s="93">
        <v>289</v>
      </c>
    </row>
    <row r="22" spans="2:14" ht="19.5" x14ac:dyDescent="0.2">
      <c r="B22" s="40" t="s">
        <v>16</v>
      </c>
      <c r="C22" s="13"/>
      <c r="D22" s="61"/>
      <c r="E22" s="138"/>
      <c r="F22" s="13"/>
      <c r="G22" s="13"/>
      <c r="H22" s="13"/>
      <c r="I22" s="13"/>
      <c r="J22" s="13"/>
      <c r="K22" s="13"/>
      <c r="L22" s="13"/>
      <c r="M22" s="13"/>
      <c r="N22" s="13"/>
    </row>
    <row r="23" spans="2:14" x14ac:dyDescent="0.2">
      <c r="B23" s="128"/>
    </row>
  </sheetData>
  <sheetProtection password="DDE7" sheet="1" objects="1" scenarios="1" formatCells="0" formatColumns="0" formatRows="0" selectLockedCells="1"/>
  <mergeCells count="12">
    <mergeCell ref="C4:N4"/>
    <mergeCell ref="K5:N5"/>
    <mergeCell ref="K6:L6"/>
    <mergeCell ref="M6:N6"/>
    <mergeCell ref="B2:N2"/>
    <mergeCell ref="B4:B7"/>
    <mergeCell ref="C5:F5"/>
    <mergeCell ref="C6:D6"/>
    <mergeCell ref="E6:F6"/>
    <mergeCell ref="G5:J5"/>
    <mergeCell ref="G6:H6"/>
    <mergeCell ref="I6:J6"/>
  </mergeCells>
  <pageMargins left="0.7" right="0.7" top="0.75" bottom="0.75" header="0.3" footer="0.3"/>
  <pageSetup paperSize="9" scale="83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2C97-CE04-460A-9252-018F92DA3A72}">
  <sheetPr>
    <pageSetUpPr fitToPage="1"/>
  </sheetPr>
  <dimension ref="B1:T22"/>
  <sheetViews>
    <sheetView topLeftCell="C1" zoomScaleNormal="100" workbookViewId="0">
      <selection activeCell="L25" sqref="L25"/>
    </sheetView>
  </sheetViews>
  <sheetFormatPr defaultRowHeight="12.75" x14ac:dyDescent="0.2"/>
  <cols>
    <col min="1" max="1" width="0.85546875" style="4" customWidth="1"/>
    <col min="2" max="2" width="31.42578125" style="4" customWidth="1"/>
    <col min="3" max="7" width="12.7109375" style="4" customWidth="1"/>
    <col min="8" max="10" width="17.7109375" style="4" customWidth="1"/>
    <col min="11" max="15" width="12.7109375" style="4" customWidth="1"/>
    <col min="16" max="18" width="17.7109375" style="4" customWidth="1"/>
    <col min="19" max="20" width="12.7109375" style="4" customWidth="1"/>
    <col min="21" max="16384" width="9.140625" style="4"/>
  </cols>
  <sheetData>
    <row r="1" spans="2:20" s="109" customFormat="1" ht="15" customHeight="1" x14ac:dyDescent="0.3"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</row>
    <row r="2" spans="2:20" s="109" customFormat="1" ht="16.5" customHeight="1" x14ac:dyDescent="0.3">
      <c r="B2" s="286" t="s">
        <v>109</v>
      </c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</row>
    <row r="3" spans="2:20" s="109" customFormat="1" ht="15.75" customHeight="1" x14ac:dyDescent="0.3"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</row>
    <row r="4" spans="2:20" ht="39.75" customHeight="1" x14ac:dyDescent="0.2">
      <c r="B4" s="229" t="s">
        <v>14</v>
      </c>
      <c r="C4" s="182" t="s">
        <v>104</v>
      </c>
      <c r="D4" s="184"/>
      <c r="E4" s="266" t="s">
        <v>168</v>
      </c>
      <c r="F4" s="267"/>
      <c r="G4" s="267"/>
      <c r="H4" s="267"/>
      <c r="I4" s="267"/>
      <c r="J4" s="267"/>
      <c r="K4" s="267"/>
      <c r="L4" s="268"/>
      <c r="M4" s="219" t="s">
        <v>171</v>
      </c>
      <c r="N4" s="219"/>
      <c r="O4" s="219"/>
      <c r="P4" s="219"/>
      <c r="Q4" s="219"/>
      <c r="R4" s="219"/>
      <c r="S4" s="219"/>
      <c r="T4" s="219"/>
    </row>
    <row r="5" spans="2:20" ht="39.75" customHeight="1" x14ac:dyDescent="0.2">
      <c r="B5" s="229"/>
      <c r="C5" s="282" t="s">
        <v>15</v>
      </c>
      <c r="D5" s="284" t="s">
        <v>36</v>
      </c>
      <c r="E5" s="266" t="s">
        <v>182</v>
      </c>
      <c r="F5" s="267"/>
      <c r="G5" s="267"/>
      <c r="H5" s="267"/>
      <c r="I5" s="267"/>
      <c r="J5" s="268"/>
      <c r="K5" s="219" t="s">
        <v>173</v>
      </c>
      <c r="L5" s="219"/>
      <c r="M5" s="266" t="s">
        <v>182</v>
      </c>
      <c r="N5" s="267"/>
      <c r="O5" s="267"/>
      <c r="P5" s="267"/>
      <c r="Q5" s="267"/>
      <c r="R5" s="268"/>
      <c r="S5" s="219" t="s">
        <v>173</v>
      </c>
      <c r="T5" s="219"/>
    </row>
    <row r="6" spans="2:20" ht="84.75" customHeight="1" x14ac:dyDescent="0.2">
      <c r="B6" s="229"/>
      <c r="C6" s="283"/>
      <c r="D6" s="285"/>
      <c r="E6" s="60" t="s">
        <v>162</v>
      </c>
      <c r="F6" s="60" t="s">
        <v>163</v>
      </c>
      <c r="G6" s="148" t="s">
        <v>169</v>
      </c>
      <c r="H6" s="60" t="s">
        <v>170</v>
      </c>
      <c r="I6" s="60" t="s">
        <v>209</v>
      </c>
      <c r="J6" s="60" t="s">
        <v>174</v>
      </c>
      <c r="K6" s="60" t="s">
        <v>162</v>
      </c>
      <c r="L6" s="60" t="s">
        <v>163</v>
      </c>
      <c r="M6" s="60" t="s">
        <v>162</v>
      </c>
      <c r="N6" s="60" t="s">
        <v>163</v>
      </c>
      <c r="O6" s="148" t="s">
        <v>169</v>
      </c>
      <c r="P6" s="60" t="s">
        <v>170</v>
      </c>
      <c r="Q6" s="60" t="s">
        <v>209</v>
      </c>
      <c r="R6" s="60" t="s">
        <v>174</v>
      </c>
      <c r="S6" s="60" t="s">
        <v>162</v>
      </c>
      <c r="T6" s="60" t="s">
        <v>163</v>
      </c>
    </row>
    <row r="7" spans="2:20" ht="19.5" customHeight="1" x14ac:dyDescent="0.2">
      <c r="B7" s="37" t="s">
        <v>0</v>
      </c>
      <c r="C7" s="133">
        <f>F7+N7</f>
        <v>0</v>
      </c>
      <c r="D7" s="149" t="e">
        <f>C7/'1.1. Кол-во ГС'!L7</f>
        <v>#DIV/0!</v>
      </c>
      <c r="E7" s="22"/>
      <c r="F7" s="22"/>
      <c r="G7" s="149" t="e">
        <f>F7/C7</f>
        <v>#DIV/0!</v>
      </c>
      <c r="H7" s="22"/>
      <c r="I7" s="22"/>
      <c r="J7" s="22"/>
      <c r="K7" s="22"/>
      <c r="L7" s="22"/>
      <c r="M7" s="22"/>
      <c r="N7" s="22"/>
      <c r="O7" s="149" t="e">
        <f>N7/C7</f>
        <v>#DIV/0!</v>
      </c>
      <c r="P7" s="22"/>
      <c r="Q7" s="22"/>
      <c r="R7" s="22"/>
      <c r="S7" s="22"/>
      <c r="T7" s="22"/>
    </row>
    <row r="8" spans="2:20" ht="19.5" customHeight="1" x14ac:dyDescent="0.2">
      <c r="B8" s="37" t="s">
        <v>1</v>
      </c>
      <c r="C8" s="133">
        <f t="shared" ref="C8:C21" si="0">F8+N8</f>
        <v>0</v>
      </c>
      <c r="D8" s="149" t="e">
        <f>C8/'1.1. Кол-во ГС'!L8</f>
        <v>#DIV/0!</v>
      </c>
      <c r="E8" s="22"/>
      <c r="F8" s="22"/>
      <c r="G8" s="149" t="e">
        <f t="shared" ref="G8:G21" si="1">F8/C8</f>
        <v>#DIV/0!</v>
      </c>
      <c r="H8" s="22"/>
      <c r="I8" s="22"/>
      <c r="J8" s="22"/>
      <c r="K8" s="22"/>
      <c r="L8" s="22"/>
      <c r="M8" s="22"/>
      <c r="N8" s="22"/>
      <c r="O8" s="149" t="e">
        <f t="shared" ref="O8:O21" si="2">N8/C8</f>
        <v>#DIV/0!</v>
      </c>
      <c r="P8" s="22"/>
      <c r="Q8" s="22"/>
      <c r="R8" s="22"/>
      <c r="S8" s="22"/>
      <c r="T8" s="22"/>
    </row>
    <row r="9" spans="2:20" ht="18.75" x14ac:dyDescent="0.2">
      <c r="B9" s="37" t="s">
        <v>2</v>
      </c>
      <c r="C9" s="133">
        <f t="shared" si="0"/>
        <v>0</v>
      </c>
      <c r="D9" s="149" t="e">
        <f>C9/'1.1. Кол-во ГС'!L9</f>
        <v>#DIV/0!</v>
      </c>
      <c r="E9" s="22"/>
      <c r="F9" s="22"/>
      <c r="G9" s="149" t="e">
        <f t="shared" si="1"/>
        <v>#DIV/0!</v>
      </c>
      <c r="H9" s="22"/>
      <c r="I9" s="22"/>
      <c r="J9" s="22"/>
      <c r="K9" s="22"/>
      <c r="L9" s="22"/>
      <c r="M9" s="22"/>
      <c r="N9" s="22"/>
      <c r="O9" s="149" t="e">
        <f t="shared" si="2"/>
        <v>#DIV/0!</v>
      </c>
      <c r="P9" s="22"/>
      <c r="Q9" s="22"/>
      <c r="R9" s="22"/>
      <c r="S9" s="22"/>
      <c r="T9" s="22"/>
    </row>
    <row r="10" spans="2:20" ht="18.75" x14ac:dyDescent="0.2">
      <c r="B10" s="37" t="s">
        <v>3</v>
      </c>
      <c r="C10" s="133">
        <f t="shared" si="0"/>
        <v>0</v>
      </c>
      <c r="D10" s="149" t="e">
        <f>C10/'1.1. Кол-во ГС'!L10</f>
        <v>#DIV/0!</v>
      </c>
      <c r="E10" s="22"/>
      <c r="F10" s="22"/>
      <c r="G10" s="149" t="e">
        <f t="shared" si="1"/>
        <v>#DIV/0!</v>
      </c>
      <c r="H10" s="22"/>
      <c r="I10" s="22"/>
      <c r="J10" s="22"/>
      <c r="K10" s="22"/>
      <c r="L10" s="22"/>
      <c r="M10" s="22"/>
      <c r="N10" s="22"/>
      <c r="O10" s="149" t="e">
        <f t="shared" si="2"/>
        <v>#DIV/0!</v>
      </c>
      <c r="P10" s="22"/>
      <c r="Q10" s="22"/>
      <c r="R10" s="22"/>
      <c r="S10" s="22"/>
      <c r="T10" s="22"/>
    </row>
    <row r="11" spans="2:20" ht="18.75" x14ac:dyDescent="0.2">
      <c r="B11" s="37" t="s">
        <v>4</v>
      </c>
      <c r="C11" s="133">
        <f t="shared" si="0"/>
        <v>0</v>
      </c>
      <c r="D11" s="149" t="e">
        <f>C11/'1.1. Кол-во ГС'!L11</f>
        <v>#DIV/0!</v>
      </c>
      <c r="E11" s="22"/>
      <c r="F11" s="22"/>
      <c r="G11" s="149" t="e">
        <f t="shared" si="1"/>
        <v>#DIV/0!</v>
      </c>
      <c r="H11" s="22"/>
      <c r="I11" s="22"/>
      <c r="J11" s="22"/>
      <c r="K11" s="22"/>
      <c r="L11" s="22"/>
      <c r="M11" s="22"/>
      <c r="N11" s="22"/>
      <c r="O11" s="149" t="e">
        <f t="shared" si="2"/>
        <v>#DIV/0!</v>
      </c>
      <c r="P11" s="22"/>
      <c r="Q11" s="22"/>
      <c r="R11" s="22"/>
      <c r="S11" s="22"/>
      <c r="T11" s="22"/>
    </row>
    <row r="12" spans="2:20" ht="18.75" x14ac:dyDescent="0.2">
      <c r="B12" s="37" t="s">
        <v>5</v>
      </c>
      <c r="C12" s="133">
        <f t="shared" si="0"/>
        <v>0</v>
      </c>
      <c r="D12" s="149" t="e">
        <f>C12/'1.1. Кол-во ГС'!L12</f>
        <v>#DIV/0!</v>
      </c>
      <c r="E12" s="22"/>
      <c r="F12" s="22"/>
      <c r="G12" s="149" t="e">
        <f t="shared" si="1"/>
        <v>#DIV/0!</v>
      </c>
      <c r="H12" s="22"/>
      <c r="I12" s="22"/>
      <c r="J12" s="22"/>
      <c r="K12" s="22"/>
      <c r="L12" s="22"/>
      <c r="M12" s="22"/>
      <c r="N12" s="22"/>
      <c r="O12" s="149" t="e">
        <f t="shared" si="2"/>
        <v>#DIV/0!</v>
      </c>
      <c r="P12" s="22"/>
      <c r="Q12" s="22"/>
      <c r="R12" s="22"/>
      <c r="S12" s="22"/>
      <c r="T12" s="22"/>
    </row>
    <row r="13" spans="2:20" ht="18.75" x14ac:dyDescent="0.2">
      <c r="B13" s="37" t="s">
        <v>6</v>
      </c>
      <c r="C13" s="133">
        <f t="shared" si="0"/>
        <v>0</v>
      </c>
      <c r="D13" s="149" t="e">
        <f>C13/'1.1. Кол-во ГС'!L13</f>
        <v>#DIV/0!</v>
      </c>
      <c r="E13" s="22"/>
      <c r="F13" s="22"/>
      <c r="G13" s="149" t="e">
        <f t="shared" si="1"/>
        <v>#DIV/0!</v>
      </c>
      <c r="H13" s="22"/>
      <c r="I13" s="22"/>
      <c r="J13" s="22"/>
      <c r="K13" s="22"/>
      <c r="L13" s="22"/>
      <c r="M13" s="22"/>
      <c r="N13" s="22"/>
      <c r="O13" s="149" t="e">
        <f t="shared" si="2"/>
        <v>#DIV/0!</v>
      </c>
      <c r="P13" s="22"/>
      <c r="Q13" s="22"/>
      <c r="R13" s="22"/>
      <c r="S13" s="22"/>
      <c r="T13" s="22"/>
    </row>
    <row r="14" spans="2:20" ht="18.75" x14ac:dyDescent="0.2">
      <c r="B14" s="37" t="s">
        <v>7</v>
      </c>
      <c r="C14" s="133">
        <f t="shared" si="0"/>
        <v>0</v>
      </c>
      <c r="D14" s="149" t="e">
        <f>C14/'1.1. Кол-во ГС'!L14</f>
        <v>#DIV/0!</v>
      </c>
      <c r="E14" s="22"/>
      <c r="F14" s="22"/>
      <c r="G14" s="149" t="e">
        <f t="shared" si="1"/>
        <v>#DIV/0!</v>
      </c>
      <c r="H14" s="22"/>
      <c r="I14" s="22"/>
      <c r="J14" s="22"/>
      <c r="K14" s="22"/>
      <c r="L14" s="22"/>
      <c r="M14" s="22"/>
      <c r="N14" s="22"/>
      <c r="O14" s="149" t="e">
        <f t="shared" si="2"/>
        <v>#DIV/0!</v>
      </c>
      <c r="P14" s="22"/>
      <c r="Q14" s="22"/>
      <c r="R14" s="22"/>
      <c r="S14" s="22"/>
      <c r="T14" s="22"/>
    </row>
    <row r="15" spans="2:20" ht="18.75" x14ac:dyDescent="0.2">
      <c r="B15" s="37" t="s">
        <v>8</v>
      </c>
      <c r="C15" s="133">
        <f t="shared" si="0"/>
        <v>0</v>
      </c>
      <c r="D15" s="149" t="e">
        <f>C15/'1.1. Кол-во ГС'!L15</f>
        <v>#DIV/0!</v>
      </c>
      <c r="E15" s="22"/>
      <c r="F15" s="22"/>
      <c r="G15" s="149" t="e">
        <f t="shared" si="1"/>
        <v>#DIV/0!</v>
      </c>
      <c r="H15" s="22"/>
      <c r="I15" s="22"/>
      <c r="J15" s="22"/>
      <c r="K15" s="22"/>
      <c r="L15" s="22"/>
      <c r="M15" s="22"/>
      <c r="N15" s="22"/>
      <c r="O15" s="149" t="e">
        <f t="shared" si="2"/>
        <v>#DIV/0!</v>
      </c>
      <c r="P15" s="22"/>
      <c r="Q15" s="22"/>
      <c r="R15" s="22"/>
      <c r="S15" s="22"/>
      <c r="T15" s="22"/>
    </row>
    <row r="16" spans="2:20" ht="18.75" x14ac:dyDescent="0.2">
      <c r="B16" s="37" t="s">
        <v>9</v>
      </c>
      <c r="C16" s="133">
        <f t="shared" si="0"/>
        <v>0</v>
      </c>
      <c r="D16" s="149" t="e">
        <f>C16/'1.1. Кол-во ГС'!L16</f>
        <v>#DIV/0!</v>
      </c>
      <c r="E16" s="22"/>
      <c r="F16" s="22"/>
      <c r="G16" s="149" t="e">
        <f t="shared" si="1"/>
        <v>#DIV/0!</v>
      </c>
      <c r="H16" s="22"/>
      <c r="I16" s="22"/>
      <c r="J16" s="22"/>
      <c r="K16" s="22"/>
      <c r="L16" s="22"/>
      <c r="M16" s="22"/>
      <c r="N16" s="22"/>
      <c r="O16" s="149" t="e">
        <f t="shared" si="2"/>
        <v>#DIV/0!</v>
      </c>
      <c r="P16" s="22"/>
      <c r="Q16" s="22"/>
      <c r="R16" s="22"/>
      <c r="S16" s="22"/>
      <c r="T16" s="22"/>
    </row>
    <row r="17" spans="2:20" ht="18.75" x14ac:dyDescent="0.2">
      <c r="B17" s="37" t="s">
        <v>10</v>
      </c>
      <c r="C17" s="133">
        <f t="shared" si="0"/>
        <v>0</v>
      </c>
      <c r="D17" s="149" t="e">
        <f>C17/'1.1. Кол-во ГС'!L17</f>
        <v>#DIV/0!</v>
      </c>
      <c r="E17" s="22"/>
      <c r="F17" s="22"/>
      <c r="G17" s="149" t="e">
        <f t="shared" si="1"/>
        <v>#DIV/0!</v>
      </c>
      <c r="H17" s="22"/>
      <c r="I17" s="22"/>
      <c r="J17" s="22"/>
      <c r="K17" s="22"/>
      <c r="L17" s="22"/>
      <c r="M17" s="22"/>
      <c r="N17" s="22"/>
      <c r="O17" s="149" t="e">
        <f t="shared" si="2"/>
        <v>#DIV/0!</v>
      </c>
      <c r="P17" s="22"/>
      <c r="Q17" s="22"/>
      <c r="R17" s="22"/>
      <c r="S17" s="22"/>
      <c r="T17" s="22"/>
    </row>
    <row r="18" spans="2:20" ht="18.75" x14ac:dyDescent="0.2">
      <c r="B18" s="37" t="s">
        <v>11</v>
      </c>
      <c r="C18" s="133">
        <f t="shared" si="0"/>
        <v>0</v>
      </c>
      <c r="D18" s="149" t="e">
        <f>C18/'1.1. Кол-во ГС'!L18</f>
        <v>#DIV/0!</v>
      </c>
      <c r="E18" s="22"/>
      <c r="F18" s="22"/>
      <c r="G18" s="149" t="e">
        <f t="shared" si="1"/>
        <v>#DIV/0!</v>
      </c>
      <c r="H18" s="22"/>
      <c r="I18" s="22"/>
      <c r="J18" s="22"/>
      <c r="K18" s="22"/>
      <c r="L18" s="22"/>
      <c r="M18" s="22"/>
      <c r="N18" s="22"/>
      <c r="O18" s="149" t="e">
        <f t="shared" si="2"/>
        <v>#DIV/0!</v>
      </c>
      <c r="P18" s="22"/>
      <c r="Q18" s="22"/>
      <c r="R18" s="22"/>
      <c r="S18" s="22"/>
      <c r="T18" s="22"/>
    </row>
    <row r="19" spans="2:20" ht="18.75" x14ac:dyDescent="0.2">
      <c r="B19" s="37" t="s">
        <v>12</v>
      </c>
      <c r="C19" s="133">
        <f t="shared" si="0"/>
        <v>0</v>
      </c>
      <c r="D19" s="149" t="e">
        <f>C19/'1.1. Кол-во ГС'!L19</f>
        <v>#DIV/0!</v>
      </c>
      <c r="E19" s="22"/>
      <c r="F19" s="22"/>
      <c r="G19" s="149" t="e">
        <f t="shared" si="1"/>
        <v>#DIV/0!</v>
      </c>
      <c r="H19" s="22"/>
      <c r="I19" s="22"/>
      <c r="J19" s="22"/>
      <c r="K19" s="22"/>
      <c r="L19" s="22"/>
      <c r="M19" s="22"/>
      <c r="N19" s="22"/>
      <c r="O19" s="149" t="e">
        <f t="shared" si="2"/>
        <v>#DIV/0!</v>
      </c>
      <c r="P19" s="22"/>
      <c r="Q19" s="22"/>
      <c r="R19" s="22"/>
      <c r="S19" s="22"/>
      <c r="T19" s="22"/>
    </row>
    <row r="20" spans="2:20" ht="18.75" x14ac:dyDescent="0.2">
      <c r="B20" s="37" t="s">
        <v>13</v>
      </c>
      <c r="C20" s="133">
        <f t="shared" si="0"/>
        <v>580</v>
      </c>
      <c r="D20" s="149">
        <f>C20/'1.1. Кол-во ГС'!L20</f>
        <v>0.4424103737604882</v>
      </c>
      <c r="E20" s="22">
        <v>31</v>
      </c>
      <c r="F20" s="22">
        <v>31</v>
      </c>
      <c r="G20" s="149">
        <f t="shared" si="1"/>
        <v>5.3448275862068968E-2</v>
      </c>
      <c r="H20" s="22"/>
      <c r="I20" s="22"/>
      <c r="J20" s="22"/>
      <c r="K20" s="22">
        <v>476</v>
      </c>
      <c r="L20" s="22">
        <v>476</v>
      </c>
      <c r="M20" s="22">
        <v>235</v>
      </c>
      <c r="N20" s="22">
        <v>549</v>
      </c>
      <c r="O20" s="149">
        <f t="shared" si="2"/>
        <v>0.94655172413793098</v>
      </c>
      <c r="P20" s="22"/>
      <c r="Q20" s="22"/>
      <c r="R20" s="22">
        <v>71</v>
      </c>
      <c r="S20" s="22">
        <v>1495.385</v>
      </c>
      <c r="T20" s="22">
        <v>1337.0630000000001</v>
      </c>
    </row>
    <row r="21" spans="2:20" ht="18.75" x14ac:dyDescent="0.2">
      <c r="B21" s="40" t="s">
        <v>16</v>
      </c>
      <c r="C21" s="147">
        <f t="shared" si="0"/>
        <v>0</v>
      </c>
      <c r="D21" s="149" t="e">
        <f>C21/'1.1. Кол-во ГС'!L21</f>
        <v>#DIV/0!</v>
      </c>
      <c r="E21" s="145"/>
      <c r="F21" s="150"/>
      <c r="G21" s="149" t="e">
        <f t="shared" si="1"/>
        <v>#DIV/0!</v>
      </c>
      <c r="H21" s="150"/>
      <c r="I21" s="150"/>
      <c r="J21" s="150"/>
      <c r="K21" s="145"/>
      <c r="L21" s="150"/>
      <c r="M21" s="145"/>
      <c r="N21" s="150"/>
      <c r="O21" s="149" t="e">
        <f t="shared" si="2"/>
        <v>#DIV/0!</v>
      </c>
      <c r="P21" s="150"/>
      <c r="Q21" s="150"/>
      <c r="R21" s="150"/>
      <c r="S21" s="145"/>
      <c r="T21" s="150"/>
    </row>
    <row r="22" spans="2:20" ht="15.75" x14ac:dyDescent="0.2">
      <c r="B22" s="128"/>
      <c r="C22" s="146"/>
      <c r="D22" s="146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</row>
  </sheetData>
  <sheetProtection password="DDE7" sheet="1" objects="1" scenarios="1" formatCells="0" formatColumns="0" formatRows="0" selectLockedCells="1"/>
  <mergeCells count="11">
    <mergeCell ref="B2:T2"/>
    <mergeCell ref="S5:T5"/>
    <mergeCell ref="M4:T4"/>
    <mergeCell ref="K5:L5"/>
    <mergeCell ref="E4:L4"/>
    <mergeCell ref="E5:J5"/>
    <mergeCell ref="M5:R5"/>
    <mergeCell ref="B4:B6"/>
    <mergeCell ref="C4:D4"/>
    <mergeCell ref="C5:C6"/>
    <mergeCell ref="D5:D6"/>
  </mergeCells>
  <phoneticPr fontId="12" type="noConversion"/>
  <pageMargins left="0.59055118110236227" right="0.59055118110236227" top="0.78740157480314965" bottom="0.78740157480314965" header="0.51181102362204722" footer="0.51181102362204722"/>
  <pageSetup paperSize="9" scale="47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CDF6E-C548-4DD3-9FD9-156E26DD4DB4}">
  <sheetPr>
    <pageSetUpPr fitToPage="1"/>
  </sheetPr>
  <dimension ref="B1:L23"/>
  <sheetViews>
    <sheetView zoomScaleNormal="100" workbookViewId="0">
      <selection activeCell="N25" sqref="N25"/>
    </sheetView>
  </sheetViews>
  <sheetFormatPr defaultRowHeight="12.75" x14ac:dyDescent="0.2"/>
  <cols>
    <col min="1" max="1" width="0.85546875" style="4" customWidth="1"/>
    <col min="2" max="2" width="31.42578125" style="4" customWidth="1"/>
    <col min="3" max="9" width="12.7109375" style="4" customWidth="1"/>
    <col min="10" max="10" width="17.7109375" style="4" customWidth="1"/>
    <col min="11" max="12" width="12.7109375" style="4" customWidth="1"/>
    <col min="13" max="16384" width="9.140625" style="4"/>
  </cols>
  <sheetData>
    <row r="1" spans="2:12" s="109" customFormat="1" ht="15" customHeight="1" x14ac:dyDescent="0.3"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</row>
    <row r="2" spans="2:12" s="109" customFormat="1" ht="16.5" customHeight="1" x14ac:dyDescent="0.3">
      <c r="B2" s="270" t="s">
        <v>175</v>
      </c>
      <c r="C2" s="270"/>
      <c r="D2" s="270"/>
      <c r="E2" s="270"/>
      <c r="F2" s="270"/>
      <c r="G2" s="270"/>
      <c r="H2" s="270"/>
      <c r="I2" s="270"/>
      <c r="J2" s="270"/>
      <c r="K2" s="270"/>
      <c r="L2" s="270"/>
    </row>
    <row r="3" spans="2:12" s="109" customFormat="1" ht="15.75" customHeight="1" x14ac:dyDescent="0.3"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</row>
    <row r="4" spans="2:12" ht="39.75" customHeight="1" x14ac:dyDescent="0.2">
      <c r="B4" s="204" t="s">
        <v>14</v>
      </c>
      <c r="C4" s="266" t="s">
        <v>183</v>
      </c>
      <c r="D4" s="267"/>
      <c r="E4" s="267"/>
      <c r="F4" s="267"/>
      <c r="G4" s="267"/>
      <c r="H4" s="267"/>
      <c r="I4" s="267"/>
      <c r="J4" s="268"/>
      <c r="K4" s="219" t="s">
        <v>172</v>
      </c>
      <c r="L4" s="219"/>
    </row>
    <row r="5" spans="2:12" ht="18.75" customHeight="1" x14ac:dyDescent="0.2">
      <c r="B5" s="205"/>
      <c r="C5" s="287" t="s">
        <v>15</v>
      </c>
      <c r="D5" s="284" t="s">
        <v>177</v>
      </c>
      <c r="E5" s="219" t="s">
        <v>76</v>
      </c>
      <c r="F5" s="219"/>
      <c r="G5" s="219"/>
      <c r="H5" s="219"/>
      <c r="I5" s="219"/>
      <c r="J5" s="219"/>
      <c r="K5" s="219"/>
      <c r="L5" s="219"/>
    </row>
    <row r="6" spans="2:12" ht="105" customHeight="1" x14ac:dyDescent="0.2">
      <c r="B6" s="205"/>
      <c r="C6" s="288"/>
      <c r="D6" s="290"/>
      <c r="E6" s="219" t="s">
        <v>176</v>
      </c>
      <c r="F6" s="219"/>
      <c r="G6" s="266" t="s">
        <v>178</v>
      </c>
      <c r="H6" s="267"/>
      <c r="I6" s="268"/>
      <c r="J6" s="282" t="s">
        <v>185</v>
      </c>
      <c r="K6" s="282" t="s">
        <v>162</v>
      </c>
      <c r="L6" s="282" t="s">
        <v>163</v>
      </c>
    </row>
    <row r="7" spans="2:12" ht="48" customHeight="1" x14ac:dyDescent="0.2">
      <c r="B7" s="206"/>
      <c r="C7" s="289"/>
      <c r="D7" s="285"/>
      <c r="E7" s="42" t="s">
        <v>162</v>
      </c>
      <c r="F7" s="42" t="s">
        <v>163</v>
      </c>
      <c r="G7" s="60" t="s">
        <v>162</v>
      </c>
      <c r="H7" s="60" t="s">
        <v>163</v>
      </c>
      <c r="I7" s="60" t="s">
        <v>184</v>
      </c>
      <c r="J7" s="283"/>
      <c r="K7" s="283"/>
      <c r="L7" s="283"/>
    </row>
    <row r="8" spans="2:12" ht="19.5" customHeight="1" x14ac:dyDescent="0.2">
      <c r="B8" s="37" t="s">
        <v>0</v>
      </c>
      <c r="C8" s="151">
        <f>F8+H8+I8+J8</f>
        <v>0</v>
      </c>
      <c r="D8" s="152" t="e">
        <f>C8/'1.1. Кол-во ГС'!L7</f>
        <v>#DIV/0!</v>
      </c>
      <c r="E8" s="50"/>
      <c r="F8" s="22"/>
      <c r="G8" s="22"/>
      <c r="H8" s="22"/>
      <c r="I8" s="22"/>
      <c r="J8" s="22"/>
      <c r="K8" s="22"/>
      <c r="L8" s="22"/>
    </row>
    <row r="9" spans="2:12" ht="19.5" customHeight="1" x14ac:dyDescent="0.2">
      <c r="B9" s="37" t="s">
        <v>1</v>
      </c>
      <c r="C9" s="151">
        <f t="shared" ref="C9:C22" si="0">F9+H9+I9+J9</f>
        <v>0</v>
      </c>
      <c r="D9" s="152" t="e">
        <f>C9/'1.1. Кол-во ГС'!L8</f>
        <v>#DIV/0!</v>
      </c>
      <c r="E9" s="50"/>
      <c r="F9" s="22"/>
      <c r="G9" s="22"/>
      <c r="H9" s="22"/>
      <c r="I9" s="22"/>
      <c r="J9" s="22"/>
      <c r="K9" s="22"/>
      <c r="L9" s="22"/>
    </row>
    <row r="10" spans="2:12" ht="18.75" x14ac:dyDescent="0.2">
      <c r="B10" s="37" t="s">
        <v>2</v>
      </c>
      <c r="C10" s="151">
        <f t="shared" si="0"/>
        <v>0</v>
      </c>
      <c r="D10" s="152" t="e">
        <f>C10/'1.1. Кол-во ГС'!L9</f>
        <v>#DIV/0!</v>
      </c>
      <c r="E10" s="22"/>
      <c r="F10" s="22"/>
      <c r="G10" s="22"/>
      <c r="H10" s="22"/>
      <c r="I10" s="22"/>
      <c r="J10" s="22"/>
      <c r="K10" s="22"/>
      <c r="L10" s="22"/>
    </row>
    <row r="11" spans="2:12" ht="18.75" x14ac:dyDescent="0.2">
      <c r="B11" s="37" t="s">
        <v>3</v>
      </c>
      <c r="C11" s="151">
        <f t="shared" si="0"/>
        <v>0</v>
      </c>
      <c r="D11" s="152" t="e">
        <f>C11/'1.1. Кол-во ГС'!L10</f>
        <v>#DIV/0!</v>
      </c>
      <c r="E11" s="22"/>
      <c r="F11" s="22"/>
      <c r="G11" s="22"/>
      <c r="H11" s="22"/>
      <c r="I11" s="22"/>
      <c r="J11" s="22"/>
      <c r="K11" s="22"/>
      <c r="L11" s="22"/>
    </row>
    <row r="12" spans="2:12" ht="18.75" x14ac:dyDescent="0.2">
      <c r="B12" s="37" t="s">
        <v>4</v>
      </c>
      <c r="C12" s="151">
        <f t="shared" si="0"/>
        <v>0</v>
      </c>
      <c r="D12" s="152" t="e">
        <f>C12/'1.1. Кол-во ГС'!L11</f>
        <v>#DIV/0!</v>
      </c>
      <c r="E12" s="22"/>
      <c r="F12" s="22"/>
      <c r="G12" s="22"/>
      <c r="H12" s="22"/>
      <c r="I12" s="22"/>
      <c r="J12" s="22"/>
      <c r="K12" s="22"/>
      <c r="L12" s="22"/>
    </row>
    <row r="13" spans="2:12" ht="18.75" x14ac:dyDescent="0.2">
      <c r="B13" s="37" t="s">
        <v>5</v>
      </c>
      <c r="C13" s="151">
        <f t="shared" si="0"/>
        <v>0</v>
      </c>
      <c r="D13" s="152" t="e">
        <f>C13/'1.1. Кол-во ГС'!L12</f>
        <v>#DIV/0!</v>
      </c>
      <c r="E13" s="22"/>
      <c r="F13" s="22"/>
      <c r="G13" s="22"/>
      <c r="H13" s="22"/>
      <c r="I13" s="22"/>
      <c r="J13" s="22"/>
      <c r="K13" s="22"/>
      <c r="L13" s="22"/>
    </row>
    <row r="14" spans="2:12" ht="18.75" x14ac:dyDescent="0.2">
      <c r="B14" s="37" t="s">
        <v>6</v>
      </c>
      <c r="C14" s="151">
        <f t="shared" si="0"/>
        <v>0</v>
      </c>
      <c r="D14" s="152" t="e">
        <f>C14/'1.1. Кол-во ГС'!L13</f>
        <v>#DIV/0!</v>
      </c>
      <c r="E14" s="22"/>
      <c r="F14" s="22"/>
      <c r="G14" s="22"/>
      <c r="H14" s="22"/>
      <c r="I14" s="22"/>
      <c r="J14" s="22"/>
      <c r="K14" s="22"/>
      <c r="L14" s="22"/>
    </row>
    <row r="15" spans="2:12" ht="18.75" x14ac:dyDescent="0.2">
      <c r="B15" s="37" t="s">
        <v>7</v>
      </c>
      <c r="C15" s="151">
        <f t="shared" si="0"/>
        <v>0</v>
      </c>
      <c r="D15" s="152" t="e">
        <f>C15/'1.1. Кол-во ГС'!L14</f>
        <v>#DIV/0!</v>
      </c>
      <c r="E15" s="22"/>
      <c r="F15" s="22"/>
      <c r="G15" s="22"/>
      <c r="H15" s="22"/>
      <c r="I15" s="22"/>
      <c r="J15" s="22"/>
      <c r="K15" s="22"/>
      <c r="L15" s="22"/>
    </row>
    <row r="16" spans="2:12" ht="18.75" x14ac:dyDescent="0.2">
      <c r="B16" s="37" t="s">
        <v>8</v>
      </c>
      <c r="C16" s="151">
        <f t="shared" si="0"/>
        <v>0</v>
      </c>
      <c r="D16" s="152" t="e">
        <f>C16/'1.1. Кол-во ГС'!L15</f>
        <v>#DIV/0!</v>
      </c>
      <c r="E16" s="22"/>
      <c r="F16" s="22"/>
      <c r="G16" s="22"/>
      <c r="H16" s="22"/>
      <c r="I16" s="22"/>
      <c r="J16" s="22"/>
      <c r="K16" s="22"/>
      <c r="L16" s="22"/>
    </row>
    <row r="17" spans="2:12" ht="18.75" x14ac:dyDescent="0.2">
      <c r="B17" s="37" t="s">
        <v>9</v>
      </c>
      <c r="C17" s="151">
        <f t="shared" si="0"/>
        <v>0</v>
      </c>
      <c r="D17" s="152" t="e">
        <f>C17/'1.1. Кол-во ГС'!L16</f>
        <v>#DIV/0!</v>
      </c>
      <c r="E17" s="22"/>
      <c r="F17" s="22"/>
      <c r="G17" s="22"/>
      <c r="H17" s="22"/>
      <c r="I17" s="22"/>
      <c r="J17" s="22"/>
      <c r="K17" s="22"/>
      <c r="L17" s="22"/>
    </row>
    <row r="18" spans="2:12" ht="18.75" x14ac:dyDescent="0.2">
      <c r="B18" s="37" t="s">
        <v>10</v>
      </c>
      <c r="C18" s="151">
        <f t="shared" si="0"/>
        <v>0</v>
      </c>
      <c r="D18" s="152" t="e">
        <f>C18/'1.1. Кол-во ГС'!L17</f>
        <v>#DIV/0!</v>
      </c>
      <c r="E18" s="22"/>
      <c r="F18" s="22"/>
      <c r="G18" s="22"/>
      <c r="H18" s="22"/>
      <c r="I18" s="22"/>
      <c r="J18" s="22"/>
      <c r="K18" s="22"/>
      <c r="L18" s="22"/>
    </row>
    <row r="19" spans="2:12" ht="18.75" x14ac:dyDescent="0.2">
      <c r="B19" s="37" t="s">
        <v>11</v>
      </c>
      <c r="C19" s="151">
        <f t="shared" si="0"/>
        <v>0</v>
      </c>
      <c r="D19" s="152" t="e">
        <f>C19/'1.1. Кол-во ГС'!L18</f>
        <v>#DIV/0!</v>
      </c>
      <c r="E19" s="22"/>
      <c r="F19" s="22"/>
      <c r="G19" s="22"/>
      <c r="H19" s="22"/>
      <c r="I19" s="22"/>
      <c r="J19" s="22"/>
      <c r="K19" s="22"/>
      <c r="L19" s="22"/>
    </row>
    <row r="20" spans="2:12" ht="18.75" x14ac:dyDescent="0.2">
      <c r="B20" s="37" t="s">
        <v>12</v>
      </c>
      <c r="C20" s="151">
        <f t="shared" si="0"/>
        <v>0</v>
      </c>
      <c r="D20" s="152" t="e">
        <f>C20/'1.1. Кол-во ГС'!L19</f>
        <v>#DIV/0!</v>
      </c>
      <c r="E20" s="22"/>
      <c r="F20" s="22"/>
      <c r="G20" s="22"/>
      <c r="H20" s="22"/>
      <c r="I20" s="22"/>
      <c r="J20" s="22"/>
      <c r="K20" s="22"/>
      <c r="L20" s="22"/>
    </row>
    <row r="21" spans="2:12" ht="18.75" x14ac:dyDescent="0.2">
      <c r="B21" s="37" t="s">
        <v>13</v>
      </c>
      <c r="C21" s="151">
        <f t="shared" si="0"/>
        <v>644</v>
      </c>
      <c r="D21" s="152">
        <f>C21/'1.1. Кол-во ГС'!L20</f>
        <v>0.49122807017543857</v>
      </c>
      <c r="E21" s="22">
        <v>535</v>
      </c>
      <c r="F21" s="22">
        <v>442</v>
      </c>
      <c r="G21" s="22">
        <v>164</v>
      </c>
      <c r="H21" s="22">
        <v>159</v>
      </c>
      <c r="I21" s="22">
        <v>5</v>
      </c>
      <c r="J21" s="22">
        <v>38</v>
      </c>
      <c r="K21" s="22">
        <v>548.51800000000003</v>
      </c>
      <c r="L21" s="22">
        <v>421.05500000000001</v>
      </c>
    </row>
    <row r="22" spans="2:12" ht="18.75" x14ac:dyDescent="0.2">
      <c r="B22" s="40" t="s">
        <v>16</v>
      </c>
      <c r="C22" s="153">
        <f t="shared" si="0"/>
        <v>0</v>
      </c>
      <c r="D22" s="152" t="e">
        <f>C22/'1.1. Кол-во ГС'!L21</f>
        <v>#DIV/0!</v>
      </c>
      <c r="E22" s="145"/>
      <c r="F22" s="145"/>
      <c r="G22" s="150"/>
      <c r="H22" s="145"/>
      <c r="I22" s="150"/>
      <c r="J22" s="150"/>
      <c r="K22" s="145"/>
      <c r="L22" s="150"/>
    </row>
    <row r="23" spans="2:12" x14ac:dyDescent="0.2">
      <c r="B23" s="128"/>
      <c r="C23" s="128"/>
      <c r="D23" s="128"/>
    </row>
  </sheetData>
  <sheetProtection password="DDE7" sheet="1" objects="1" scenarios="1" formatCells="0" formatColumns="0" formatRows="0" selectLockedCells="1"/>
  <mergeCells count="12">
    <mergeCell ref="J6:J7"/>
    <mergeCell ref="K4:L5"/>
    <mergeCell ref="K6:K7"/>
    <mergeCell ref="L6:L7"/>
    <mergeCell ref="B2:L2"/>
    <mergeCell ref="E6:F6"/>
    <mergeCell ref="B4:B7"/>
    <mergeCell ref="C4:J4"/>
    <mergeCell ref="C5:C7"/>
    <mergeCell ref="D5:D7"/>
    <mergeCell ref="G6:I6"/>
    <mergeCell ref="E5:J5"/>
  </mergeCells>
  <pageMargins left="0.7" right="0.7" top="0.75" bottom="0.75" header="0.3" footer="0.3"/>
  <pageSetup paperSize="9" scale="81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73398-82E2-48B5-AA97-97AB15A2856F}">
  <sheetPr>
    <pageSetUpPr fitToPage="1"/>
  </sheetPr>
  <dimension ref="B1:I21"/>
  <sheetViews>
    <sheetView tabSelected="1" zoomScaleNormal="100" workbookViewId="0">
      <selection activeCell="Q32" sqref="Q32"/>
    </sheetView>
  </sheetViews>
  <sheetFormatPr defaultRowHeight="12.75" x14ac:dyDescent="0.2"/>
  <cols>
    <col min="1" max="1" width="0.85546875" style="4" customWidth="1"/>
    <col min="2" max="2" width="31.42578125" style="4" customWidth="1"/>
    <col min="3" max="4" width="14.7109375" style="4" customWidth="1"/>
    <col min="5" max="8" width="10.7109375" style="4" customWidth="1"/>
    <col min="9" max="9" width="25.7109375" style="4" customWidth="1"/>
    <col min="10" max="10" width="1.28515625" style="4" customWidth="1"/>
    <col min="11" max="16384" width="9.140625" style="4"/>
  </cols>
  <sheetData>
    <row r="1" spans="2:9" s="109" customFormat="1" ht="15" customHeight="1" x14ac:dyDescent="0.3">
      <c r="B1" s="126"/>
      <c r="C1" s="126"/>
      <c r="D1" s="126"/>
      <c r="E1" s="126"/>
      <c r="F1" s="126"/>
      <c r="G1" s="126"/>
      <c r="H1" s="126"/>
      <c r="I1" s="126"/>
    </row>
    <row r="2" spans="2:9" s="109" customFormat="1" ht="16.5" customHeight="1" x14ac:dyDescent="0.3">
      <c r="B2" s="217" t="s">
        <v>110</v>
      </c>
      <c r="C2" s="217"/>
      <c r="D2" s="217"/>
      <c r="E2" s="217"/>
      <c r="F2" s="217"/>
      <c r="G2" s="217"/>
      <c r="H2" s="217"/>
      <c r="I2" s="217"/>
    </row>
    <row r="3" spans="2:9" s="109" customFormat="1" ht="15.75" customHeight="1" x14ac:dyDescent="0.3">
      <c r="B3" s="126"/>
      <c r="C3" s="126"/>
      <c r="D3" s="126"/>
      <c r="E3" s="126"/>
      <c r="F3" s="126"/>
      <c r="G3" s="126"/>
      <c r="H3" s="126"/>
      <c r="I3" s="10"/>
    </row>
    <row r="4" spans="2:9" ht="16.5" customHeight="1" x14ac:dyDescent="0.2">
      <c r="B4" s="229" t="s">
        <v>14</v>
      </c>
      <c r="C4" s="244" t="s">
        <v>104</v>
      </c>
      <c r="D4" s="264" t="s">
        <v>36</v>
      </c>
      <c r="E4" s="219" t="s">
        <v>108</v>
      </c>
      <c r="F4" s="219"/>
      <c r="G4" s="219"/>
      <c r="H4" s="219"/>
      <c r="I4" s="282" t="s">
        <v>111</v>
      </c>
    </row>
    <row r="5" spans="2:9" ht="120" customHeight="1" x14ac:dyDescent="0.2">
      <c r="B5" s="229"/>
      <c r="C5" s="244"/>
      <c r="D5" s="264"/>
      <c r="E5" s="48" t="s">
        <v>105</v>
      </c>
      <c r="F5" s="34" t="s">
        <v>106</v>
      </c>
      <c r="G5" s="48" t="s">
        <v>107</v>
      </c>
      <c r="H5" s="34" t="s">
        <v>106</v>
      </c>
      <c r="I5" s="283"/>
    </row>
    <row r="6" spans="2:9" ht="19.5" customHeight="1" x14ac:dyDescent="0.2">
      <c r="B6" s="37" t="s">
        <v>0</v>
      </c>
      <c r="C6" s="155">
        <f>E6+G6+I6</f>
        <v>0</v>
      </c>
      <c r="D6" s="21" t="e">
        <f>C6/'1.2. Кол-во МС'!H7</f>
        <v>#DIV/0!</v>
      </c>
      <c r="E6" s="14"/>
      <c r="F6" s="21" t="e">
        <f>E6/C6</f>
        <v>#DIV/0!</v>
      </c>
      <c r="G6" s="14"/>
      <c r="H6" s="21" t="e">
        <f>G6/C6</f>
        <v>#DIV/0!</v>
      </c>
      <c r="I6" s="14"/>
    </row>
    <row r="7" spans="2:9" ht="19.5" customHeight="1" x14ac:dyDescent="0.2">
      <c r="B7" s="37" t="s">
        <v>1</v>
      </c>
      <c r="C7" s="155">
        <f t="shared" ref="C7:C20" si="0">E7+G7+I7</f>
        <v>0</v>
      </c>
      <c r="D7" s="21" t="e">
        <f>C7/'1.2. Кол-во МС'!H8</f>
        <v>#DIV/0!</v>
      </c>
      <c r="E7" s="14"/>
      <c r="F7" s="21" t="e">
        <f t="shared" ref="F7:F20" si="1">E7/C7</f>
        <v>#DIV/0!</v>
      </c>
      <c r="G7" s="14"/>
      <c r="H7" s="21" t="e">
        <f t="shared" ref="H7:H20" si="2">G7/C7</f>
        <v>#DIV/0!</v>
      </c>
      <c r="I7" s="14"/>
    </row>
    <row r="8" spans="2:9" ht="18.75" x14ac:dyDescent="0.2">
      <c r="B8" s="37" t="s">
        <v>2</v>
      </c>
      <c r="C8" s="155">
        <f t="shared" si="0"/>
        <v>0</v>
      </c>
      <c r="D8" s="21" t="e">
        <f>C8/'1.2. Кол-во МС'!H9</f>
        <v>#DIV/0!</v>
      </c>
      <c r="E8" s="14"/>
      <c r="F8" s="21" t="e">
        <f t="shared" si="1"/>
        <v>#DIV/0!</v>
      </c>
      <c r="G8" s="14"/>
      <c r="H8" s="21" t="e">
        <f t="shared" si="2"/>
        <v>#DIV/0!</v>
      </c>
      <c r="I8" s="14"/>
    </row>
    <row r="9" spans="2:9" ht="18.75" x14ac:dyDescent="0.2">
      <c r="B9" s="37" t="s">
        <v>3</v>
      </c>
      <c r="C9" s="155">
        <f t="shared" si="0"/>
        <v>0</v>
      </c>
      <c r="D9" s="21" t="e">
        <f>C9/'1.2. Кол-во МС'!H10</f>
        <v>#DIV/0!</v>
      </c>
      <c r="E9" s="14"/>
      <c r="F9" s="21" t="e">
        <f t="shared" si="1"/>
        <v>#DIV/0!</v>
      </c>
      <c r="G9" s="14"/>
      <c r="H9" s="21" t="e">
        <f t="shared" si="2"/>
        <v>#DIV/0!</v>
      </c>
      <c r="I9" s="14"/>
    </row>
    <row r="10" spans="2:9" ht="18.75" x14ac:dyDescent="0.2">
      <c r="B10" s="37" t="s">
        <v>4</v>
      </c>
      <c r="C10" s="155">
        <f t="shared" si="0"/>
        <v>0</v>
      </c>
      <c r="D10" s="21" t="e">
        <f>C10/'1.2. Кол-во МС'!H11</f>
        <v>#DIV/0!</v>
      </c>
      <c r="E10" s="14"/>
      <c r="F10" s="21" t="e">
        <f t="shared" si="1"/>
        <v>#DIV/0!</v>
      </c>
      <c r="G10" s="14"/>
      <c r="H10" s="21" t="e">
        <f t="shared" si="2"/>
        <v>#DIV/0!</v>
      </c>
      <c r="I10" s="14"/>
    </row>
    <row r="11" spans="2:9" ht="18.75" x14ac:dyDescent="0.3">
      <c r="B11" s="37" t="s">
        <v>5</v>
      </c>
      <c r="C11" s="155">
        <f t="shared" si="0"/>
        <v>0</v>
      </c>
      <c r="D11" s="21" t="e">
        <f>C11/'1.2. Кол-во МС'!H12</f>
        <v>#DIV/0!</v>
      </c>
      <c r="E11" s="41"/>
      <c r="F11" s="21" t="e">
        <f t="shared" si="1"/>
        <v>#DIV/0!</v>
      </c>
      <c r="G11" s="58"/>
      <c r="H11" s="21" t="e">
        <f t="shared" si="2"/>
        <v>#DIV/0!</v>
      </c>
      <c r="I11" s="14"/>
    </row>
    <row r="12" spans="2:9" ht="18.75" x14ac:dyDescent="0.2">
      <c r="B12" s="37" t="s">
        <v>6</v>
      </c>
      <c r="C12" s="155">
        <f t="shared" si="0"/>
        <v>0</v>
      </c>
      <c r="D12" s="21" t="e">
        <f>C12/'1.2. Кол-во МС'!H13</f>
        <v>#DIV/0!</v>
      </c>
      <c r="E12" s="14"/>
      <c r="F12" s="21" t="e">
        <f t="shared" si="1"/>
        <v>#DIV/0!</v>
      </c>
      <c r="G12" s="14"/>
      <c r="H12" s="21" t="e">
        <f t="shared" si="2"/>
        <v>#DIV/0!</v>
      </c>
      <c r="I12" s="14"/>
    </row>
    <row r="13" spans="2:9" ht="18.75" x14ac:dyDescent="0.2">
      <c r="B13" s="37" t="s">
        <v>7</v>
      </c>
      <c r="C13" s="155">
        <f t="shared" si="0"/>
        <v>0</v>
      </c>
      <c r="D13" s="21" t="e">
        <f>C13/'1.2. Кол-во МС'!H14</f>
        <v>#DIV/0!</v>
      </c>
      <c r="E13" s="14"/>
      <c r="F13" s="21" t="e">
        <f t="shared" si="1"/>
        <v>#DIV/0!</v>
      </c>
      <c r="G13" s="14"/>
      <c r="H13" s="21" t="e">
        <f t="shared" si="2"/>
        <v>#DIV/0!</v>
      </c>
      <c r="I13" s="14"/>
    </row>
    <row r="14" spans="2:9" ht="18.75" x14ac:dyDescent="0.2">
      <c r="B14" s="37" t="s">
        <v>8</v>
      </c>
      <c r="C14" s="155">
        <f t="shared" si="0"/>
        <v>0</v>
      </c>
      <c r="D14" s="21" t="e">
        <f>C14/'1.2. Кол-во МС'!H15</f>
        <v>#DIV/0!</v>
      </c>
      <c r="E14" s="14"/>
      <c r="F14" s="21" t="e">
        <f t="shared" si="1"/>
        <v>#DIV/0!</v>
      </c>
      <c r="G14" s="14"/>
      <c r="H14" s="21" t="e">
        <f t="shared" si="2"/>
        <v>#DIV/0!</v>
      </c>
      <c r="I14" s="14"/>
    </row>
    <row r="15" spans="2:9" ht="18.75" x14ac:dyDescent="0.2">
      <c r="B15" s="37" t="s">
        <v>9</v>
      </c>
      <c r="C15" s="155">
        <f t="shared" si="0"/>
        <v>0</v>
      </c>
      <c r="D15" s="21" t="e">
        <f>C15/'1.2. Кол-во МС'!H16</f>
        <v>#DIV/0!</v>
      </c>
      <c r="E15" s="14"/>
      <c r="F15" s="21" t="e">
        <f t="shared" si="1"/>
        <v>#DIV/0!</v>
      </c>
      <c r="G15" s="14"/>
      <c r="H15" s="21" t="e">
        <f t="shared" si="2"/>
        <v>#DIV/0!</v>
      </c>
      <c r="I15" s="14"/>
    </row>
    <row r="16" spans="2:9" ht="18.75" x14ac:dyDescent="0.2">
      <c r="B16" s="37" t="s">
        <v>10</v>
      </c>
      <c r="C16" s="155">
        <f t="shared" si="0"/>
        <v>0</v>
      </c>
      <c r="D16" s="21" t="e">
        <f>C16/'1.2. Кол-во МС'!H17</f>
        <v>#DIV/0!</v>
      </c>
      <c r="E16" s="14"/>
      <c r="F16" s="21" t="e">
        <f t="shared" si="1"/>
        <v>#DIV/0!</v>
      </c>
      <c r="G16" s="14"/>
      <c r="H16" s="21" t="e">
        <f t="shared" si="2"/>
        <v>#DIV/0!</v>
      </c>
      <c r="I16" s="14"/>
    </row>
    <row r="17" spans="2:9" ht="18.75" x14ac:dyDescent="0.2">
      <c r="B17" s="37" t="s">
        <v>11</v>
      </c>
      <c r="C17" s="155">
        <f t="shared" si="0"/>
        <v>0</v>
      </c>
      <c r="D17" s="21" t="e">
        <f>C17/'1.2. Кол-во МС'!H18</f>
        <v>#DIV/0!</v>
      </c>
      <c r="E17" s="14"/>
      <c r="F17" s="21" t="e">
        <f t="shared" si="1"/>
        <v>#DIV/0!</v>
      </c>
      <c r="G17" s="14"/>
      <c r="H17" s="21" t="e">
        <f t="shared" si="2"/>
        <v>#DIV/0!</v>
      </c>
      <c r="I17" s="14"/>
    </row>
    <row r="18" spans="2:9" ht="18.75" x14ac:dyDescent="0.2">
      <c r="B18" s="37" t="s">
        <v>12</v>
      </c>
      <c r="C18" s="155">
        <f t="shared" si="0"/>
        <v>0</v>
      </c>
      <c r="D18" s="21" t="e">
        <f>C18/'1.2. Кол-во МС'!H19</f>
        <v>#DIV/0!</v>
      </c>
      <c r="E18" s="14"/>
      <c r="F18" s="21" t="e">
        <f t="shared" si="1"/>
        <v>#DIV/0!</v>
      </c>
      <c r="G18" s="14"/>
      <c r="H18" s="21" t="e">
        <f t="shared" si="2"/>
        <v>#DIV/0!</v>
      </c>
      <c r="I18" s="14"/>
    </row>
    <row r="19" spans="2:9" ht="18.75" x14ac:dyDescent="0.2">
      <c r="B19" s="37" t="s">
        <v>13</v>
      </c>
      <c r="C19" s="155">
        <f t="shared" si="0"/>
        <v>1050</v>
      </c>
      <c r="D19" s="21">
        <f>C19/'1.2. Кол-во МС'!H20</f>
        <v>0.58692006707657907</v>
      </c>
      <c r="E19" s="14">
        <v>34</v>
      </c>
      <c r="F19" s="21">
        <f t="shared" si="1"/>
        <v>3.2380952380952378E-2</v>
      </c>
      <c r="G19" s="14">
        <v>562</v>
      </c>
      <c r="H19" s="21">
        <f t="shared" si="2"/>
        <v>0.53523809523809529</v>
      </c>
      <c r="I19" s="14">
        <v>454</v>
      </c>
    </row>
    <row r="20" spans="2:9" ht="18.75" x14ac:dyDescent="0.2">
      <c r="B20" s="40" t="s">
        <v>16</v>
      </c>
      <c r="C20" s="156">
        <f t="shared" si="0"/>
        <v>0</v>
      </c>
      <c r="D20" s="21" t="e">
        <f>C20/'1.2. Кол-во МС'!H21</f>
        <v>#DIV/0!</v>
      </c>
      <c r="E20" s="95"/>
      <c r="F20" s="21" t="e">
        <f t="shared" si="1"/>
        <v>#DIV/0!</v>
      </c>
      <c r="G20" s="154"/>
      <c r="H20" s="21" t="e">
        <f t="shared" si="2"/>
        <v>#DIV/0!</v>
      </c>
      <c r="I20" s="154"/>
    </row>
    <row r="21" spans="2:9" x14ac:dyDescent="0.2">
      <c r="B21" s="128"/>
      <c r="C21" s="128"/>
      <c r="D21" s="128"/>
    </row>
  </sheetData>
  <sheetProtection password="DDE7" sheet="1" objects="1" scenarios="1" formatCells="0" formatColumns="0" formatRows="0" selectLockedCells="1"/>
  <mergeCells count="6">
    <mergeCell ref="B2:I2"/>
    <mergeCell ref="B4:B5"/>
    <mergeCell ref="C4:C5"/>
    <mergeCell ref="D4:D5"/>
    <mergeCell ref="E4:H4"/>
    <mergeCell ref="I4:I5"/>
  </mergeCells>
  <phoneticPr fontId="12" type="noConversion"/>
  <pageMargins left="0.59055118110236227" right="0.59055118110236227" top="0.78740157480314965" bottom="0.78740157480314965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99AE0-018A-4A8B-B931-57E8F10DC33A}">
  <sheetPr>
    <pageSetUpPr fitToPage="1"/>
  </sheetPr>
  <dimension ref="B2:I19"/>
  <sheetViews>
    <sheetView zoomScaleNormal="100" workbookViewId="0">
      <selection activeCell="G18" sqref="G18"/>
    </sheetView>
  </sheetViews>
  <sheetFormatPr defaultRowHeight="12.75" x14ac:dyDescent="0.2"/>
  <cols>
    <col min="1" max="1" width="2" style="4" customWidth="1"/>
    <col min="2" max="2" width="31.42578125" style="4" customWidth="1"/>
    <col min="3" max="6" width="24.7109375" style="4" customWidth="1"/>
    <col min="7" max="7" width="2.28515625" style="4" customWidth="1"/>
    <col min="8" max="8" width="9.140625" style="4"/>
    <col min="9" max="9" width="12.85546875" style="4" customWidth="1"/>
    <col min="10" max="16384" width="9.140625" style="4"/>
  </cols>
  <sheetData>
    <row r="2" spans="2:9" ht="20.25" x14ac:dyDescent="0.3">
      <c r="B2" s="187" t="s">
        <v>24</v>
      </c>
      <c r="C2" s="187"/>
      <c r="D2" s="187"/>
      <c r="E2" s="187"/>
      <c r="F2" s="187"/>
    </row>
    <row r="3" spans="2:9" ht="15.75" x14ac:dyDescent="0.2">
      <c r="F3" s="10"/>
    </row>
    <row r="4" spans="2:9" ht="57" customHeight="1" thickBot="1" x14ac:dyDescent="0.25">
      <c r="B4" s="39" t="s">
        <v>14</v>
      </c>
      <c r="C4" s="42" t="s">
        <v>21</v>
      </c>
      <c r="D4" s="43" t="s">
        <v>22</v>
      </c>
      <c r="E4" s="42" t="s">
        <v>23</v>
      </c>
      <c r="F4" s="43" t="s">
        <v>22</v>
      </c>
    </row>
    <row r="5" spans="2:9" ht="19.5" customHeight="1" thickBot="1" x14ac:dyDescent="0.25">
      <c r="B5" s="37" t="s">
        <v>0</v>
      </c>
      <c r="C5" s="45"/>
      <c r="D5" s="12" t="e">
        <f>C5/'1.1. Кол-во ГС'!L7</f>
        <v>#DIV/0!</v>
      </c>
      <c r="E5" s="72"/>
      <c r="F5" s="12" t="e">
        <f>E5/'1.1. Кол-во ГС'!L7</f>
        <v>#DIV/0!</v>
      </c>
      <c r="I5" s="80" t="b">
        <f>C5+E5='1.1. Кол-во ГС'!L7</f>
        <v>1</v>
      </c>
    </row>
    <row r="6" spans="2:9" ht="19.5" customHeight="1" thickBot="1" x14ac:dyDescent="0.25">
      <c r="B6" s="37" t="s">
        <v>1</v>
      </c>
      <c r="C6" s="46"/>
      <c r="D6" s="12" t="e">
        <f>C6/'1.1. Кол-во ГС'!L8</f>
        <v>#DIV/0!</v>
      </c>
      <c r="E6" s="73"/>
      <c r="F6" s="12" t="e">
        <f>E6/'1.1. Кол-во ГС'!L8</f>
        <v>#DIV/0!</v>
      </c>
      <c r="I6" s="80" t="b">
        <f>C6+E6='1.1. Кол-во ГС'!L8</f>
        <v>1</v>
      </c>
    </row>
    <row r="7" spans="2:9" ht="19.5" thickBot="1" x14ac:dyDescent="0.25">
      <c r="B7" s="37" t="s">
        <v>2</v>
      </c>
      <c r="C7" s="46"/>
      <c r="D7" s="12" t="e">
        <f>C7/'1.1. Кол-во ГС'!L9</f>
        <v>#DIV/0!</v>
      </c>
      <c r="E7" s="73"/>
      <c r="F7" s="12" t="e">
        <f>E7/'1.1. Кол-во ГС'!L9</f>
        <v>#DIV/0!</v>
      </c>
      <c r="I7" s="80" t="b">
        <f>C7+E7='1.1. Кол-во ГС'!L9</f>
        <v>1</v>
      </c>
    </row>
    <row r="8" spans="2:9" ht="19.5" thickBot="1" x14ac:dyDescent="0.25">
      <c r="B8" s="37" t="s">
        <v>3</v>
      </c>
      <c r="C8" s="45"/>
      <c r="D8" s="12" t="e">
        <f>C8/'1.1. Кол-во ГС'!L10</f>
        <v>#DIV/0!</v>
      </c>
      <c r="E8" s="72"/>
      <c r="F8" s="12" t="e">
        <f>E8/'1.1. Кол-во ГС'!L10</f>
        <v>#DIV/0!</v>
      </c>
      <c r="I8" s="80" t="b">
        <f>C8+E8='1.1. Кол-во ГС'!L10</f>
        <v>1</v>
      </c>
    </row>
    <row r="9" spans="2:9" ht="19.5" thickBot="1" x14ac:dyDescent="0.25">
      <c r="B9" s="37" t="s">
        <v>4</v>
      </c>
      <c r="C9" s="46"/>
      <c r="D9" s="12" t="e">
        <f>C9/'1.1. Кол-во ГС'!L11</f>
        <v>#DIV/0!</v>
      </c>
      <c r="E9" s="73"/>
      <c r="F9" s="12" t="e">
        <f>E9/'1.1. Кол-во ГС'!L11</f>
        <v>#DIV/0!</v>
      </c>
      <c r="I9" s="80" t="b">
        <f>C9+E9='1.1. Кол-во ГС'!L11</f>
        <v>1</v>
      </c>
    </row>
    <row r="10" spans="2:9" ht="19.5" thickBot="1" x14ac:dyDescent="0.25">
      <c r="B10" s="37" t="s">
        <v>5</v>
      </c>
      <c r="C10" s="44"/>
      <c r="D10" s="12" t="e">
        <f>C10/'1.1. Кол-во ГС'!L12</f>
        <v>#DIV/0!</v>
      </c>
      <c r="E10" s="74"/>
      <c r="F10" s="12" t="e">
        <f>E10/'1.1. Кол-во ГС'!L12</f>
        <v>#DIV/0!</v>
      </c>
      <c r="I10" s="80" t="b">
        <f>C10+E10='1.1. Кол-во ГС'!L12</f>
        <v>1</v>
      </c>
    </row>
    <row r="11" spans="2:9" ht="19.5" thickBot="1" x14ac:dyDescent="0.25">
      <c r="B11" s="37" t="s">
        <v>6</v>
      </c>
      <c r="C11" s="46"/>
      <c r="D11" s="12" t="e">
        <f>C11/'1.1. Кол-во ГС'!L13</f>
        <v>#DIV/0!</v>
      </c>
      <c r="E11" s="73"/>
      <c r="F11" s="12" t="e">
        <f>E11/'1.1. Кол-во ГС'!L13</f>
        <v>#DIV/0!</v>
      </c>
      <c r="I11" s="80" t="b">
        <f>C11+E11='1.1. Кол-во ГС'!L13</f>
        <v>1</v>
      </c>
    </row>
    <row r="12" spans="2:9" ht="19.5" thickBot="1" x14ac:dyDescent="0.25">
      <c r="B12" s="37" t="s">
        <v>7</v>
      </c>
      <c r="C12" s="46"/>
      <c r="D12" s="12" t="e">
        <f>C12/'1.1. Кол-во ГС'!L14</f>
        <v>#DIV/0!</v>
      </c>
      <c r="E12" s="73"/>
      <c r="F12" s="12" t="e">
        <f>E12/'1.1. Кол-во ГС'!L14</f>
        <v>#DIV/0!</v>
      </c>
      <c r="I12" s="80" t="b">
        <f>C12+E12='1.1. Кол-во ГС'!L14</f>
        <v>1</v>
      </c>
    </row>
    <row r="13" spans="2:9" ht="19.5" thickBot="1" x14ac:dyDescent="0.25">
      <c r="B13" s="37" t="s">
        <v>8</v>
      </c>
      <c r="C13" s="46"/>
      <c r="D13" s="12" t="e">
        <f>C13/'1.1. Кол-во ГС'!L15</f>
        <v>#DIV/0!</v>
      </c>
      <c r="E13" s="73"/>
      <c r="F13" s="12" t="e">
        <f>E13/'1.1. Кол-во ГС'!L15</f>
        <v>#DIV/0!</v>
      </c>
      <c r="I13" s="80" t="b">
        <f>C13+E13='1.1. Кол-во ГС'!L15</f>
        <v>1</v>
      </c>
    </row>
    <row r="14" spans="2:9" ht="19.5" thickBot="1" x14ac:dyDescent="0.25">
      <c r="B14" s="37" t="s">
        <v>9</v>
      </c>
      <c r="C14" s="46"/>
      <c r="D14" s="12" t="e">
        <f>C14/'1.1. Кол-во ГС'!L16</f>
        <v>#DIV/0!</v>
      </c>
      <c r="E14" s="73"/>
      <c r="F14" s="12" t="e">
        <f>E14/'1.1. Кол-во ГС'!L16</f>
        <v>#DIV/0!</v>
      </c>
      <c r="I14" s="80" t="b">
        <f>C14+E14='1.1. Кол-во ГС'!L16</f>
        <v>1</v>
      </c>
    </row>
    <row r="15" spans="2:9" ht="19.5" thickBot="1" x14ac:dyDescent="0.25">
      <c r="B15" s="37" t="s">
        <v>10</v>
      </c>
      <c r="C15" s="46"/>
      <c r="D15" s="12" t="e">
        <f>C15/'1.1. Кол-во ГС'!L17</f>
        <v>#DIV/0!</v>
      </c>
      <c r="E15" s="73"/>
      <c r="F15" s="12" t="e">
        <f>E15/'1.1. Кол-во ГС'!L17</f>
        <v>#DIV/0!</v>
      </c>
      <c r="I15" s="80" t="b">
        <f>C15+E15='1.1. Кол-во ГС'!L17</f>
        <v>1</v>
      </c>
    </row>
    <row r="16" spans="2:9" ht="19.5" thickBot="1" x14ac:dyDescent="0.25">
      <c r="B16" s="37" t="s">
        <v>11</v>
      </c>
      <c r="C16" s="46"/>
      <c r="D16" s="12" t="e">
        <f>C16/'1.1. Кол-во ГС'!L18</f>
        <v>#DIV/0!</v>
      </c>
      <c r="E16" s="73"/>
      <c r="F16" s="12" t="e">
        <f>E16/'1.1. Кол-во ГС'!L18</f>
        <v>#DIV/0!</v>
      </c>
      <c r="I16" s="80" t="b">
        <f>C16+E16='1.1. Кол-во ГС'!L18</f>
        <v>1</v>
      </c>
    </row>
    <row r="17" spans="2:9" ht="19.5" thickBot="1" x14ac:dyDescent="0.25">
      <c r="B17" s="37" t="s">
        <v>12</v>
      </c>
      <c r="C17" s="46"/>
      <c r="D17" s="12" t="e">
        <f>C17/'1.1. Кол-во ГС'!L19</f>
        <v>#DIV/0!</v>
      </c>
      <c r="E17" s="73"/>
      <c r="F17" s="12" t="e">
        <f>E17/'1.1. Кол-во ГС'!L19</f>
        <v>#DIV/0!</v>
      </c>
      <c r="I17" s="80" t="b">
        <f>C17+E17='1.1. Кол-во ГС'!L19</f>
        <v>1</v>
      </c>
    </row>
    <row r="18" spans="2:9" ht="19.5" thickBot="1" x14ac:dyDescent="0.25">
      <c r="B18" s="37" t="s">
        <v>13</v>
      </c>
      <c r="C18" s="46">
        <v>289</v>
      </c>
      <c r="D18" s="12">
        <f>C18/'1.1. Кол-во ГС'!L20</f>
        <v>0.2204424103737605</v>
      </c>
      <c r="E18" s="73">
        <v>1022</v>
      </c>
      <c r="F18" s="12">
        <f>E18/'1.1. Кол-во ГС'!L20</f>
        <v>0.77955758962623956</v>
      </c>
      <c r="I18" s="80" t="b">
        <f>C18+E18='1.1. Кол-во ГС'!L20</f>
        <v>1</v>
      </c>
    </row>
    <row r="19" spans="2:9" ht="19.5" thickBot="1" x14ac:dyDescent="0.25">
      <c r="B19" s="40" t="s">
        <v>16</v>
      </c>
      <c r="C19" s="13"/>
      <c r="D19" s="12" t="e">
        <f>C19/'1.1. Кол-во ГС'!L21</f>
        <v>#DIV/0!</v>
      </c>
      <c r="E19" s="11"/>
      <c r="F19" s="12" t="e">
        <f>E19/'1.1. Кол-во ГС'!L21</f>
        <v>#DIV/0!</v>
      </c>
      <c r="I19" s="80" t="b">
        <f>C19+E19='1.1. Кол-во ГС'!L21</f>
        <v>1</v>
      </c>
    </row>
  </sheetData>
  <sheetProtection password="DDE7" sheet="1" objects="1" scenarios="1" formatCells="0" formatColumns="0" formatRows="0" selectLockedCells="1"/>
  <mergeCells count="1">
    <mergeCell ref="B2:F2"/>
  </mergeCells>
  <phoneticPr fontId="12" type="noConversion"/>
  <pageMargins left="0.59055118110236227" right="0.59055118110236227" top="0.78740157480314965" bottom="0.78740157480314965" header="0.51181102362204722" footer="0.51181102362204722"/>
  <pageSetup paperSize="9" scale="87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055C6-30B6-491A-877E-4F50922ED7F7}">
  <sheetPr>
    <pageSetUpPr fitToPage="1"/>
  </sheetPr>
  <dimension ref="B2:I19"/>
  <sheetViews>
    <sheetView zoomScaleNormal="100" workbookViewId="0">
      <selection activeCell="E19" sqref="E19"/>
    </sheetView>
  </sheetViews>
  <sheetFormatPr defaultRowHeight="12.75" x14ac:dyDescent="0.2"/>
  <cols>
    <col min="1" max="1" width="2" style="4" customWidth="1"/>
    <col min="2" max="2" width="31.42578125" style="4" customWidth="1"/>
    <col min="3" max="6" width="24.7109375" style="4" customWidth="1"/>
    <col min="7" max="7" width="2.28515625" style="4" customWidth="1"/>
    <col min="8" max="8" width="9.140625" style="4"/>
    <col min="9" max="9" width="12.85546875" style="4" customWidth="1"/>
    <col min="10" max="16384" width="9.140625" style="4"/>
  </cols>
  <sheetData>
    <row r="2" spans="2:9" ht="20.25" x14ac:dyDescent="0.3">
      <c r="B2" s="187" t="s">
        <v>25</v>
      </c>
      <c r="C2" s="187"/>
      <c r="D2" s="187"/>
      <c r="E2" s="187"/>
      <c r="F2" s="187"/>
    </row>
    <row r="3" spans="2:9" ht="15.75" x14ac:dyDescent="0.2">
      <c r="F3" s="10"/>
    </row>
    <row r="4" spans="2:9" ht="57" customHeight="1" thickBot="1" x14ac:dyDescent="0.25">
      <c r="B4" s="39" t="s">
        <v>14</v>
      </c>
      <c r="C4" s="42" t="s">
        <v>21</v>
      </c>
      <c r="D4" s="12" t="s">
        <v>22</v>
      </c>
      <c r="E4" s="42" t="s">
        <v>23</v>
      </c>
      <c r="F4" s="43" t="s">
        <v>22</v>
      </c>
    </row>
    <row r="5" spans="2:9" ht="19.5" customHeight="1" thickBot="1" x14ac:dyDescent="0.3">
      <c r="B5" s="37" t="s">
        <v>0</v>
      </c>
      <c r="C5" s="45"/>
      <c r="D5" s="12" t="e">
        <f>C5/'1.2. Кол-во МС'!H7</f>
        <v>#DIV/0!</v>
      </c>
      <c r="E5" s="45"/>
      <c r="F5" s="12" t="e">
        <f>E5/'1.2. Кол-во МС'!H7</f>
        <v>#DIV/0!</v>
      </c>
      <c r="I5" s="81" t="b">
        <f>C5+E5='1.2. Кол-во МС'!H7</f>
        <v>1</v>
      </c>
    </row>
    <row r="6" spans="2:9" ht="19.5" customHeight="1" thickBot="1" x14ac:dyDescent="0.3">
      <c r="B6" s="37" t="s">
        <v>1</v>
      </c>
      <c r="C6" s="46"/>
      <c r="D6" s="12" t="e">
        <f>C6/'1.2. Кол-во МС'!H8</f>
        <v>#DIV/0!</v>
      </c>
      <c r="E6" s="46"/>
      <c r="F6" s="12" t="e">
        <f>E6/'1.2. Кол-во МС'!H8</f>
        <v>#DIV/0!</v>
      </c>
      <c r="I6" s="81" t="b">
        <f>C6+E6='1.2. Кол-во МС'!H8</f>
        <v>1</v>
      </c>
    </row>
    <row r="7" spans="2:9" ht="19.5" thickBot="1" x14ac:dyDescent="0.3">
      <c r="B7" s="37" t="s">
        <v>2</v>
      </c>
      <c r="C7" s="46"/>
      <c r="D7" s="12" t="e">
        <f>C7/'1.2. Кол-во МС'!H9</f>
        <v>#DIV/0!</v>
      </c>
      <c r="E7" s="46"/>
      <c r="F7" s="12" t="e">
        <f>E7/'1.2. Кол-во МС'!H9</f>
        <v>#DIV/0!</v>
      </c>
      <c r="I7" s="81" t="b">
        <f>C7+E7='1.2. Кол-во МС'!H9</f>
        <v>1</v>
      </c>
    </row>
    <row r="8" spans="2:9" ht="19.5" thickBot="1" x14ac:dyDescent="0.3">
      <c r="B8" s="37" t="s">
        <v>3</v>
      </c>
      <c r="C8" s="45"/>
      <c r="D8" s="12" t="e">
        <f>C8/'1.2. Кол-во МС'!H10</f>
        <v>#DIV/0!</v>
      </c>
      <c r="E8" s="45"/>
      <c r="F8" s="12" t="e">
        <f>E8/'1.2. Кол-во МС'!H10</f>
        <v>#DIV/0!</v>
      </c>
      <c r="I8" s="81" t="b">
        <f>C8+E8='1.2. Кол-во МС'!H10</f>
        <v>1</v>
      </c>
    </row>
    <row r="9" spans="2:9" ht="19.5" thickBot="1" x14ac:dyDescent="0.3">
      <c r="B9" s="37" t="s">
        <v>4</v>
      </c>
      <c r="C9" s="46"/>
      <c r="D9" s="12" t="e">
        <f>C9/'1.2. Кол-во МС'!H11</f>
        <v>#DIV/0!</v>
      </c>
      <c r="E9" s="46"/>
      <c r="F9" s="12" t="e">
        <f>E9/'1.2. Кол-во МС'!H11</f>
        <v>#DIV/0!</v>
      </c>
      <c r="I9" s="81" t="b">
        <f>C9+E9='1.2. Кол-во МС'!H11</f>
        <v>1</v>
      </c>
    </row>
    <row r="10" spans="2:9" ht="19.5" thickBot="1" x14ac:dyDescent="0.3">
      <c r="B10" s="37" t="s">
        <v>5</v>
      </c>
      <c r="C10" s="44"/>
      <c r="D10" s="12" t="e">
        <f>C10/'1.2. Кол-во МС'!H12</f>
        <v>#DIV/0!</v>
      </c>
      <c r="E10" s="44"/>
      <c r="F10" s="12" t="e">
        <f>E10/'1.2. Кол-во МС'!H12</f>
        <v>#DIV/0!</v>
      </c>
      <c r="I10" s="81" t="b">
        <f>C10+E10='1.2. Кол-во МС'!H12</f>
        <v>1</v>
      </c>
    </row>
    <row r="11" spans="2:9" ht="19.5" thickBot="1" x14ac:dyDescent="0.3">
      <c r="B11" s="37" t="s">
        <v>6</v>
      </c>
      <c r="C11" s="46"/>
      <c r="D11" s="12" t="e">
        <f>C11/'1.2. Кол-во МС'!H13</f>
        <v>#DIV/0!</v>
      </c>
      <c r="E11" s="46"/>
      <c r="F11" s="12" t="e">
        <f>E11/'1.2. Кол-во МС'!H13</f>
        <v>#DIV/0!</v>
      </c>
      <c r="I11" s="81" t="b">
        <f>C11+E11='1.2. Кол-во МС'!H13</f>
        <v>1</v>
      </c>
    </row>
    <row r="12" spans="2:9" ht="19.5" thickBot="1" x14ac:dyDescent="0.3">
      <c r="B12" s="37" t="s">
        <v>7</v>
      </c>
      <c r="C12" s="46"/>
      <c r="D12" s="12" t="e">
        <f>C12/'1.2. Кол-во МС'!H14</f>
        <v>#DIV/0!</v>
      </c>
      <c r="E12" s="46"/>
      <c r="F12" s="12" t="e">
        <f>E12/'1.2. Кол-во МС'!H14</f>
        <v>#DIV/0!</v>
      </c>
      <c r="I12" s="81" t="b">
        <f>C12+E12='1.2. Кол-во МС'!H14</f>
        <v>1</v>
      </c>
    </row>
    <row r="13" spans="2:9" ht="19.5" thickBot="1" x14ac:dyDescent="0.3">
      <c r="B13" s="37" t="s">
        <v>8</v>
      </c>
      <c r="C13" s="46"/>
      <c r="D13" s="12" t="e">
        <f>C13/'1.2. Кол-во МС'!H15</f>
        <v>#DIV/0!</v>
      </c>
      <c r="E13" s="46"/>
      <c r="F13" s="12" t="e">
        <f>E13/'1.2. Кол-во МС'!H15</f>
        <v>#DIV/0!</v>
      </c>
      <c r="I13" s="81" t="b">
        <f>C13+E13='1.2. Кол-во МС'!H15</f>
        <v>1</v>
      </c>
    </row>
    <row r="14" spans="2:9" ht="19.5" thickBot="1" x14ac:dyDescent="0.3">
      <c r="B14" s="37" t="s">
        <v>9</v>
      </c>
      <c r="C14" s="46"/>
      <c r="D14" s="12" t="e">
        <f>C14/'1.2. Кол-во МС'!H16</f>
        <v>#DIV/0!</v>
      </c>
      <c r="E14" s="46"/>
      <c r="F14" s="12" t="e">
        <f>E14/'1.2. Кол-во МС'!H16</f>
        <v>#DIV/0!</v>
      </c>
      <c r="I14" s="81" t="b">
        <f>C14+E14='1.2. Кол-во МС'!H16</f>
        <v>1</v>
      </c>
    </row>
    <row r="15" spans="2:9" ht="19.5" thickBot="1" x14ac:dyDescent="0.3">
      <c r="B15" s="37" t="s">
        <v>10</v>
      </c>
      <c r="C15" s="46"/>
      <c r="D15" s="12" t="e">
        <f>C15/'1.2. Кол-во МС'!H17</f>
        <v>#DIV/0!</v>
      </c>
      <c r="E15" s="46"/>
      <c r="F15" s="12" t="e">
        <f>E15/'1.2. Кол-во МС'!H17</f>
        <v>#DIV/0!</v>
      </c>
      <c r="I15" s="81" t="b">
        <f>C15+E15='1.2. Кол-во МС'!H17</f>
        <v>1</v>
      </c>
    </row>
    <row r="16" spans="2:9" ht="19.5" thickBot="1" x14ac:dyDescent="0.3">
      <c r="B16" s="37" t="s">
        <v>11</v>
      </c>
      <c r="C16" s="46"/>
      <c r="D16" s="12" t="e">
        <f>C16/'1.2. Кол-во МС'!H18</f>
        <v>#DIV/0!</v>
      </c>
      <c r="E16" s="46"/>
      <c r="F16" s="12" t="e">
        <f>E16/'1.2. Кол-во МС'!H18</f>
        <v>#DIV/0!</v>
      </c>
      <c r="I16" s="81" t="b">
        <f>C16+E16='1.2. Кол-во МС'!H18</f>
        <v>1</v>
      </c>
    </row>
    <row r="17" spans="2:9" ht="19.5" thickBot="1" x14ac:dyDescent="0.3">
      <c r="B17" s="37" t="s">
        <v>12</v>
      </c>
      <c r="C17" s="46"/>
      <c r="D17" s="12" t="e">
        <f>C17/'1.2. Кол-во МС'!H19</f>
        <v>#DIV/0!</v>
      </c>
      <c r="E17" s="46"/>
      <c r="F17" s="12" t="e">
        <f>E17/'1.2. Кол-во МС'!H19</f>
        <v>#DIV/0!</v>
      </c>
      <c r="I17" s="81" t="b">
        <f>C17+E17='1.2. Кол-во МС'!H19</f>
        <v>1</v>
      </c>
    </row>
    <row r="18" spans="2:9" ht="19.5" thickBot="1" x14ac:dyDescent="0.3">
      <c r="B18" s="37" t="s">
        <v>13</v>
      </c>
      <c r="C18" s="46">
        <v>456</v>
      </c>
      <c r="D18" s="12">
        <f>C18/'1.2. Кол-во МС'!H20</f>
        <v>0.25489100055897151</v>
      </c>
      <c r="E18" s="46">
        <v>1333</v>
      </c>
      <c r="F18" s="12">
        <f>E18/'1.2. Кол-во МС'!H20</f>
        <v>0.74510899944102849</v>
      </c>
      <c r="I18" s="81" t="b">
        <f>C18+E18='1.2. Кол-во МС'!H20</f>
        <v>1</v>
      </c>
    </row>
    <row r="19" spans="2:9" ht="19.5" thickBot="1" x14ac:dyDescent="0.3">
      <c r="B19" s="40" t="s">
        <v>16</v>
      </c>
      <c r="C19" s="13"/>
      <c r="D19" s="12" t="e">
        <f>C19/'1.2. Кол-во МС'!H21</f>
        <v>#DIV/0!</v>
      </c>
      <c r="E19" s="13"/>
      <c r="F19" s="12" t="e">
        <f>E19/'1.2. Кол-во МС'!H21</f>
        <v>#DIV/0!</v>
      </c>
      <c r="I19" s="81" t="b">
        <f>C19+E19='1.2. Кол-во МС'!H21</f>
        <v>1</v>
      </c>
    </row>
  </sheetData>
  <sheetProtection password="DDE7" sheet="1" objects="1" scenarios="1" formatCells="0" formatColumns="0" formatRows="0" selectLockedCells="1"/>
  <mergeCells count="1">
    <mergeCell ref="B2:F2"/>
  </mergeCells>
  <phoneticPr fontId="12" type="noConversion"/>
  <pageMargins left="0.59055118110236227" right="0.59055118110236227" top="0.78740157480314965" bottom="0.78740157480314965" header="0.51181102362204722" footer="0.51181102362204722"/>
  <pageSetup paperSize="9" scale="87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55F63-FCD6-4B13-B7DE-0BB7A103FFBD}">
  <sheetPr>
    <pageSetUpPr fitToPage="1"/>
  </sheetPr>
  <dimension ref="A2:P19"/>
  <sheetViews>
    <sheetView zoomScaleNormal="100" workbookViewId="0">
      <selection activeCell="M18" sqref="M18"/>
    </sheetView>
  </sheetViews>
  <sheetFormatPr defaultRowHeight="12.75" x14ac:dyDescent="0.2"/>
  <cols>
    <col min="1" max="1" width="2" style="4" customWidth="1"/>
    <col min="2" max="2" width="31.42578125" style="4" customWidth="1"/>
    <col min="3" max="3" width="9.7109375" style="4" customWidth="1"/>
    <col min="4" max="4" width="7.7109375" style="4" customWidth="1"/>
    <col min="5" max="5" width="9.7109375" style="4" customWidth="1"/>
    <col min="6" max="6" width="7.7109375" style="4" customWidth="1"/>
    <col min="7" max="7" width="9.7109375" style="4" customWidth="1"/>
    <col min="8" max="8" width="7.7109375" style="4" customWidth="1"/>
    <col min="9" max="9" width="9.7109375" style="4" customWidth="1"/>
    <col min="10" max="10" width="7.7109375" style="4" customWidth="1"/>
    <col min="11" max="11" width="9.7109375" style="4" customWidth="1"/>
    <col min="12" max="12" width="7.7109375" style="4" customWidth="1"/>
    <col min="13" max="13" width="10.7109375" style="4" customWidth="1"/>
    <col min="14" max="14" width="3.140625" style="4" customWidth="1"/>
    <col min="15" max="15" width="9.140625" style="4"/>
    <col min="16" max="16" width="12.7109375" style="4" customWidth="1"/>
    <col min="17" max="16384" width="9.140625" style="4"/>
  </cols>
  <sheetData>
    <row r="2" spans="1:16" ht="20.25" x14ac:dyDescent="0.3">
      <c r="B2" s="187" t="s">
        <v>33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</row>
    <row r="3" spans="1:16" ht="15.75" x14ac:dyDescent="0.2">
      <c r="L3" s="10"/>
    </row>
    <row r="4" spans="1:16" ht="68.25" customHeight="1" thickBot="1" x14ac:dyDescent="0.25">
      <c r="B4" s="39" t="s">
        <v>14</v>
      </c>
      <c r="C4" s="42" t="s">
        <v>26</v>
      </c>
      <c r="D4" s="43" t="s">
        <v>27</v>
      </c>
      <c r="E4" s="42" t="s">
        <v>28</v>
      </c>
      <c r="F4" s="43" t="s">
        <v>27</v>
      </c>
      <c r="G4" s="42" t="s">
        <v>29</v>
      </c>
      <c r="H4" s="43" t="s">
        <v>27</v>
      </c>
      <c r="I4" s="42" t="s">
        <v>30</v>
      </c>
      <c r="J4" s="43" t="s">
        <v>27</v>
      </c>
      <c r="K4" s="42" t="s">
        <v>31</v>
      </c>
      <c r="L4" s="43" t="s">
        <v>27</v>
      </c>
      <c r="M4" s="42" t="s">
        <v>32</v>
      </c>
    </row>
    <row r="5" spans="1:16" ht="19.5" customHeight="1" thickBot="1" x14ac:dyDescent="0.25">
      <c r="B5" s="37" t="s">
        <v>0</v>
      </c>
      <c r="C5" s="45"/>
      <c r="D5" s="12" t="e">
        <f>C5/'1.1. Кол-во ГС'!L7</f>
        <v>#DIV/0!</v>
      </c>
      <c r="E5" s="14"/>
      <c r="F5" s="12" t="e">
        <f>E5/'1.1. Кол-во ГС'!L7</f>
        <v>#DIV/0!</v>
      </c>
      <c r="G5" s="45"/>
      <c r="H5" s="12" t="e">
        <f>G5/'1.1. Кол-во ГС'!L7</f>
        <v>#DIV/0!</v>
      </c>
      <c r="I5" s="45"/>
      <c r="J5" s="12" t="e">
        <f>I5/'1.1. Кол-во ГС'!L7</f>
        <v>#DIV/0!</v>
      </c>
      <c r="K5" s="45"/>
      <c r="L5" s="12" t="e">
        <f>K5/'1.1. Кол-во ГС'!L7</f>
        <v>#DIV/0!</v>
      </c>
      <c r="M5" s="15"/>
      <c r="P5" s="80" t="b">
        <f>C5+E5+G5+I5+K5='1.1. Кол-во ГС'!L7</f>
        <v>1</v>
      </c>
    </row>
    <row r="6" spans="1:16" ht="19.5" customHeight="1" thickBot="1" x14ac:dyDescent="0.25">
      <c r="B6" s="37" t="s">
        <v>1</v>
      </c>
      <c r="C6" s="46"/>
      <c r="D6" s="12" t="e">
        <f>C6/'1.1. Кол-во ГС'!L8</f>
        <v>#DIV/0!</v>
      </c>
      <c r="E6" s="14"/>
      <c r="F6" s="12" t="e">
        <f>E6/'1.1. Кол-во ГС'!L8</f>
        <v>#DIV/0!</v>
      </c>
      <c r="G6" s="46"/>
      <c r="H6" s="12" t="e">
        <f>G6/'1.1. Кол-во ГС'!L8</f>
        <v>#DIV/0!</v>
      </c>
      <c r="I6" s="46"/>
      <c r="J6" s="12" t="e">
        <f>I6/'1.1. Кол-во ГС'!L8</f>
        <v>#DIV/0!</v>
      </c>
      <c r="K6" s="46"/>
      <c r="L6" s="12" t="e">
        <f>K6/'1.1. Кол-во ГС'!L8</f>
        <v>#DIV/0!</v>
      </c>
      <c r="M6" s="15"/>
      <c r="P6" s="80" t="b">
        <f>C6+E6+G6+I6+K6='1.1. Кол-во ГС'!L8</f>
        <v>1</v>
      </c>
    </row>
    <row r="7" spans="1:16" ht="19.5" thickBot="1" x14ac:dyDescent="0.25">
      <c r="B7" s="37" t="s">
        <v>2</v>
      </c>
      <c r="C7" s="46"/>
      <c r="D7" s="12" t="e">
        <f>C7/'1.1. Кол-во ГС'!L9</f>
        <v>#DIV/0!</v>
      </c>
      <c r="E7" s="14"/>
      <c r="F7" s="12" t="e">
        <f>E7/'1.1. Кол-во ГС'!L9</f>
        <v>#DIV/0!</v>
      </c>
      <c r="G7" s="46"/>
      <c r="H7" s="12" t="e">
        <f>G7/'1.1. Кол-во ГС'!L9</f>
        <v>#DIV/0!</v>
      </c>
      <c r="I7" s="46"/>
      <c r="J7" s="12" t="e">
        <f>I7/'1.1. Кол-во ГС'!L9</f>
        <v>#DIV/0!</v>
      </c>
      <c r="K7" s="46"/>
      <c r="L7" s="12" t="e">
        <f>K7/'1.1. Кол-во ГС'!L9</f>
        <v>#DIV/0!</v>
      </c>
      <c r="M7" s="15"/>
      <c r="P7" s="80" t="b">
        <f>C7+E7+G7+I7+K7='1.1. Кол-во ГС'!L9</f>
        <v>1</v>
      </c>
    </row>
    <row r="8" spans="1:16" ht="19.5" thickBot="1" x14ac:dyDescent="0.25">
      <c r="B8" s="37" t="s">
        <v>3</v>
      </c>
      <c r="C8" s="45"/>
      <c r="D8" s="12" t="e">
        <f>C8/'1.1. Кол-во ГС'!L10</f>
        <v>#DIV/0!</v>
      </c>
      <c r="E8" s="14"/>
      <c r="F8" s="12" t="e">
        <f>E8/'1.1. Кол-во ГС'!L10</f>
        <v>#DIV/0!</v>
      </c>
      <c r="G8" s="45"/>
      <c r="H8" s="12" t="e">
        <f>G8/'1.1. Кол-во ГС'!L10</f>
        <v>#DIV/0!</v>
      </c>
      <c r="I8" s="45"/>
      <c r="J8" s="12" t="e">
        <f>I8/'1.1. Кол-во ГС'!L10</f>
        <v>#DIV/0!</v>
      </c>
      <c r="K8" s="45"/>
      <c r="L8" s="12" t="e">
        <f>K8/'1.1. Кол-во ГС'!L10</f>
        <v>#DIV/0!</v>
      </c>
      <c r="M8" s="15"/>
      <c r="P8" s="80" t="b">
        <f>C8+E8+G8+I8+K8='1.1. Кол-во ГС'!L10</f>
        <v>1</v>
      </c>
    </row>
    <row r="9" spans="1:16" ht="19.5" thickBot="1" x14ac:dyDescent="0.25">
      <c r="A9" s="16"/>
      <c r="B9" s="37" t="s">
        <v>4</v>
      </c>
      <c r="C9" s="46"/>
      <c r="D9" s="12" t="e">
        <f>C9/'1.1. Кол-во ГС'!L11</f>
        <v>#DIV/0!</v>
      </c>
      <c r="E9" s="14"/>
      <c r="F9" s="12" t="e">
        <f>E9/'1.1. Кол-во ГС'!L11</f>
        <v>#DIV/0!</v>
      </c>
      <c r="G9" s="46"/>
      <c r="H9" s="12" t="e">
        <f>G9/'1.1. Кол-во ГС'!L11</f>
        <v>#DIV/0!</v>
      </c>
      <c r="I9" s="46"/>
      <c r="J9" s="12" t="e">
        <f>I9/'1.1. Кол-во ГС'!L11</f>
        <v>#DIV/0!</v>
      </c>
      <c r="K9" s="46"/>
      <c r="L9" s="12" t="e">
        <f>K9/'1.1. Кол-во ГС'!L11</f>
        <v>#DIV/0!</v>
      </c>
      <c r="M9" s="15"/>
      <c r="P9" s="80" t="b">
        <f>C9+E9+G9+I9+K9='1.1. Кол-во ГС'!L11</f>
        <v>1</v>
      </c>
    </row>
    <row r="10" spans="1:16" ht="19.5" thickBot="1" x14ac:dyDescent="0.25">
      <c r="B10" s="37" t="s">
        <v>5</v>
      </c>
      <c r="C10" s="44"/>
      <c r="D10" s="12" t="e">
        <f>C10/'1.1. Кол-во ГС'!L12</f>
        <v>#DIV/0!</v>
      </c>
      <c r="E10" s="44"/>
      <c r="F10" s="12" t="e">
        <f>E10/'1.1. Кол-во ГС'!L12</f>
        <v>#DIV/0!</v>
      </c>
      <c r="G10" s="44"/>
      <c r="H10" s="12" t="e">
        <f>G10/'1.1. Кол-во ГС'!L12</f>
        <v>#DIV/0!</v>
      </c>
      <c r="I10" s="44"/>
      <c r="J10" s="12" t="e">
        <f>I10/'1.1. Кол-во ГС'!L12</f>
        <v>#DIV/0!</v>
      </c>
      <c r="K10" s="44"/>
      <c r="L10" s="12" t="e">
        <f>K10/'1.1. Кол-во ГС'!L12</f>
        <v>#DIV/0!</v>
      </c>
      <c r="M10" s="15"/>
      <c r="P10" s="80" t="b">
        <f>C10+E10+G10+I10+K10='1.1. Кол-во ГС'!L12</f>
        <v>1</v>
      </c>
    </row>
    <row r="11" spans="1:16" ht="19.5" thickBot="1" x14ac:dyDescent="0.25">
      <c r="B11" s="37" t="s">
        <v>6</v>
      </c>
      <c r="C11" s="46"/>
      <c r="D11" s="12" t="e">
        <f>C11/'1.1. Кол-во ГС'!L13</f>
        <v>#DIV/0!</v>
      </c>
      <c r="E11" s="14"/>
      <c r="F11" s="12" t="e">
        <f>E11/'1.1. Кол-во ГС'!L13</f>
        <v>#DIV/0!</v>
      </c>
      <c r="G11" s="46"/>
      <c r="H11" s="12" t="e">
        <f>G11/'1.1. Кол-во ГС'!L13</f>
        <v>#DIV/0!</v>
      </c>
      <c r="I11" s="46"/>
      <c r="J11" s="12" t="e">
        <f>I11/'1.1. Кол-во ГС'!L13</f>
        <v>#DIV/0!</v>
      </c>
      <c r="K11" s="46"/>
      <c r="L11" s="12" t="e">
        <f>K11/'1.1. Кол-во ГС'!L13</f>
        <v>#DIV/0!</v>
      </c>
      <c r="M11" s="15"/>
      <c r="P11" s="80" t="b">
        <f>C11+E11+G11+I11+K11='1.1. Кол-во ГС'!L13</f>
        <v>1</v>
      </c>
    </row>
    <row r="12" spans="1:16" ht="19.5" thickBot="1" x14ac:dyDescent="0.25">
      <c r="B12" s="37" t="s">
        <v>7</v>
      </c>
      <c r="C12" s="46"/>
      <c r="D12" s="12" t="e">
        <f>C12/'1.1. Кол-во ГС'!L14</f>
        <v>#DIV/0!</v>
      </c>
      <c r="E12" s="14"/>
      <c r="F12" s="12" t="e">
        <f>E12/'1.1. Кол-во ГС'!L14</f>
        <v>#DIV/0!</v>
      </c>
      <c r="G12" s="46"/>
      <c r="H12" s="12" t="e">
        <f>G12/'1.1. Кол-во ГС'!L14</f>
        <v>#DIV/0!</v>
      </c>
      <c r="I12" s="46"/>
      <c r="J12" s="12" t="e">
        <f>I12/'1.1. Кол-во ГС'!L14</f>
        <v>#DIV/0!</v>
      </c>
      <c r="K12" s="46"/>
      <c r="L12" s="12" t="e">
        <f>K12/'1.1. Кол-во ГС'!L14</f>
        <v>#DIV/0!</v>
      </c>
      <c r="M12" s="15"/>
      <c r="P12" s="80" t="b">
        <f>C12+E12+G12+I12+K12='1.1. Кол-во ГС'!L14</f>
        <v>1</v>
      </c>
    </row>
    <row r="13" spans="1:16" ht="19.5" thickBot="1" x14ac:dyDescent="0.25">
      <c r="B13" s="37" t="s">
        <v>8</v>
      </c>
      <c r="C13" s="46"/>
      <c r="D13" s="12" t="e">
        <f>C13/'1.1. Кол-во ГС'!L15</f>
        <v>#DIV/0!</v>
      </c>
      <c r="E13" s="14"/>
      <c r="F13" s="12" t="e">
        <f>E13/'1.1. Кол-во ГС'!L15</f>
        <v>#DIV/0!</v>
      </c>
      <c r="G13" s="46"/>
      <c r="H13" s="12" t="e">
        <f>G13/'1.1. Кол-во ГС'!L15</f>
        <v>#DIV/0!</v>
      </c>
      <c r="I13" s="46"/>
      <c r="J13" s="12" t="e">
        <f>I13/'1.1. Кол-во ГС'!L15</f>
        <v>#DIV/0!</v>
      </c>
      <c r="K13" s="46"/>
      <c r="L13" s="12" t="e">
        <f>K13/'1.1. Кол-во ГС'!L15</f>
        <v>#DIV/0!</v>
      </c>
      <c r="M13" s="15"/>
      <c r="P13" s="80" t="b">
        <f>C13+E13+G13+I13+K13='1.1. Кол-во ГС'!L15</f>
        <v>1</v>
      </c>
    </row>
    <row r="14" spans="1:16" ht="19.5" thickBot="1" x14ac:dyDescent="0.25">
      <c r="B14" s="37" t="s">
        <v>9</v>
      </c>
      <c r="C14" s="46"/>
      <c r="D14" s="12" t="e">
        <f>C14/'1.1. Кол-во ГС'!L16</f>
        <v>#DIV/0!</v>
      </c>
      <c r="E14" s="14"/>
      <c r="F14" s="12" t="e">
        <f>E14/'1.1. Кол-во ГС'!L16</f>
        <v>#DIV/0!</v>
      </c>
      <c r="G14" s="46"/>
      <c r="H14" s="12" t="e">
        <f>G14/'1.1. Кол-во ГС'!L16</f>
        <v>#DIV/0!</v>
      </c>
      <c r="I14" s="46"/>
      <c r="J14" s="12" t="e">
        <f>I14/'1.1. Кол-во ГС'!L16</f>
        <v>#DIV/0!</v>
      </c>
      <c r="K14" s="46"/>
      <c r="L14" s="12" t="e">
        <f>K14/'1.1. Кол-во ГС'!L16</f>
        <v>#DIV/0!</v>
      </c>
      <c r="M14" s="15"/>
      <c r="P14" s="80" t="b">
        <f>C14+E14+G14+I14+K14='1.1. Кол-во ГС'!L16</f>
        <v>1</v>
      </c>
    </row>
    <row r="15" spans="1:16" ht="19.5" thickBot="1" x14ac:dyDescent="0.25">
      <c r="B15" s="37" t="s">
        <v>10</v>
      </c>
      <c r="C15" s="46"/>
      <c r="D15" s="12" t="e">
        <f>C15/'1.1. Кол-во ГС'!L17</f>
        <v>#DIV/0!</v>
      </c>
      <c r="E15" s="14"/>
      <c r="F15" s="12" t="e">
        <f>E15/'1.1. Кол-во ГС'!L17</f>
        <v>#DIV/0!</v>
      </c>
      <c r="G15" s="46"/>
      <c r="H15" s="12" t="e">
        <f>G15/'1.1. Кол-во ГС'!L17</f>
        <v>#DIV/0!</v>
      </c>
      <c r="I15" s="46"/>
      <c r="J15" s="12" t="e">
        <f>I15/'1.1. Кол-во ГС'!L17</f>
        <v>#DIV/0!</v>
      </c>
      <c r="K15" s="46"/>
      <c r="L15" s="12" t="e">
        <f>K15/'1.1. Кол-во ГС'!L17</f>
        <v>#DIV/0!</v>
      </c>
      <c r="M15" s="15"/>
      <c r="P15" s="80" t="b">
        <f>C15+E15+G15+I15+K15='1.1. Кол-во ГС'!L17</f>
        <v>1</v>
      </c>
    </row>
    <row r="16" spans="1:16" ht="19.5" thickBot="1" x14ac:dyDescent="0.25">
      <c r="B16" s="37" t="s">
        <v>11</v>
      </c>
      <c r="C16" s="46"/>
      <c r="D16" s="12" t="e">
        <f>C16/'1.1. Кол-во ГС'!L18</f>
        <v>#DIV/0!</v>
      </c>
      <c r="E16" s="14"/>
      <c r="F16" s="12" t="e">
        <f>E16/'1.1. Кол-во ГС'!L18</f>
        <v>#DIV/0!</v>
      </c>
      <c r="G16" s="46"/>
      <c r="H16" s="12" t="e">
        <f>G16/'1.1. Кол-во ГС'!L18</f>
        <v>#DIV/0!</v>
      </c>
      <c r="I16" s="46"/>
      <c r="J16" s="12" t="e">
        <f>I16/'1.1. Кол-во ГС'!L18</f>
        <v>#DIV/0!</v>
      </c>
      <c r="K16" s="46"/>
      <c r="L16" s="12" t="e">
        <f>K16/'1.1. Кол-во ГС'!L18</f>
        <v>#DIV/0!</v>
      </c>
      <c r="M16" s="15"/>
      <c r="P16" s="80" t="b">
        <f>C16+E16+G16+I16+K16='1.1. Кол-во ГС'!L18</f>
        <v>1</v>
      </c>
    </row>
    <row r="17" spans="2:16" ht="19.5" thickBot="1" x14ac:dyDescent="0.25">
      <c r="B17" s="37" t="s">
        <v>12</v>
      </c>
      <c r="C17" s="46"/>
      <c r="D17" s="12" t="e">
        <f>C17/'1.1. Кол-во ГС'!L19</f>
        <v>#DIV/0!</v>
      </c>
      <c r="E17" s="14"/>
      <c r="F17" s="12" t="e">
        <f>E17/'1.1. Кол-во ГС'!L19</f>
        <v>#DIV/0!</v>
      </c>
      <c r="G17" s="46"/>
      <c r="H17" s="12" t="e">
        <f>G17/'1.1. Кол-во ГС'!L19</f>
        <v>#DIV/0!</v>
      </c>
      <c r="I17" s="46"/>
      <c r="J17" s="12" t="e">
        <f>I17/'1.1. Кол-во ГС'!L19</f>
        <v>#DIV/0!</v>
      </c>
      <c r="K17" s="46"/>
      <c r="L17" s="12" t="e">
        <f>K17/'1.1. Кол-во ГС'!L19</f>
        <v>#DIV/0!</v>
      </c>
      <c r="M17" s="15"/>
      <c r="P17" s="80" t="b">
        <f>C17+E17+G17+I17+K17='1.1. Кол-во ГС'!L19</f>
        <v>1</v>
      </c>
    </row>
    <row r="18" spans="2:16" ht="19.5" thickBot="1" x14ac:dyDescent="0.25">
      <c r="B18" s="37" t="s">
        <v>13</v>
      </c>
      <c r="C18" s="46">
        <v>160</v>
      </c>
      <c r="D18" s="12">
        <f>C18/'1.1. Кол-во ГС'!L20</f>
        <v>0.12204424103737604</v>
      </c>
      <c r="E18" s="14">
        <v>554</v>
      </c>
      <c r="F18" s="12">
        <f>E18/'1.1. Кол-во ГС'!L20</f>
        <v>0.4225781845919146</v>
      </c>
      <c r="G18" s="46">
        <v>382</v>
      </c>
      <c r="H18" s="12">
        <f>G18/'1.1. Кол-во ГС'!L20</f>
        <v>0.29138062547673532</v>
      </c>
      <c r="I18" s="46">
        <v>202</v>
      </c>
      <c r="J18" s="12">
        <f>I18/'1.1. Кол-во ГС'!L20</f>
        <v>0.15408085430968727</v>
      </c>
      <c r="K18" s="46">
        <v>13</v>
      </c>
      <c r="L18" s="12">
        <f>K18/'1.1. Кол-во ГС'!L20</f>
        <v>9.9160945842868033E-3</v>
      </c>
      <c r="M18" s="15">
        <v>42</v>
      </c>
      <c r="P18" s="80" t="b">
        <f>C18+E18+G18+I18+K18='1.1. Кол-во ГС'!L20</f>
        <v>1</v>
      </c>
    </row>
    <row r="19" spans="2:16" ht="19.5" thickBot="1" x14ac:dyDescent="0.25">
      <c r="B19" s="40" t="s">
        <v>16</v>
      </c>
      <c r="C19" s="13"/>
      <c r="D19" s="12" t="e">
        <f>C19/'1.1. Кол-во ГС'!L21</f>
        <v>#DIV/0!</v>
      </c>
      <c r="E19" s="13"/>
      <c r="F19" s="12" t="e">
        <f>E19/'1.1. Кол-во ГС'!L21</f>
        <v>#DIV/0!</v>
      </c>
      <c r="G19" s="13"/>
      <c r="H19" s="12" t="e">
        <f>G19/'1.1. Кол-во ГС'!L21</f>
        <v>#DIV/0!</v>
      </c>
      <c r="I19" s="13"/>
      <c r="J19" s="12" t="e">
        <f>I19/'1.1. Кол-во ГС'!L21</f>
        <v>#DIV/0!</v>
      </c>
      <c r="K19" s="13"/>
      <c r="L19" s="12" t="e">
        <f>K19/'1.1. Кол-во ГС'!L21</f>
        <v>#DIV/0!</v>
      </c>
      <c r="M19" s="13"/>
      <c r="P19" s="80" t="b">
        <f>C19+E19+G19+I19+K19='1.1. Кол-во ГС'!L21</f>
        <v>1</v>
      </c>
    </row>
  </sheetData>
  <sheetProtection password="DDE7" sheet="1" objects="1" scenarios="1" formatCells="0" formatColumns="0" formatRows="0" selectLockedCells="1"/>
  <mergeCells count="1">
    <mergeCell ref="B2:M2"/>
  </mergeCells>
  <phoneticPr fontId="12" type="noConversion"/>
  <pageMargins left="0.59055118110236227" right="0.59055118110236227" top="0.78740157480314965" bottom="0.78740157480314965" header="0.51181102362204722" footer="0.51181102362204722"/>
  <pageSetup paperSize="9" scale="8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8CAC-25B6-4F85-81FD-C0AF3F743F6F}">
  <dimension ref="A2:P21"/>
  <sheetViews>
    <sheetView topLeftCell="A10" zoomScaleNormal="100" workbookViewId="0">
      <selection activeCell="M30" sqref="M30"/>
    </sheetView>
  </sheetViews>
  <sheetFormatPr defaultRowHeight="12.75" x14ac:dyDescent="0.2"/>
  <cols>
    <col min="1" max="1" width="1.140625" style="4" customWidth="1"/>
    <col min="2" max="2" width="31.42578125" style="4" customWidth="1"/>
    <col min="3" max="12" width="9.7109375" style="4" customWidth="1"/>
    <col min="13" max="13" width="10.7109375" style="4" customWidth="1"/>
    <col min="14" max="14" width="1.5703125" style="4" customWidth="1"/>
    <col min="15" max="15" width="9.140625" style="4"/>
    <col min="16" max="16" width="10.140625" style="4" bestFit="1" customWidth="1"/>
    <col min="17" max="16384" width="9.140625" style="4"/>
  </cols>
  <sheetData>
    <row r="2" spans="1:16" ht="20.25" x14ac:dyDescent="0.3">
      <c r="B2" s="187" t="s">
        <v>34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</row>
    <row r="3" spans="1:16" ht="15.75" x14ac:dyDescent="0.2">
      <c r="L3" s="10"/>
    </row>
    <row r="4" spans="1:16" ht="68.25" customHeight="1" thickBot="1" x14ac:dyDescent="0.25">
      <c r="B4" s="39" t="s">
        <v>14</v>
      </c>
      <c r="C4" s="42" t="s">
        <v>26</v>
      </c>
      <c r="D4" s="43" t="s">
        <v>27</v>
      </c>
      <c r="E4" s="42" t="s">
        <v>28</v>
      </c>
      <c r="F4" s="43" t="s">
        <v>27</v>
      </c>
      <c r="G4" s="42" t="s">
        <v>29</v>
      </c>
      <c r="H4" s="43" t="s">
        <v>27</v>
      </c>
      <c r="I4" s="42" t="s">
        <v>30</v>
      </c>
      <c r="J4" s="43" t="s">
        <v>27</v>
      </c>
      <c r="K4" s="42" t="s">
        <v>31</v>
      </c>
      <c r="L4" s="43" t="s">
        <v>27</v>
      </c>
      <c r="M4" s="42" t="s">
        <v>32</v>
      </c>
    </row>
    <row r="5" spans="1:16" ht="19.5" customHeight="1" thickBot="1" x14ac:dyDescent="0.25">
      <c r="B5" s="37" t="s">
        <v>0</v>
      </c>
      <c r="C5" s="45"/>
      <c r="D5" s="159" t="e">
        <f>C5/'1.2. Кол-во МС'!H7</f>
        <v>#DIV/0!</v>
      </c>
      <c r="E5" s="14"/>
      <c r="F5" s="159" t="e">
        <f>E5/'1.2. Кол-во МС'!H7</f>
        <v>#DIV/0!</v>
      </c>
      <c r="G5" s="45"/>
      <c r="H5" s="159" t="e">
        <f>G5/'1.2. Кол-во МС'!H7</f>
        <v>#DIV/0!</v>
      </c>
      <c r="I5" s="45"/>
      <c r="J5" s="159" t="e">
        <f>I5/'1.2. Кол-во МС'!H7</f>
        <v>#DIV/0!</v>
      </c>
      <c r="K5" s="45"/>
      <c r="L5" s="159" t="e">
        <f>K5/'1.2. Кол-во МС'!H7</f>
        <v>#DIV/0!</v>
      </c>
      <c r="M5" s="15"/>
      <c r="P5" s="80" t="b">
        <f>C5+E5+G5+I5+K5='1.2. Кол-во МС'!H7</f>
        <v>1</v>
      </c>
    </row>
    <row r="6" spans="1:16" ht="19.5" customHeight="1" thickBot="1" x14ac:dyDescent="0.25">
      <c r="A6" s="16"/>
      <c r="B6" s="37" t="s">
        <v>1</v>
      </c>
      <c r="C6" s="46"/>
      <c r="D6" s="159" t="e">
        <f>C6/'1.2. Кол-во МС'!H8</f>
        <v>#DIV/0!</v>
      </c>
      <c r="E6" s="14"/>
      <c r="F6" s="159" t="e">
        <f>E6/'1.2. Кол-во МС'!H8</f>
        <v>#DIV/0!</v>
      </c>
      <c r="G6" s="46"/>
      <c r="H6" s="159" t="e">
        <f>G6/'1.2. Кол-во МС'!H8</f>
        <v>#DIV/0!</v>
      </c>
      <c r="I6" s="46"/>
      <c r="J6" s="159" t="e">
        <f>I6/'1.2. Кол-во МС'!H8</f>
        <v>#DIV/0!</v>
      </c>
      <c r="K6" s="46"/>
      <c r="L6" s="159" t="e">
        <f>K6/'1.2. Кол-во МС'!H8</f>
        <v>#DIV/0!</v>
      </c>
      <c r="M6" s="15"/>
      <c r="P6" s="80" t="b">
        <f>C6+E6+G6+I6+K6='1.2. Кол-во МС'!H8</f>
        <v>1</v>
      </c>
    </row>
    <row r="7" spans="1:16" ht="19.5" thickBot="1" x14ac:dyDescent="0.25">
      <c r="B7" s="37" t="s">
        <v>2</v>
      </c>
      <c r="C7" s="46"/>
      <c r="D7" s="159" t="e">
        <f>C7/'1.2. Кол-во МС'!H9</f>
        <v>#DIV/0!</v>
      </c>
      <c r="E7" s="14"/>
      <c r="F7" s="159" t="e">
        <f>E7/'1.2. Кол-во МС'!H9</f>
        <v>#DIV/0!</v>
      </c>
      <c r="G7" s="46"/>
      <c r="H7" s="159" t="e">
        <f>G7/'1.2. Кол-во МС'!H9</f>
        <v>#DIV/0!</v>
      </c>
      <c r="I7" s="46"/>
      <c r="J7" s="159" t="e">
        <f>I7/'1.2. Кол-во МС'!H9</f>
        <v>#DIV/0!</v>
      </c>
      <c r="K7" s="46"/>
      <c r="L7" s="159" t="e">
        <f>K7/'1.2. Кол-во МС'!H9</f>
        <v>#DIV/0!</v>
      </c>
      <c r="M7" s="15"/>
      <c r="P7" s="80" t="b">
        <f>C7+E7+G7+I7+K7='1.2. Кол-во МС'!H9</f>
        <v>1</v>
      </c>
    </row>
    <row r="8" spans="1:16" ht="19.5" thickBot="1" x14ac:dyDescent="0.25">
      <c r="B8" s="37" t="s">
        <v>3</v>
      </c>
      <c r="C8" s="45"/>
      <c r="D8" s="159" t="e">
        <f>C8/'1.2. Кол-во МС'!H10</f>
        <v>#DIV/0!</v>
      </c>
      <c r="E8" s="14"/>
      <c r="F8" s="159" t="e">
        <f>E8/'1.2. Кол-во МС'!H10</f>
        <v>#DIV/0!</v>
      </c>
      <c r="G8" s="45"/>
      <c r="H8" s="159" t="e">
        <f>G8/'1.2. Кол-во МС'!H10</f>
        <v>#DIV/0!</v>
      </c>
      <c r="I8" s="45"/>
      <c r="J8" s="159" t="e">
        <f>I8/'1.2. Кол-во МС'!H10</f>
        <v>#DIV/0!</v>
      </c>
      <c r="K8" s="45"/>
      <c r="L8" s="159" t="e">
        <f>K8/'1.2. Кол-во МС'!H10</f>
        <v>#DIV/0!</v>
      </c>
      <c r="M8" s="15"/>
      <c r="P8" s="80" t="b">
        <f>C8+E8+G8+I8+K8='1.2. Кол-во МС'!H10</f>
        <v>1</v>
      </c>
    </row>
    <row r="9" spans="1:16" ht="19.5" thickBot="1" x14ac:dyDescent="0.25">
      <c r="B9" s="37" t="s">
        <v>4</v>
      </c>
      <c r="C9" s="46"/>
      <c r="D9" s="159" t="e">
        <f>C9/'1.2. Кол-во МС'!H11</f>
        <v>#DIV/0!</v>
      </c>
      <c r="E9" s="14"/>
      <c r="F9" s="159" t="e">
        <f>E9/'1.2. Кол-во МС'!H11</f>
        <v>#DIV/0!</v>
      </c>
      <c r="G9" s="46"/>
      <c r="H9" s="159" t="e">
        <f>G9/'1.2. Кол-во МС'!H11</f>
        <v>#DIV/0!</v>
      </c>
      <c r="I9" s="46"/>
      <c r="J9" s="159" t="e">
        <f>I9/'1.2. Кол-во МС'!H11</f>
        <v>#DIV/0!</v>
      </c>
      <c r="K9" s="46"/>
      <c r="L9" s="159" t="e">
        <f>K9/'1.2. Кол-во МС'!H11</f>
        <v>#DIV/0!</v>
      </c>
      <c r="M9" s="46"/>
      <c r="P9" s="80" t="b">
        <f>C9+E9+G9+I9+K9='1.2. Кол-во МС'!H11</f>
        <v>1</v>
      </c>
    </row>
    <row r="10" spans="1:16" ht="19.5" thickBot="1" x14ac:dyDescent="0.35">
      <c r="B10" s="37" t="s">
        <v>5</v>
      </c>
      <c r="C10" s="44"/>
      <c r="D10" s="159" t="e">
        <f>C10/'1.2. Кол-во МС'!H12</f>
        <v>#DIV/0!</v>
      </c>
      <c r="E10" s="41"/>
      <c r="F10" s="159" t="e">
        <f>E10/'1.2. Кол-во МС'!H12</f>
        <v>#DIV/0!</v>
      </c>
      <c r="G10" s="44"/>
      <c r="H10" s="159" t="e">
        <f>G10/'1.2. Кол-во МС'!H12</f>
        <v>#DIV/0!</v>
      </c>
      <c r="I10" s="44"/>
      <c r="J10" s="159" t="e">
        <f>I10/'1.2. Кол-во МС'!H12</f>
        <v>#DIV/0!</v>
      </c>
      <c r="K10" s="44"/>
      <c r="L10" s="159" t="e">
        <f>K10/'1.2. Кол-во МС'!H12</f>
        <v>#DIV/0!</v>
      </c>
      <c r="M10" s="46"/>
      <c r="P10" s="80" t="b">
        <f>C10+E10+G10+I10+K10='1.2. Кол-во МС'!H12</f>
        <v>1</v>
      </c>
    </row>
    <row r="11" spans="1:16" ht="19.5" thickBot="1" x14ac:dyDescent="0.25">
      <c r="B11" s="37" t="s">
        <v>6</v>
      </c>
      <c r="C11" s="46"/>
      <c r="D11" s="159" t="e">
        <f>C11/'1.2. Кол-во МС'!H13</f>
        <v>#DIV/0!</v>
      </c>
      <c r="E11" s="14"/>
      <c r="F11" s="159" t="e">
        <f>E11/'1.2. Кол-во МС'!H13</f>
        <v>#DIV/0!</v>
      </c>
      <c r="G11" s="46"/>
      <c r="H11" s="159" t="e">
        <f>G11/'1.2. Кол-во МС'!H13</f>
        <v>#DIV/0!</v>
      </c>
      <c r="I11" s="46"/>
      <c r="J11" s="159" t="e">
        <f>I11/'1.2. Кол-во МС'!H13</f>
        <v>#DIV/0!</v>
      </c>
      <c r="K11" s="46"/>
      <c r="L11" s="159" t="e">
        <f>K11/'1.2. Кол-во МС'!H13</f>
        <v>#DIV/0!</v>
      </c>
      <c r="M11" s="15"/>
      <c r="P11" s="80" t="b">
        <f>C11+E11+G11+I11+K11='1.2. Кол-во МС'!H13</f>
        <v>1</v>
      </c>
    </row>
    <row r="12" spans="1:16" ht="19.5" thickBot="1" x14ac:dyDescent="0.25">
      <c r="B12" s="37" t="s">
        <v>7</v>
      </c>
      <c r="C12" s="46"/>
      <c r="D12" s="159" t="e">
        <f>C12/'1.2. Кол-во МС'!H14</f>
        <v>#DIV/0!</v>
      </c>
      <c r="E12" s="14"/>
      <c r="F12" s="159" t="e">
        <f>E12/'1.2. Кол-во МС'!H14</f>
        <v>#DIV/0!</v>
      </c>
      <c r="G12" s="46"/>
      <c r="H12" s="159" t="e">
        <f>G12/'1.2. Кол-во МС'!H14</f>
        <v>#DIV/0!</v>
      </c>
      <c r="I12" s="46"/>
      <c r="J12" s="159" t="e">
        <f>I12/'1.2. Кол-во МС'!H14</f>
        <v>#DIV/0!</v>
      </c>
      <c r="K12" s="46"/>
      <c r="L12" s="159" t="e">
        <f>K12/'1.2. Кол-во МС'!H14</f>
        <v>#DIV/0!</v>
      </c>
      <c r="M12" s="15"/>
      <c r="P12" s="80" t="b">
        <f>C12+E12+G12+I12+K12='1.2. Кол-во МС'!H14</f>
        <v>1</v>
      </c>
    </row>
    <row r="13" spans="1:16" ht="19.5" thickBot="1" x14ac:dyDescent="0.25">
      <c r="B13" s="37" t="s">
        <v>8</v>
      </c>
      <c r="C13" s="46"/>
      <c r="D13" s="159" t="e">
        <f>C13/'1.2. Кол-во МС'!H15</f>
        <v>#DIV/0!</v>
      </c>
      <c r="E13" s="14"/>
      <c r="F13" s="159" t="e">
        <f>E13/'1.2. Кол-во МС'!H15</f>
        <v>#DIV/0!</v>
      </c>
      <c r="G13" s="46"/>
      <c r="H13" s="159" t="e">
        <f>G13/'1.2. Кол-во МС'!H15</f>
        <v>#DIV/0!</v>
      </c>
      <c r="I13" s="46"/>
      <c r="J13" s="159" t="e">
        <f>I13/'1.2. Кол-во МС'!H15</f>
        <v>#DIV/0!</v>
      </c>
      <c r="K13" s="46"/>
      <c r="L13" s="159" t="e">
        <f>K13/'1.2. Кол-во МС'!H15</f>
        <v>#DIV/0!</v>
      </c>
      <c r="M13" s="15"/>
      <c r="P13" s="80" t="b">
        <f>C13+E13+G13+I13+K13='1.2. Кол-во МС'!H15</f>
        <v>1</v>
      </c>
    </row>
    <row r="14" spans="1:16" ht="19.5" thickBot="1" x14ac:dyDescent="0.25">
      <c r="B14" s="37" t="s">
        <v>9</v>
      </c>
      <c r="C14" s="46"/>
      <c r="D14" s="159" t="e">
        <f>C14/'1.2. Кол-во МС'!H16</f>
        <v>#DIV/0!</v>
      </c>
      <c r="E14" s="14"/>
      <c r="F14" s="159" t="e">
        <f>E14/'1.2. Кол-во МС'!H16</f>
        <v>#DIV/0!</v>
      </c>
      <c r="G14" s="46"/>
      <c r="H14" s="159" t="e">
        <f>G14/'1.2. Кол-во МС'!H16</f>
        <v>#DIV/0!</v>
      </c>
      <c r="I14" s="46"/>
      <c r="J14" s="159" t="e">
        <f>I14/'1.2. Кол-во МС'!H16</f>
        <v>#DIV/0!</v>
      </c>
      <c r="K14" s="46"/>
      <c r="L14" s="159" t="e">
        <f>K14/'1.2. Кол-во МС'!H16</f>
        <v>#DIV/0!</v>
      </c>
      <c r="M14" s="15"/>
      <c r="P14" s="80" t="b">
        <f>C14+E14+G14+I14+K14='1.2. Кол-во МС'!H16</f>
        <v>1</v>
      </c>
    </row>
    <row r="15" spans="1:16" ht="19.5" thickBot="1" x14ac:dyDescent="0.25">
      <c r="B15" s="37" t="s">
        <v>10</v>
      </c>
      <c r="C15" s="46"/>
      <c r="D15" s="159" t="e">
        <f>C15/'1.2. Кол-во МС'!H17</f>
        <v>#DIV/0!</v>
      </c>
      <c r="E15" s="14"/>
      <c r="F15" s="159" t="e">
        <f>E15/'1.2. Кол-во МС'!H17</f>
        <v>#DIV/0!</v>
      </c>
      <c r="G15" s="46"/>
      <c r="H15" s="159" t="e">
        <f>G15/'1.2. Кол-во МС'!H17</f>
        <v>#DIV/0!</v>
      </c>
      <c r="I15" s="46"/>
      <c r="J15" s="159" t="e">
        <f>I15/'1.2. Кол-во МС'!H17</f>
        <v>#DIV/0!</v>
      </c>
      <c r="K15" s="46"/>
      <c r="L15" s="159" t="e">
        <f>K15/'1.2. Кол-во МС'!H17</f>
        <v>#DIV/0!</v>
      </c>
      <c r="M15" s="15"/>
      <c r="P15" s="80" t="b">
        <f>C15+E15+G15+I15+K15='1.2. Кол-во МС'!H17</f>
        <v>1</v>
      </c>
    </row>
    <row r="16" spans="1:16" ht="19.5" thickBot="1" x14ac:dyDescent="0.25">
      <c r="B16" s="37" t="s">
        <v>11</v>
      </c>
      <c r="C16" s="46"/>
      <c r="D16" s="159" t="e">
        <f>C16/'1.2. Кол-во МС'!H18</f>
        <v>#DIV/0!</v>
      </c>
      <c r="E16" s="14"/>
      <c r="F16" s="159" t="e">
        <f>E16/'1.2. Кол-во МС'!H18</f>
        <v>#DIV/0!</v>
      </c>
      <c r="G16" s="46"/>
      <c r="H16" s="159" t="e">
        <f>G16/'1.2. Кол-во МС'!H18</f>
        <v>#DIV/0!</v>
      </c>
      <c r="I16" s="46"/>
      <c r="J16" s="159" t="e">
        <f>I16/'1.2. Кол-во МС'!H18</f>
        <v>#DIV/0!</v>
      </c>
      <c r="K16" s="46"/>
      <c r="L16" s="159" t="e">
        <f>K16/'1.2. Кол-во МС'!H18</f>
        <v>#DIV/0!</v>
      </c>
      <c r="M16" s="15"/>
      <c r="P16" s="80" t="b">
        <f>C16+E16+G16+I16+K16='1.2. Кол-во МС'!H18</f>
        <v>1</v>
      </c>
    </row>
    <row r="17" spans="2:16" ht="19.5" thickBot="1" x14ac:dyDescent="0.25">
      <c r="B17" s="37" t="s">
        <v>12</v>
      </c>
      <c r="C17" s="46"/>
      <c r="D17" s="159" t="e">
        <f>C17/'1.2. Кол-во МС'!H19</f>
        <v>#DIV/0!</v>
      </c>
      <c r="E17" s="14"/>
      <c r="F17" s="159" t="e">
        <f>E17/'1.2. Кол-во МС'!H19</f>
        <v>#DIV/0!</v>
      </c>
      <c r="G17" s="46"/>
      <c r="H17" s="159" t="e">
        <f>G17/'1.2. Кол-во МС'!H19</f>
        <v>#DIV/0!</v>
      </c>
      <c r="I17" s="46"/>
      <c r="J17" s="159" t="e">
        <f>I17/'1.2. Кол-во МС'!H19</f>
        <v>#DIV/0!</v>
      </c>
      <c r="K17" s="46"/>
      <c r="L17" s="159" t="e">
        <f>K17/'1.2. Кол-во МС'!H19</f>
        <v>#DIV/0!</v>
      </c>
      <c r="M17" s="15"/>
      <c r="P17" s="80" t="b">
        <f>C17+E17+G17+I17+K17='1.2. Кол-во МС'!H19</f>
        <v>1</v>
      </c>
    </row>
    <row r="18" spans="2:16" ht="19.5" thickBot="1" x14ac:dyDescent="0.25">
      <c r="B18" s="37" t="s">
        <v>13</v>
      </c>
      <c r="C18" s="46">
        <v>225</v>
      </c>
      <c r="D18" s="159">
        <f>C18/'1.2. Кол-во МС'!H20</f>
        <v>0.12576858580212411</v>
      </c>
      <c r="E18" s="14">
        <v>552</v>
      </c>
      <c r="F18" s="159">
        <f>E18/'1.2. Кол-во МС'!H20</f>
        <v>0.30855226383454443</v>
      </c>
      <c r="G18" s="46">
        <v>523</v>
      </c>
      <c r="H18" s="159">
        <f>G18/'1.2. Кол-во МС'!H20</f>
        <v>0.29234209055338178</v>
      </c>
      <c r="I18" s="46">
        <v>434</v>
      </c>
      <c r="J18" s="159">
        <f>I18/'1.2. Кол-во МС'!H20</f>
        <v>0.24259362772498602</v>
      </c>
      <c r="K18" s="46">
        <v>55</v>
      </c>
      <c r="L18" s="159">
        <f>K18/'1.2. Кол-во МС'!H20</f>
        <v>3.0743432084963666E-2</v>
      </c>
      <c r="M18" s="15">
        <v>43</v>
      </c>
      <c r="P18" s="80" t="b">
        <f>C18+E18+G18+I18+K18='1.2. Кол-во МС'!H20</f>
        <v>1</v>
      </c>
    </row>
    <row r="19" spans="2:16" ht="19.5" thickBot="1" x14ac:dyDescent="0.25">
      <c r="B19" s="40" t="s">
        <v>16</v>
      </c>
      <c r="C19" s="13"/>
      <c r="D19" s="159" t="e">
        <f>C19/'1.2. Кол-во МС'!H21</f>
        <v>#DIV/0!</v>
      </c>
      <c r="E19" s="13"/>
      <c r="F19" s="159" t="e">
        <f>E19/'1.2. Кол-во МС'!H21</f>
        <v>#DIV/0!</v>
      </c>
      <c r="G19" s="13"/>
      <c r="H19" s="159" t="e">
        <f>G19/'1.2. Кол-во МС'!H21</f>
        <v>#DIV/0!</v>
      </c>
      <c r="I19" s="13"/>
      <c r="J19" s="159" t="e">
        <f>I19/'1.2. Кол-во МС'!H21</f>
        <v>#DIV/0!</v>
      </c>
      <c r="K19" s="13"/>
      <c r="L19" s="159" t="e">
        <f>K19/'1.2. Кол-во МС'!H21</f>
        <v>#DIV/0!</v>
      </c>
      <c r="M19" s="13"/>
      <c r="P19" s="80" t="b">
        <f>C19+E19+G19+I19+K19='1.2. Кол-во МС'!H21</f>
        <v>1</v>
      </c>
    </row>
    <row r="21" spans="2:16" x14ac:dyDescent="0.2">
      <c r="E21" s="18"/>
      <c r="F21" s="18"/>
    </row>
  </sheetData>
  <sheetProtection password="DDE7" sheet="1" objects="1" scenarios="1" formatCells="0" formatColumns="0" formatRows="0" selectLockedCells="1"/>
  <mergeCells count="1">
    <mergeCell ref="B2:M2"/>
  </mergeCells>
  <phoneticPr fontId="12" type="noConversion"/>
  <pageMargins left="0.59055118110236227" right="0.59055118110236227" top="0.78740157480314965" bottom="0.78740157480314965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F97A-937B-4566-9271-F8B4DC347C43}">
  <sheetPr>
    <pageSetUpPr fitToPage="1"/>
  </sheetPr>
  <dimension ref="B2:Y22"/>
  <sheetViews>
    <sheetView topLeftCell="C4" zoomScaleNormal="100" workbookViewId="0">
      <selection activeCell="W20" sqref="W20"/>
    </sheetView>
  </sheetViews>
  <sheetFormatPr defaultRowHeight="12.75" x14ac:dyDescent="0.2"/>
  <cols>
    <col min="1" max="1" width="0.7109375" style="4" customWidth="1"/>
    <col min="2" max="2" width="31.42578125" style="19" customWidth="1"/>
    <col min="3" max="22" width="7.7109375" style="4" customWidth="1"/>
    <col min="23" max="23" width="1.42578125" style="4" customWidth="1"/>
    <col min="24" max="24" width="5.140625" style="4" customWidth="1"/>
    <col min="25" max="25" width="12.7109375" style="4" customWidth="1"/>
    <col min="26" max="16384" width="9.140625" style="4"/>
  </cols>
  <sheetData>
    <row r="2" spans="2:25" ht="20.25" x14ac:dyDescent="0.3">
      <c r="B2" s="187" t="s">
        <v>43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</row>
    <row r="3" spans="2:25" ht="15.75" x14ac:dyDescent="0.2">
      <c r="U3" s="10"/>
    </row>
    <row r="4" spans="2:25" ht="21" customHeight="1" x14ac:dyDescent="0.2">
      <c r="B4" s="201" t="s">
        <v>14</v>
      </c>
      <c r="C4" s="182" t="s">
        <v>35</v>
      </c>
      <c r="D4" s="183"/>
      <c r="E4" s="183"/>
      <c r="F4" s="183"/>
      <c r="G4" s="183"/>
      <c r="H4" s="183"/>
      <c r="I4" s="183"/>
      <c r="J4" s="184"/>
      <c r="K4" s="191" t="s">
        <v>205</v>
      </c>
      <c r="L4" s="192"/>
      <c r="M4" s="192"/>
      <c r="N4" s="192"/>
      <c r="O4" s="192"/>
      <c r="P4" s="192"/>
      <c r="Q4" s="192"/>
      <c r="R4" s="192"/>
      <c r="S4" s="192"/>
      <c r="T4" s="193"/>
      <c r="U4" s="185" t="s">
        <v>42</v>
      </c>
      <c r="V4" s="198" t="s">
        <v>36</v>
      </c>
      <c r="Y4" s="78"/>
    </row>
    <row r="5" spans="2:25" ht="37.5" customHeight="1" x14ac:dyDescent="0.2">
      <c r="B5" s="202"/>
      <c r="C5" s="185" t="s">
        <v>15</v>
      </c>
      <c r="D5" s="198" t="s">
        <v>36</v>
      </c>
      <c r="E5" s="182" t="s">
        <v>135</v>
      </c>
      <c r="F5" s="183"/>
      <c r="G5" s="183"/>
      <c r="H5" s="183"/>
      <c r="I5" s="183"/>
      <c r="J5" s="184"/>
      <c r="K5" s="194"/>
      <c r="L5" s="195"/>
      <c r="M5" s="195"/>
      <c r="N5" s="195"/>
      <c r="O5" s="195"/>
      <c r="P5" s="195"/>
      <c r="Q5" s="195"/>
      <c r="R5" s="195"/>
      <c r="S5" s="195"/>
      <c r="T5" s="196"/>
      <c r="U5" s="197"/>
      <c r="V5" s="199"/>
      <c r="Y5" s="78"/>
    </row>
    <row r="6" spans="2:25" ht="161.25" customHeight="1" thickBot="1" x14ac:dyDescent="0.25">
      <c r="B6" s="203"/>
      <c r="C6" s="186"/>
      <c r="D6" s="200"/>
      <c r="E6" s="49" t="s">
        <v>136</v>
      </c>
      <c r="F6" s="35" t="s">
        <v>27</v>
      </c>
      <c r="G6" s="49" t="s">
        <v>137</v>
      </c>
      <c r="H6" s="35" t="s">
        <v>27</v>
      </c>
      <c r="I6" s="49" t="s">
        <v>138</v>
      </c>
      <c r="J6" s="35" t="s">
        <v>27</v>
      </c>
      <c r="K6" s="48" t="s">
        <v>37</v>
      </c>
      <c r="L6" s="34" t="s">
        <v>27</v>
      </c>
      <c r="M6" s="48" t="s">
        <v>38</v>
      </c>
      <c r="N6" s="34" t="s">
        <v>27</v>
      </c>
      <c r="O6" s="48" t="s">
        <v>39</v>
      </c>
      <c r="P6" s="34" t="s">
        <v>27</v>
      </c>
      <c r="Q6" s="48" t="s">
        <v>40</v>
      </c>
      <c r="R6" s="34" t="s">
        <v>27</v>
      </c>
      <c r="S6" s="48" t="s">
        <v>41</v>
      </c>
      <c r="T6" s="34" t="s">
        <v>27</v>
      </c>
      <c r="U6" s="186"/>
      <c r="V6" s="200"/>
      <c r="Y6" s="78"/>
    </row>
    <row r="7" spans="2:25" ht="19.5" customHeight="1" x14ac:dyDescent="0.2">
      <c r="B7" s="37" t="s">
        <v>0</v>
      </c>
      <c r="C7" s="160">
        <f>E7+G7+I7</f>
        <v>0</v>
      </c>
      <c r="D7" s="12" t="e">
        <f>C7/'1.1. Кол-во ГС'!L7</f>
        <v>#DIV/0!</v>
      </c>
      <c r="E7" s="26"/>
      <c r="F7" s="12" t="e">
        <f>E7/C7</f>
        <v>#DIV/0!</v>
      </c>
      <c r="G7" s="26"/>
      <c r="H7" s="21" t="e">
        <f>G7/C7</f>
        <v>#DIV/0!</v>
      </c>
      <c r="I7" s="26"/>
      <c r="J7" s="21" t="e">
        <f>I7/C7</f>
        <v>#DIV/0!</v>
      </c>
      <c r="K7" s="28"/>
      <c r="L7" s="12" t="e">
        <f>K7/C7</f>
        <v>#DIV/0!</v>
      </c>
      <c r="M7" s="28"/>
      <c r="N7" s="12" t="e">
        <f>M7/C7</f>
        <v>#DIV/0!</v>
      </c>
      <c r="O7" s="28"/>
      <c r="P7" s="12" t="e">
        <f>O7/C7</f>
        <v>#DIV/0!</v>
      </c>
      <c r="Q7" s="28"/>
      <c r="R7" s="12" t="e">
        <f>Q7/C7</f>
        <v>#DIV/0!</v>
      </c>
      <c r="S7" s="28"/>
      <c r="T7" s="12" t="e">
        <f>S7/C7</f>
        <v>#DIV/0!</v>
      </c>
      <c r="U7" s="28"/>
      <c r="V7" s="12" t="e">
        <f>U7/'1.1. Кол-во ГС'!L7</f>
        <v>#DIV/0!</v>
      </c>
      <c r="Y7" s="75" t="b">
        <f>K7+M7+O7+Q7+S7=C7</f>
        <v>1</v>
      </c>
    </row>
    <row r="8" spans="2:25" ht="19.5" customHeight="1" x14ac:dyDescent="0.2">
      <c r="B8" s="37" t="s">
        <v>1</v>
      </c>
      <c r="C8" s="160">
        <f t="shared" ref="C8:C21" si="0">E8+G8+I8</f>
        <v>0</v>
      </c>
      <c r="D8" s="12" t="e">
        <f>C8/'1.1. Кол-во ГС'!L8</f>
        <v>#DIV/0!</v>
      </c>
      <c r="E8" s="26"/>
      <c r="F8" s="12" t="e">
        <f t="shared" ref="F8:F21" si="1">E8/C8</f>
        <v>#DIV/0!</v>
      </c>
      <c r="G8" s="26"/>
      <c r="H8" s="21" t="e">
        <f t="shared" ref="H8:H21" si="2">G8/C8</f>
        <v>#DIV/0!</v>
      </c>
      <c r="I8" s="26"/>
      <c r="J8" s="21" t="e">
        <f t="shared" ref="J8:J21" si="3">I8/C8</f>
        <v>#DIV/0!</v>
      </c>
      <c r="K8" s="28"/>
      <c r="L8" s="12" t="e">
        <f t="shared" ref="L8:L21" si="4">K8/C8</f>
        <v>#DIV/0!</v>
      </c>
      <c r="M8" s="28"/>
      <c r="N8" s="12" t="e">
        <f t="shared" ref="N8:N21" si="5">M8/C8</f>
        <v>#DIV/0!</v>
      </c>
      <c r="O8" s="28"/>
      <c r="P8" s="12" t="e">
        <f t="shared" ref="P8:P21" si="6">O8/C8</f>
        <v>#DIV/0!</v>
      </c>
      <c r="Q8" s="28"/>
      <c r="R8" s="12" t="e">
        <f t="shared" ref="R8:R21" si="7">Q8/C8</f>
        <v>#DIV/0!</v>
      </c>
      <c r="S8" s="28"/>
      <c r="T8" s="12" t="e">
        <f t="shared" ref="T8:T21" si="8">S8/C8</f>
        <v>#DIV/0!</v>
      </c>
      <c r="U8" s="28"/>
      <c r="V8" s="12" t="e">
        <f>U8/'1.1. Кол-во ГС'!L8</f>
        <v>#DIV/0!</v>
      </c>
      <c r="Y8" s="76" t="b">
        <f t="shared" ref="Y8:Y21" si="9">K8+M8+O8+Q8+S8=C8</f>
        <v>1</v>
      </c>
    </row>
    <row r="9" spans="2:25" ht="18.75" x14ac:dyDescent="0.2">
      <c r="B9" s="37" t="s">
        <v>2</v>
      </c>
      <c r="C9" s="160">
        <f t="shared" si="0"/>
        <v>0</v>
      </c>
      <c r="D9" s="12" t="e">
        <f>C9/'1.1. Кол-во ГС'!L9</f>
        <v>#DIV/0!</v>
      </c>
      <c r="E9" s="26"/>
      <c r="F9" s="12" t="e">
        <f t="shared" si="1"/>
        <v>#DIV/0!</v>
      </c>
      <c r="G9" s="26"/>
      <c r="H9" s="21" t="e">
        <f t="shared" si="2"/>
        <v>#DIV/0!</v>
      </c>
      <c r="I9" s="26"/>
      <c r="J9" s="21" t="e">
        <f t="shared" si="3"/>
        <v>#DIV/0!</v>
      </c>
      <c r="K9" s="28"/>
      <c r="L9" s="12" t="e">
        <f t="shared" si="4"/>
        <v>#DIV/0!</v>
      </c>
      <c r="M9" s="28"/>
      <c r="N9" s="12" t="e">
        <f t="shared" si="5"/>
        <v>#DIV/0!</v>
      </c>
      <c r="O9" s="28"/>
      <c r="P9" s="12" t="e">
        <f t="shared" si="6"/>
        <v>#DIV/0!</v>
      </c>
      <c r="Q9" s="28"/>
      <c r="R9" s="12" t="e">
        <f t="shared" si="7"/>
        <v>#DIV/0!</v>
      </c>
      <c r="S9" s="28"/>
      <c r="T9" s="12" t="e">
        <f t="shared" si="8"/>
        <v>#DIV/0!</v>
      </c>
      <c r="U9" s="28"/>
      <c r="V9" s="12" t="e">
        <f>U9/'1.1. Кол-во ГС'!L9</f>
        <v>#DIV/0!</v>
      </c>
      <c r="Y9" s="76" t="b">
        <f t="shared" si="9"/>
        <v>1</v>
      </c>
    </row>
    <row r="10" spans="2:25" ht="18.75" x14ac:dyDescent="0.2">
      <c r="B10" s="37" t="s">
        <v>3</v>
      </c>
      <c r="C10" s="160">
        <f t="shared" si="0"/>
        <v>0</v>
      </c>
      <c r="D10" s="12" t="e">
        <f>C10/'1.1. Кол-во ГС'!L10</f>
        <v>#DIV/0!</v>
      </c>
      <c r="E10" s="26"/>
      <c r="F10" s="12" t="e">
        <f t="shared" si="1"/>
        <v>#DIV/0!</v>
      </c>
      <c r="G10" s="26"/>
      <c r="H10" s="21" t="e">
        <f t="shared" si="2"/>
        <v>#DIV/0!</v>
      </c>
      <c r="I10" s="26"/>
      <c r="J10" s="21" t="e">
        <f t="shared" si="3"/>
        <v>#DIV/0!</v>
      </c>
      <c r="K10" s="29"/>
      <c r="L10" s="12" t="e">
        <f t="shared" si="4"/>
        <v>#DIV/0!</v>
      </c>
      <c r="M10" s="29"/>
      <c r="N10" s="12" t="e">
        <f t="shared" si="5"/>
        <v>#DIV/0!</v>
      </c>
      <c r="O10" s="29"/>
      <c r="P10" s="12" t="e">
        <f t="shared" si="6"/>
        <v>#DIV/0!</v>
      </c>
      <c r="Q10" s="29"/>
      <c r="R10" s="12" t="e">
        <f t="shared" si="7"/>
        <v>#DIV/0!</v>
      </c>
      <c r="S10" s="29"/>
      <c r="T10" s="12" t="e">
        <f t="shared" si="8"/>
        <v>#DIV/0!</v>
      </c>
      <c r="U10" s="30"/>
      <c r="V10" s="12" t="e">
        <f>U10/'1.1. Кол-во ГС'!L10</f>
        <v>#DIV/0!</v>
      </c>
      <c r="Y10" s="76" t="b">
        <f t="shared" si="9"/>
        <v>1</v>
      </c>
    </row>
    <row r="11" spans="2:25" ht="18.75" x14ac:dyDescent="0.2">
      <c r="B11" s="37" t="s">
        <v>4</v>
      </c>
      <c r="C11" s="160">
        <f t="shared" si="0"/>
        <v>0</v>
      </c>
      <c r="D11" s="12" t="e">
        <f>C11/'1.1. Кол-во ГС'!L11</f>
        <v>#DIV/0!</v>
      </c>
      <c r="E11" s="26"/>
      <c r="F11" s="12" t="e">
        <f t="shared" si="1"/>
        <v>#DIV/0!</v>
      </c>
      <c r="G11" s="26"/>
      <c r="H11" s="21" t="e">
        <f t="shared" si="2"/>
        <v>#DIV/0!</v>
      </c>
      <c r="I11" s="26"/>
      <c r="J11" s="21" t="e">
        <f t="shared" si="3"/>
        <v>#DIV/0!</v>
      </c>
      <c r="K11" s="28"/>
      <c r="L11" s="12" t="e">
        <f t="shared" si="4"/>
        <v>#DIV/0!</v>
      </c>
      <c r="M11" s="28"/>
      <c r="N11" s="12" t="e">
        <f t="shared" si="5"/>
        <v>#DIV/0!</v>
      </c>
      <c r="O11" s="28"/>
      <c r="P11" s="12" t="e">
        <f t="shared" si="6"/>
        <v>#DIV/0!</v>
      </c>
      <c r="Q11" s="28"/>
      <c r="R11" s="12" t="e">
        <f t="shared" si="7"/>
        <v>#DIV/0!</v>
      </c>
      <c r="S11" s="28"/>
      <c r="T11" s="12" t="e">
        <f t="shared" si="8"/>
        <v>#DIV/0!</v>
      </c>
      <c r="U11" s="28"/>
      <c r="V11" s="12" t="e">
        <f>U11/'1.1. Кол-во ГС'!L11</f>
        <v>#DIV/0!</v>
      </c>
      <c r="Y11" s="76" t="b">
        <f t="shared" si="9"/>
        <v>1</v>
      </c>
    </row>
    <row r="12" spans="2:25" ht="18.75" x14ac:dyDescent="0.2">
      <c r="B12" s="37" t="s">
        <v>5</v>
      </c>
      <c r="C12" s="160">
        <f t="shared" si="0"/>
        <v>0</v>
      </c>
      <c r="D12" s="12" t="e">
        <f>C12/'1.1. Кол-во ГС'!L12</f>
        <v>#DIV/0!</v>
      </c>
      <c r="E12" s="26"/>
      <c r="F12" s="12" t="e">
        <f t="shared" si="1"/>
        <v>#DIV/0!</v>
      </c>
      <c r="G12" s="26"/>
      <c r="H12" s="21" t="e">
        <f t="shared" si="2"/>
        <v>#DIV/0!</v>
      </c>
      <c r="I12" s="26"/>
      <c r="J12" s="21" t="e">
        <f t="shared" si="3"/>
        <v>#DIV/0!</v>
      </c>
      <c r="K12" s="30"/>
      <c r="L12" s="12" t="e">
        <f t="shared" si="4"/>
        <v>#DIV/0!</v>
      </c>
      <c r="M12" s="31"/>
      <c r="N12" s="12" t="e">
        <f t="shared" si="5"/>
        <v>#DIV/0!</v>
      </c>
      <c r="O12" s="31"/>
      <c r="P12" s="12" t="e">
        <f t="shared" si="6"/>
        <v>#DIV/0!</v>
      </c>
      <c r="Q12" s="31"/>
      <c r="R12" s="12" t="e">
        <f t="shared" si="7"/>
        <v>#DIV/0!</v>
      </c>
      <c r="S12" s="31"/>
      <c r="T12" s="12" t="e">
        <f t="shared" si="8"/>
        <v>#DIV/0!</v>
      </c>
      <c r="U12" s="31"/>
      <c r="V12" s="12" t="e">
        <f>U12/'1.1. Кол-во ГС'!L12</f>
        <v>#DIV/0!</v>
      </c>
      <c r="Y12" s="76" t="b">
        <f t="shared" si="9"/>
        <v>1</v>
      </c>
    </row>
    <row r="13" spans="2:25" ht="18.75" x14ac:dyDescent="0.2">
      <c r="B13" s="37" t="s">
        <v>6</v>
      </c>
      <c r="C13" s="160">
        <f t="shared" si="0"/>
        <v>0</v>
      </c>
      <c r="D13" s="12" t="e">
        <f>C13/'1.1. Кол-во ГС'!L13</f>
        <v>#DIV/0!</v>
      </c>
      <c r="E13" s="26"/>
      <c r="F13" s="12" t="e">
        <f t="shared" si="1"/>
        <v>#DIV/0!</v>
      </c>
      <c r="G13" s="26"/>
      <c r="H13" s="21" t="e">
        <f t="shared" si="2"/>
        <v>#DIV/0!</v>
      </c>
      <c r="I13" s="26"/>
      <c r="J13" s="21" t="e">
        <f t="shared" si="3"/>
        <v>#DIV/0!</v>
      </c>
      <c r="K13" s="28"/>
      <c r="L13" s="12" t="e">
        <f t="shared" si="4"/>
        <v>#DIV/0!</v>
      </c>
      <c r="M13" s="28"/>
      <c r="N13" s="12" t="e">
        <f t="shared" si="5"/>
        <v>#DIV/0!</v>
      </c>
      <c r="O13" s="28"/>
      <c r="P13" s="12" t="e">
        <f t="shared" si="6"/>
        <v>#DIV/0!</v>
      </c>
      <c r="Q13" s="28"/>
      <c r="R13" s="12" t="e">
        <f t="shared" si="7"/>
        <v>#DIV/0!</v>
      </c>
      <c r="S13" s="28"/>
      <c r="T13" s="12" t="e">
        <f t="shared" si="8"/>
        <v>#DIV/0!</v>
      </c>
      <c r="U13" s="28"/>
      <c r="V13" s="12" t="e">
        <f>U13/'1.1. Кол-во ГС'!L13</f>
        <v>#DIV/0!</v>
      </c>
      <c r="Y13" s="76" t="b">
        <f t="shared" si="9"/>
        <v>1</v>
      </c>
    </row>
    <row r="14" spans="2:25" ht="18.75" x14ac:dyDescent="0.2">
      <c r="B14" s="37" t="s">
        <v>7</v>
      </c>
      <c r="C14" s="160">
        <f t="shared" si="0"/>
        <v>0</v>
      </c>
      <c r="D14" s="12" t="e">
        <f>C14/'1.1. Кол-во ГС'!L14</f>
        <v>#DIV/0!</v>
      </c>
      <c r="E14" s="26"/>
      <c r="F14" s="12" t="e">
        <f t="shared" si="1"/>
        <v>#DIV/0!</v>
      </c>
      <c r="G14" s="26"/>
      <c r="H14" s="21" t="e">
        <f t="shared" si="2"/>
        <v>#DIV/0!</v>
      </c>
      <c r="I14" s="26"/>
      <c r="J14" s="21" t="e">
        <f t="shared" si="3"/>
        <v>#DIV/0!</v>
      </c>
      <c r="K14" s="28"/>
      <c r="L14" s="12" t="e">
        <f t="shared" si="4"/>
        <v>#DIV/0!</v>
      </c>
      <c r="M14" s="28"/>
      <c r="N14" s="12" t="e">
        <f t="shared" si="5"/>
        <v>#DIV/0!</v>
      </c>
      <c r="O14" s="28"/>
      <c r="P14" s="12" t="e">
        <f t="shared" si="6"/>
        <v>#DIV/0!</v>
      </c>
      <c r="Q14" s="28"/>
      <c r="R14" s="12" t="e">
        <f t="shared" si="7"/>
        <v>#DIV/0!</v>
      </c>
      <c r="S14" s="28"/>
      <c r="T14" s="12" t="e">
        <f t="shared" si="8"/>
        <v>#DIV/0!</v>
      </c>
      <c r="U14" s="28"/>
      <c r="V14" s="12" t="e">
        <f>U14/'1.1. Кол-во ГС'!L14</f>
        <v>#DIV/0!</v>
      </c>
      <c r="Y14" s="76" t="b">
        <f t="shared" si="9"/>
        <v>1</v>
      </c>
    </row>
    <row r="15" spans="2:25" ht="18.75" x14ac:dyDescent="0.2">
      <c r="B15" s="37" t="s">
        <v>8</v>
      </c>
      <c r="C15" s="160">
        <f t="shared" si="0"/>
        <v>0</v>
      </c>
      <c r="D15" s="12" t="e">
        <f>C15/'1.1. Кол-во ГС'!L15</f>
        <v>#DIV/0!</v>
      </c>
      <c r="E15" s="26"/>
      <c r="F15" s="12" t="e">
        <f t="shared" si="1"/>
        <v>#DIV/0!</v>
      </c>
      <c r="G15" s="26"/>
      <c r="H15" s="21" t="e">
        <f t="shared" si="2"/>
        <v>#DIV/0!</v>
      </c>
      <c r="I15" s="26"/>
      <c r="J15" s="21" t="e">
        <f t="shared" si="3"/>
        <v>#DIV/0!</v>
      </c>
      <c r="K15" s="28"/>
      <c r="L15" s="12" t="e">
        <f t="shared" si="4"/>
        <v>#DIV/0!</v>
      </c>
      <c r="M15" s="28"/>
      <c r="N15" s="12" t="e">
        <f t="shared" si="5"/>
        <v>#DIV/0!</v>
      </c>
      <c r="O15" s="28"/>
      <c r="P15" s="12" t="e">
        <f t="shared" si="6"/>
        <v>#DIV/0!</v>
      </c>
      <c r="Q15" s="28"/>
      <c r="R15" s="12" t="e">
        <f t="shared" si="7"/>
        <v>#DIV/0!</v>
      </c>
      <c r="S15" s="28"/>
      <c r="T15" s="12" t="e">
        <f t="shared" si="8"/>
        <v>#DIV/0!</v>
      </c>
      <c r="U15" s="28"/>
      <c r="V15" s="12" t="e">
        <f>U15/'1.1. Кол-во ГС'!L15</f>
        <v>#DIV/0!</v>
      </c>
      <c r="Y15" s="76" t="b">
        <f t="shared" si="9"/>
        <v>1</v>
      </c>
    </row>
    <row r="16" spans="2:25" ht="18.75" x14ac:dyDescent="0.2">
      <c r="B16" s="37" t="s">
        <v>9</v>
      </c>
      <c r="C16" s="160">
        <f t="shared" si="0"/>
        <v>0</v>
      </c>
      <c r="D16" s="12" t="e">
        <f>C16/'1.1. Кол-во ГС'!L16</f>
        <v>#DIV/0!</v>
      </c>
      <c r="E16" s="26"/>
      <c r="F16" s="12" t="e">
        <f t="shared" si="1"/>
        <v>#DIV/0!</v>
      </c>
      <c r="G16" s="26"/>
      <c r="H16" s="21" t="e">
        <f t="shared" si="2"/>
        <v>#DIV/0!</v>
      </c>
      <c r="I16" s="26"/>
      <c r="J16" s="21" t="e">
        <f t="shared" si="3"/>
        <v>#DIV/0!</v>
      </c>
      <c r="K16" s="28"/>
      <c r="L16" s="12" t="e">
        <f t="shared" si="4"/>
        <v>#DIV/0!</v>
      </c>
      <c r="M16" s="28"/>
      <c r="N16" s="12" t="e">
        <f t="shared" si="5"/>
        <v>#DIV/0!</v>
      </c>
      <c r="O16" s="28"/>
      <c r="P16" s="12" t="e">
        <f t="shared" si="6"/>
        <v>#DIV/0!</v>
      </c>
      <c r="Q16" s="28"/>
      <c r="R16" s="12" t="e">
        <f t="shared" si="7"/>
        <v>#DIV/0!</v>
      </c>
      <c r="S16" s="28"/>
      <c r="T16" s="12" t="e">
        <f t="shared" si="8"/>
        <v>#DIV/0!</v>
      </c>
      <c r="U16" s="28"/>
      <c r="V16" s="12" t="e">
        <f>U16/'1.1. Кол-во ГС'!L16</f>
        <v>#DIV/0!</v>
      </c>
      <c r="Y16" s="76" t="b">
        <f t="shared" si="9"/>
        <v>1</v>
      </c>
    </row>
    <row r="17" spans="2:25" ht="18.75" x14ac:dyDescent="0.2">
      <c r="B17" s="37" t="s">
        <v>10</v>
      </c>
      <c r="C17" s="160">
        <f t="shared" si="0"/>
        <v>0</v>
      </c>
      <c r="D17" s="12" t="e">
        <f>C17/'1.1. Кол-во ГС'!L17</f>
        <v>#DIV/0!</v>
      </c>
      <c r="E17" s="26"/>
      <c r="F17" s="12" t="e">
        <f t="shared" si="1"/>
        <v>#DIV/0!</v>
      </c>
      <c r="G17" s="26"/>
      <c r="H17" s="21" t="e">
        <f t="shared" si="2"/>
        <v>#DIV/0!</v>
      </c>
      <c r="I17" s="26"/>
      <c r="J17" s="21" t="e">
        <f t="shared" si="3"/>
        <v>#DIV/0!</v>
      </c>
      <c r="K17" s="28"/>
      <c r="L17" s="12" t="e">
        <f t="shared" si="4"/>
        <v>#DIV/0!</v>
      </c>
      <c r="M17" s="28"/>
      <c r="N17" s="12" t="e">
        <f t="shared" si="5"/>
        <v>#DIV/0!</v>
      </c>
      <c r="O17" s="28"/>
      <c r="P17" s="12" t="e">
        <f t="shared" si="6"/>
        <v>#DIV/0!</v>
      </c>
      <c r="Q17" s="28"/>
      <c r="R17" s="12" t="e">
        <f t="shared" si="7"/>
        <v>#DIV/0!</v>
      </c>
      <c r="S17" s="28"/>
      <c r="T17" s="12" t="e">
        <f t="shared" si="8"/>
        <v>#DIV/0!</v>
      </c>
      <c r="U17" s="28"/>
      <c r="V17" s="12" t="e">
        <f>U17/'1.1. Кол-во ГС'!L17</f>
        <v>#DIV/0!</v>
      </c>
      <c r="Y17" s="76" t="b">
        <f t="shared" si="9"/>
        <v>1</v>
      </c>
    </row>
    <row r="18" spans="2:25" ht="18.75" x14ac:dyDescent="0.2">
      <c r="B18" s="37" t="s">
        <v>11</v>
      </c>
      <c r="C18" s="160">
        <f t="shared" si="0"/>
        <v>0</v>
      </c>
      <c r="D18" s="12" t="e">
        <f>C18/'1.1. Кол-во ГС'!L18</f>
        <v>#DIV/0!</v>
      </c>
      <c r="E18" s="26"/>
      <c r="F18" s="12" t="e">
        <f t="shared" si="1"/>
        <v>#DIV/0!</v>
      </c>
      <c r="G18" s="26"/>
      <c r="H18" s="21" t="e">
        <f t="shared" si="2"/>
        <v>#DIV/0!</v>
      </c>
      <c r="I18" s="26"/>
      <c r="J18" s="21" t="e">
        <f t="shared" si="3"/>
        <v>#DIV/0!</v>
      </c>
      <c r="K18" s="28"/>
      <c r="L18" s="12" t="e">
        <f t="shared" si="4"/>
        <v>#DIV/0!</v>
      </c>
      <c r="M18" s="28"/>
      <c r="N18" s="12" t="e">
        <f t="shared" si="5"/>
        <v>#DIV/0!</v>
      </c>
      <c r="O18" s="28"/>
      <c r="P18" s="12" t="e">
        <f t="shared" si="6"/>
        <v>#DIV/0!</v>
      </c>
      <c r="Q18" s="28"/>
      <c r="R18" s="12" t="e">
        <f t="shared" si="7"/>
        <v>#DIV/0!</v>
      </c>
      <c r="S18" s="28"/>
      <c r="T18" s="12" t="e">
        <f t="shared" si="8"/>
        <v>#DIV/0!</v>
      </c>
      <c r="U18" s="28"/>
      <c r="V18" s="12" t="e">
        <f>U18/'1.1. Кол-во ГС'!L18</f>
        <v>#DIV/0!</v>
      </c>
      <c r="Y18" s="76" t="b">
        <f t="shared" si="9"/>
        <v>1</v>
      </c>
    </row>
    <row r="19" spans="2:25" ht="18.75" x14ac:dyDescent="0.2">
      <c r="B19" s="37" t="s">
        <v>12</v>
      </c>
      <c r="C19" s="160">
        <f t="shared" si="0"/>
        <v>0</v>
      </c>
      <c r="D19" s="12" t="e">
        <f>C19/'1.1. Кол-во ГС'!L19</f>
        <v>#DIV/0!</v>
      </c>
      <c r="E19" s="26"/>
      <c r="F19" s="12" t="e">
        <f t="shared" si="1"/>
        <v>#DIV/0!</v>
      </c>
      <c r="G19" s="26"/>
      <c r="H19" s="21" t="e">
        <f t="shared" si="2"/>
        <v>#DIV/0!</v>
      </c>
      <c r="I19" s="26"/>
      <c r="J19" s="21" t="e">
        <f t="shared" si="3"/>
        <v>#DIV/0!</v>
      </c>
      <c r="K19" s="28"/>
      <c r="L19" s="12" t="e">
        <f t="shared" si="4"/>
        <v>#DIV/0!</v>
      </c>
      <c r="M19" s="28"/>
      <c r="N19" s="12" t="e">
        <f t="shared" si="5"/>
        <v>#DIV/0!</v>
      </c>
      <c r="O19" s="28"/>
      <c r="P19" s="12" t="e">
        <f t="shared" si="6"/>
        <v>#DIV/0!</v>
      </c>
      <c r="Q19" s="28"/>
      <c r="R19" s="12" t="e">
        <f t="shared" si="7"/>
        <v>#DIV/0!</v>
      </c>
      <c r="S19" s="28"/>
      <c r="T19" s="12" t="e">
        <f t="shared" si="8"/>
        <v>#DIV/0!</v>
      </c>
      <c r="U19" s="28"/>
      <c r="V19" s="12" t="e">
        <f>U19/'1.1. Кол-во ГС'!L19</f>
        <v>#DIV/0!</v>
      </c>
      <c r="Y19" s="76" t="b">
        <f t="shared" si="9"/>
        <v>1</v>
      </c>
    </row>
    <row r="20" spans="2:25" ht="18.75" x14ac:dyDescent="0.2">
      <c r="B20" s="37" t="s">
        <v>13</v>
      </c>
      <c r="C20" s="160">
        <f t="shared" si="0"/>
        <v>1290</v>
      </c>
      <c r="D20" s="12">
        <f>C20/'1.1. Кол-во ГС'!L20</f>
        <v>0.98398169336384445</v>
      </c>
      <c r="E20" s="26">
        <v>101</v>
      </c>
      <c r="F20" s="12">
        <f t="shared" si="1"/>
        <v>7.8294573643410859E-2</v>
      </c>
      <c r="G20" s="26">
        <v>1150</v>
      </c>
      <c r="H20" s="21">
        <f t="shared" si="2"/>
        <v>0.89147286821705429</v>
      </c>
      <c r="I20" s="26">
        <v>39</v>
      </c>
      <c r="J20" s="21">
        <f t="shared" si="3"/>
        <v>3.0232558139534883E-2</v>
      </c>
      <c r="K20" s="28">
        <v>91</v>
      </c>
      <c r="L20" s="12">
        <f t="shared" si="4"/>
        <v>7.0542635658914735E-2</v>
      </c>
      <c r="M20" s="28">
        <v>347</v>
      </c>
      <c r="N20" s="12">
        <f t="shared" si="5"/>
        <v>0.26899224806201549</v>
      </c>
      <c r="O20" s="28">
        <v>411</v>
      </c>
      <c r="P20" s="12">
        <f t="shared" si="6"/>
        <v>0.31860465116279069</v>
      </c>
      <c r="Q20" s="28">
        <v>134</v>
      </c>
      <c r="R20" s="12">
        <f t="shared" si="7"/>
        <v>0.10387596899224806</v>
      </c>
      <c r="S20" s="28">
        <v>307</v>
      </c>
      <c r="T20" s="12">
        <f t="shared" si="8"/>
        <v>0.237984496124031</v>
      </c>
      <c r="U20" s="28">
        <v>21</v>
      </c>
      <c r="V20" s="12">
        <f>U20/'1.1. Кол-во ГС'!L20</f>
        <v>1.6018306636155607E-2</v>
      </c>
      <c r="Y20" s="76" t="b">
        <f t="shared" si="9"/>
        <v>1</v>
      </c>
    </row>
    <row r="21" spans="2:25" ht="19.5" thickBot="1" x14ac:dyDescent="0.25">
      <c r="B21" s="47" t="s">
        <v>16</v>
      </c>
      <c r="C21" s="161">
        <f t="shared" si="0"/>
        <v>0</v>
      </c>
      <c r="D21" s="12" t="e">
        <f>C21/'1.1. Кол-во ГС'!L21</f>
        <v>#DIV/0!</v>
      </c>
      <c r="E21" s="27"/>
      <c r="F21" s="12" t="e">
        <f t="shared" si="1"/>
        <v>#DIV/0!</v>
      </c>
      <c r="G21" s="27"/>
      <c r="H21" s="21" t="e">
        <f t="shared" si="2"/>
        <v>#DIV/0!</v>
      </c>
      <c r="I21" s="27"/>
      <c r="J21" s="21" t="e">
        <f t="shared" si="3"/>
        <v>#DIV/0!</v>
      </c>
      <c r="K21" s="20"/>
      <c r="L21" s="12" t="e">
        <f t="shared" si="4"/>
        <v>#DIV/0!</v>
      </c>
      <c r="M21" s="20"/>
      <c r="N21" s="12" t="e">
        <f t="shared" si="5"/>
        <v>#DIV/0!</v>
      </c>
      <c r="O21" s="20"/>
      <c r="P21" s="12" t="e">
        <f t="shared" si="6"/>
        <v>#DIV/0!</v>
      </c>
      <c r="Q21" s="20"/>
      <c r="R21" s="12" t="e">
        <f t="shared" si="7"/>
        <v>#DIV/0!</v>
      </c>
      <c r="S21" s="20"/>
      <c r="T21" s="12" t="e">
        <f t="shared" si="8"/>
        <v>#DIV/0!</v>
      </c>
      <c r="U21" s="20"/>
      <c r="V21" s="12" t="e">
        <f>U21/'1.1. Кол-во ГС'!L21</f>
        <v>#DIV/0!</v>
      </c>
      <c r="Y21" s="77" t="b">
        <f t="shared" si="9"/>
        <v>1</v>
      </c>
    </row>
    <row r="22" spans="2:25" x14ac:dyDescent="0.2">
      <c r="M22" s="32"/>
    </row>
  </sheetData>
  <sheetProtection password="DDE7" sheet="1" objects="1" scenarios="1" formatCells="0" formatColumns="0" formatRows="0" selectLockedCells="1"/>
  <mergeCells count="9">
    <mergeCell ref="K4:T5"/>
    <mergeCell ref="U4:U6"/>
    <mergeCell ref="V4:V6"/>
    <mergeCell ref="B2:V2"/>
    <mergeCell ref="C5:C6"/>
    <mergeCell ref="D5:D6"/>
    <mergeCell ref="E5:J5"/>
    <mergeCell ref="B4:B6"/>
    <mergeCell ref="C4:J4"/>
  </mergeCells>
  <phoneticPr fontId="12" type="noConversion"/>
  <pageMargins left="0.59055118110236227" right="0.59055118110236227" top="0.6692913385826772" bottom="0.6692913385826772" header="0.51181102362204722" footer="0.51181102362204722"/>
  <pageSetup paperSize="9" scale="73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82D54-D822-434E-92FA-5866B42A2D8C}">
  <sheetPr>
    <pageSetUpPr fitToPage="1"/>
  </sheetPr>
  <dimension ref="B2:Y21"/>
  <sheetViews>
    <sheetView topLeftCell="A4" zoomScaleNormal="100" workbookViewId="0">
      <selection activeCell="E21" sqref="E21"/>
    </sheetView>
  </sheetViews>
  <sheetFormatPr defaultRowHeight="12.75" x14ac:dyDescent="0.2"/>
  <cols>
    <col min="1" max="1" width="0.7109375" style="4" customWidth="1"/>
    <col min="2" max="2" width="31.42578125" style="4" customWidth="1"/>
    <col min="3" max="22" width="7.7109375" style="4" customWidth="1"/>
    <col min="23" max="23" width="4" style="4" customWidth="1"/>
    <col min="24" max="24" width="13" style="4" customWidth="1"/>
    <col min="25" max="16384" width="9.140625" style="4"/>
  </cols>
  <sheetData>
    <row r="2" spans="2:25" ht="20.25" x14ac:dyDescent="0.3">
      <c r="B2" s="187" t="s">
        <v>44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</row>
    <row r="3" spans="2:25" ht="15.75" x14ac:dyDescent="0.2">
      <c r="U3" s="10"/>
    </row>
    <row r="4" spans="2:25" ht="21" customHeight="1" x14ac:dyDescent="0.2">
      <c r="B4" s="204" t="s">
        <v>14</v>
      </c>
      <c r="C4" s="182" t="s">
        <v>35</v>
      </c>
      <c r="D4" s="183"/>
      <c r="E4" s="183"/>
      <c r="F4" s="183"/>
      <c r="G4" s="183"/>
      <c r="H4" s="183"/>
      <c r="I4" s="183"/>
      <c r="J4" s="184"/>
      <c r="K4" s="191" t="s">
        <v>205</v>
      </c>
      <c r="L4" s="192"/>
      <c r="M4" s="192"/>
      <c r="N4" s="192"/>
      <c r="O4" s="192"/>
      <c r="P4" s="192"/>
      <c r="Q4" s="192"/>
      <c r="R4" s="192"/>
      <c r="S4" s="192"/>
      <c r="T4" s="193"/>
      <c r="U4" s="185" t="s">
        <v>42</v>
      </c>
      <c r="V4" s="198" t="s">
        <v>36</v>
      </c>
      <c r="X4"/>
      <c r="Y4"/>
    </row>
    <row r="5" spans="2:25" ht="37.5" customHeight="1" x14ac:dyDescent="0.2">
      <c r="B5" s="205"/>
      <c r="C5" s="207" t="s">
        <v>15</v>
      </c>
      <c r="D5" s="208" t="s">
        <v>36</v>
      </c>
      <c r="E5" s="182" t="s">
        <v>135</v>
      </c>
      <c r="F5" s="183"/>
      <c r="G5" s="183"/>
      <c r="H5" s="183"/>
      <c r="I5" s="183"/>
      <c r="J5" s="184"/>
      <c r="K5" s="194"/>
      <c r="L5" s="195"/>
      <c r="M5" s="195"/>
      <c r="N5" s="195"/>
      <c r="O5" s="195"/>
      <c r="P5" s="195"/>
      <c r="Q5" s="195"/>
      <c r="R5" s="195"/>
      <c r="S5" s="195"/>
      <c r="T5" s="196"/>
      <c r="U5" s="197"/>
      <c r="V5" s="199"/>
      <c r="X5"/>
      <c r="Y5"/>
    </row>
    <row r="6" spans="2:25" ht="170.25" customHeight="1" thickBot="1" x14ac:dyDescent="0.25">
      <c r="B6" s="206"/>
      <c r="C6" s="207"/>
      <c r="D6" s="208"/>
      <c r="E6" s="158" t="s">
        <v>136</v>
      </c>
      <c r="F6" s="35" t="s">
        <v>27</v>
      </c>
      <c r="G6" s="158" t="s">
        <v>137</v>
      </c>
      <c r="H6" s="35" t="s">
        <v>27</v>
      </c>
      <c r="I6" s="158" t="s">
        <v>138</v>
      </c>
      <c r="J6" s="35" t="s">
        <v>27</v>
      </c>
      <c r="K6" s="48" t="s">
        <v>37</v>
      </c>
      <c r="L6" s="34" t="s">
        <v>27</v>
      </c>
      <c r="M6" s="48" t="s">
        <v>38</v>
      </c>
      <c r="N6" s="34" t="s">
        <v>27</v>
      </c>
      <c r="O6" s="48" t="s">
        <v>39</v>
      </c>
      <c r="P6" s="34" t="s">
        <v>27</v>
      </c>
      <c r="Q6" s="48" t="s">
        <v>40</v>
      </c>
      <c r="R6" s="34" t="s">
        <v>27</v>
      </c>
      <c r="S6" s="48" t="s">
        <v>41</v>
      </c>
      <c r="T6" s="34" t="s">
        <v>27</v>
      </c>
      <c r="U6" s="186"/>
      <c r="V6" s="200"/>
      <c r="X6"/>
      <c r="Y6"/>
    </row>
    <row r="7" spans="2:25" ht="19.5" customHeight="1" thickBot="1" x14ac:dyDescent="0.25">
      <c r="B7" s="37" t="s">
        <v>0</v>
      </c>
      <c r="C7" s="160">
        <f>E7+G7+I7</f>
        <v>0</v>
      </c>
      <c r="D7" s="12" t="e">
        <f>C7/'1.2. Кол-во МС'!H7</f>
        <v>#DIV/0!</v>
      </c>
      <c r="E7" s="26"/>
      <c r="F7" s="21" t="e">
        <f>E7/C7</f>
        <v>#DIV/0!</v>
      </c>
      <c r="G7" s="26"/>
      <c r="H7" s="21" t="e">
        <f>G7/C7</f>
        <v>#DIV/0!</v>
      </c>
      <c r="I7" s="26"/>
      <c r="J7" s="21" t="e">
        <f>I7/C7</f>
        <v>#DIV/0!</v>
      </c>
      <c r="K7" s="28"/>
      <c r="L7" s="12" t="e">
        <f>K7/C7</f>
        <v>#DIV/0!</v>
      </c>
      <c r="M7" s="28"/>
      <c r="N7" s="12" t="e">
        <f>M7/C7</f>
        <v>#DIV/0!</v>
      </c>
      <c r="O7" s="28"/>
      <c r="P7" s="12" t="e">
        <f>O7/C7</f>
        <v>#DIV/0!</v>
      </c>
      <c r="Q7" s="28"/>
      <c r="R7" s="12" t="e">
        <f>Q7/C7</f>
        <v>#DIV/0!</v>
      </c>
      <c r="S7" s="28"/>
      <c r="T7" s="12" t="e">
        <f>S7/C7</f>
        <v>#DIV/0!</v>
      </c>
      <c r="U7" s="28"/>
      <c r="V7" s="12" t="e">
        <f>U7/'1.2. Кол-во МС'!H7</f>
        <v>#DIV/0!</v>
      </c>
      <c r="W7" s="33"/>
      <c r="X7" s="79" t="b">
        <f>K7+M7+O7+Q7+S7=C7</f>
        <v>1</v>
      </c>
    </row>
    <row r="8" spans="2:25" ht="19.5" customHeight="1" thickBot="1" x14ac:dyDescent="0.25">
      <c r="B8" s="37" t="s">
        <v>1</v>
      </c>
      <c r="C8" s="160">
        <f t="shared" ref="C8:C21" si="0">E8+G8+I8</f>
        <v>0</v>
      </c>
      <c r="D8" s="12" t="e">
        <f>C8/'1.2. Кол-во МС'!H8</f>
        <v>#DIV/0!</v>
      </c>
      <c r="E8" s="26"/>
      <c r="F8" s="21" t="e">
        <f t="shared" ref="F8:F21" si="1">E8/C8</f>
        <v>#DIV/0!</v>
      </c>
      <c r="G8" s="26"/>
      <c r="H8" s="21" t="e">
        <f t="shared" ref="H8:H21" si="2">G8/C8</f>
        <v>#DIV/0!</v>
      </c>
      <c r="I8" s="26"/>
      <c r="J8" s="21" t="e">
        <f t="shared" ref="J8:J21" si="3">I8/C8</f>
        <v>#DIV/0!</v>
      </c>
      <c r="K8" s="28"/>
      <c r="L8" s="12" t="e">
        <f t="shared" ref="L8:L21" si="4">K8/C8</f>
        <v>#DIV/0!</v>
      </c>
      <c r="M8" s="28"/>
      <c r="N8" s="12" t="e">
        <f t="shared" ref="N8:N21" si="5">M8/C8</f>
        <v>#DIV/0!</v>
      </c>
      <c r="O8" s="28"/>
      <c r="P8" s="12" t="e">
        <f t="shared" ref="P8:P21" si="6">O8/C8</f>
        <v>#DIV/0!</v>
      </c>
      <c r="Q8" s="28"/>
      <c r="R8" s="12" t="e">
        <f t="shared" ref="R8:R21" si="7">Q8/C8</f>
        <v>#DIV/0!</v>
      </c>
      <c r="S8" s="28"/>
      <c r="T8" s="12" t="e">
        <f t="shared" ref="T8:T21" si="8">S8/C8</f>
        <v>#DIV/0!</v>
      </c>
      <c r="U8" s="28"/>
      <c r="V8" s="12" t="e">
        <f>U8/'1.2. Кол-во МС'!H8</f>
        <v>#DIV/0!</v>
      </c>
      <c r="W8" s="33"/>
      <c r="X8" s="75" t="b">
        <f t="shared" ref="X8:X21" si="9">K8+M8+O8+Q8+S8=C8</f>
        <v>1</v>
      </c>
    </row>
    <row r="9" spans="2:25" ht="19.5" thickBot="1" x14ac:dyDescent="0.25">
      <c r="B9" s="37" t="s">
        <v>2</v>
      </c>
      <c r="C9" s="160">
        <f t="shared" si="0"/>
        <v>0</v>
      </c>
      <c r="D9" s="12" t="e">
        <f>C9/'1.2. Кол-во МС'!H9</f>
        <v>#DIV/0!</v>
      </c>
      <c r="E9" s="26"/>
      <c r="F9" s="21" t="e">
        <f t="shared" si="1"/>
        <v>#DIV/0!</v>
      </c>
      <c r="G9" s="26"/>
      <c r="H9" s="21" t="e">
        <f t="shared" si="2"/>
        <v>#DIV/0!</v>
      </c>
      <c r="I9" s="26"/>
      <c r="J9" s="21" t="e">
        <f t="shared" si="3"/>
        <v>#DIV/0!</v>
      </c>
      <c r="K9" s="28"/>
      <c r="L9" s="12" t="e">
        <f t="shared" si="4"/>
        <v>#DIV/0!</v>
      </c>
      <c r="M9" s="28"/>
      <c r="N9" s="12" t="e">
        <f t="shared" si="5"/>
        <v>#DIV/0!</v>
      </c>
      <c r="O9" s="28"/>
      <c r="P9" s="12" t="e">
        <f t="shared" si="6"/>
        <v>#DIV/0!</v>
      </c>
      <c r="Q9" s="28"/>
      <c r="R9" s="12" t="e">
        <f t="shared" si="7"/>
        <v>#DIV/0!</v>
      </c>
      <c r="S9" s="28"/>
      <c r="T9" s="12" t="e">
        <f t="shared" si="8"/>
        <v>#DIV/0!</v>
      </c>
      <c r="U9" s="28"/>
      <c r="V9" s="12" t="e">
        <f>U9/'1.2. Кол-во МС'!H9</f>
        <v>#DIV/0!</v>
      </c>
      <c r="W9" s="33"/>
      <c r="X9" s="75" t="b">
        <f t="shared" si="9"/>
        <v>1</v>
      </c>
    </row>
    <row r="10" spans="2:25" ht="19.5" thickBot="1" x14ac:dyDescent="0.25">
      <c r="B10" s="37" t="s">
        <v>3</v>
      </c>
      <c r="C10" s="160">
        <f t="shared" si="0"/>
        <v>0</v>
      </c>
      <c r="D10" s="12" t="e">
        <f>C10/'1.2. Кол-во МС'!H10</f>
        <v>#DIV/0!</v>
      </c>
      <c r="E10" s="26"/>
      <c r="F10" s="21" t="e">
        <f t="shared" si="1"/>
        <v>#DIV/0!</v>
      </c>
      <c r="G10" s="26"/>
      <c r="H10" s="21" t="e">
        <f t="shared" si="2"/>
        <v>#DIV/0!</v>
      </c>
      <c r="I10" s="26"/>
      <c r="J10" s="21" t="e">
        <f t="shared" si="3"/>
        <v>#DIV/0!</v>
      </c>
      <c r="K10" s="29"/>
      <c r="L10" s="12" t="e">
        <f t="shared" si="4"/>
        <v>#DIV/0!</v>
      </c>
      <c r="M10" s="29"/>
      <c r="N10" s="12" t="e">
        <f t="shared" si="5"/>
        <v>#DIV/0!</v>
      </c>
      <c r="O10" s="29"/>
      <c r="P10" s="12" t="e">
        <f t="shared" si="6"/>
        <v>#DIV/0!</v>
      </c>
      <c r="Q10" s="29"/>
      <c r="R10" s="12" t="e">
        <f t="shared" si="7"/>
        <v>#DIV/0!</v>
      </c>
      <c r="S10" s="29"/>
      <c r="T10" s="12" t="e">
        <f t="shared" si="8"/>
        <v>#DIV/0!</v>
      </c>
      <c r="U10" s="30"/>
      <c r="V10" s="12" t="e">
        <f>U10/'1.2. Кол-во МС'!H10</f>
        <v>#DIV/0!</v>
      </c>
      <c r="W10" s="33"/>
      <c r="X10" s="75" t="b">
        <f t="shared" si="9"/>
        <v>1</v>
      </c>
    </row>
    <row r="11" spans="2:25" ht="19.5" thickBot="1" x14ac:dyDescent="0.25">
      <c r="B11" s="37" t="s">
        <v>4</v>
      </c>
      <c r="C11" s="160">
        <f t="shared" si="0"/>
        <v>0</v>
      </c>
      <c r="D11" s="12" t="e">
        <f>C11/'1.2. Кол-во МС'!H11</f>
        <v>#DIV/0!</v>
      </c>
      <c r="E11" s="26"/>
      <c r="F11" s="21" t="e">
        <f t="shared" si="1"/>
        <v>#DIV/0!</v>
      </c>
      <c r="G11" s="26"/>
      <c r="H11" s="21" t="e">
        <f t="shared" si="2"/>
        <v>#DIV/0!</v>
      </c>
      <c r="I11" s="26"/>
      <c r="J11" s="21" t="e">
        <f t="shared" si="3"/>
        <v>#DIV/0!</v>
      </c>
      <c r="K11" s="28"/>
      <c r="L11" s="12" t="e">
        <f t="shared" si="4"/>
        <v>#DIV/0!</v>
      </c>
      <c r="M11" s="28"/>
      <c r="N11" s="12" t="e">
        <f t="shared" si="5"/>
        <v>#DIV/0!</v>
      </c>
      <c r="O11" s="28"/>
      <c r="P11" s="12" t="e">
        <f t="shared" si="6"/>
        <v>#DIV/0!</v>
      </c>
      <c r="Q11" s="28"/>
      <c r="R11" s="12" t="e">
        <f t="shared" si="7"/>
        <v>#DIV/0!</v>
      </c>
      <c r="S11" s="28"/>
      <c r="T11" s="12" t="e">
        <f t="shared" si="8"/>
        <v>#DIV/0!</v>
      </c>
      <c r="U11" s="28"/>
      <c r="V11" s="12" t="e">
        <f>U11/'1.2. Кол-во МС'!H11</f>
        <v>#DIV/0!</v>
      </c>
      <c r="W11" s="33"/>
      <c r="X11" s="75" t="b">
        <f t="shared" si="9"/>
        <v>1</v>
      </c>
    </row>
    <row r="12" spans="2:25" ht="19.5" thickBot="1" x14ac:dyDescent="0.25">
      <c r="B12" s="37" t="s">
        <v>5</v>
      </c>
      <c r="C12" s="160">
        <f t="shared" si="0"/>
        <v>0</v>
      </c>
      <c r="D12" s="12" t="e">
        <f>C12/'1.2. Кол-во МС'!H12</f>
        <v>#DIV/0!</v>
      </c>
      <c r="E12" s="26"/>
      <c r="F12" s="21" t="e">
        <f t="shared" si="1"/>
        <v>#DIV/0!</v>
      </c>
      <c r="G12" s="26"/>
      <c r="H12" s="21" t="e">
        <f t="shared" si="2"/>
        <v>#DIV/0!</v>
      </c>
      <c r="I12" s="26"/>
      <c r="J12" s="21" t="e">
        <f t="shared" si="3"/>
        <v>#DIV/0!</v>
      </c>
      <c r="K12" s="30"/>
      <c r="L12" s="12" t="e">
        <f t="shared" si="4"/>
        <v>#DIV/0!</v>
      </c>
      <c r="M12" s="31"/>
      <c r="N12" s="12" t="e">
        <f t="shared" si="5"/>
        <v>#DIV/0!</v>
      </c>
      <c r="O12" s="31"/>
      <c r="P12" s="12" t="e">
        <f t="shared" si="6"/>
        <v>#DIV/0!</v>
      </c>
      <c r="Q12" s="31"/>
      <c r="R12" s="12" t="e">
        <f t="shared" si="7"/>
        <v>#DIV/0!</v>
      </c>
      <c r="S12" s="31"/>
      <c r="T12" s="12" t="e">
        <f t="shared" si="8"/>
        <v>#DIV/0!</v>
      </c>
      <c r="U12" s="31"/>
      <c r="V12" s="12" t="e">
        <f>U12/'1.2. Кол-во МС'!H12</f>
        <v>#DIV/0!</v>
      </c>
      <c r="W12" s="33"/>
      <c r="X12" s="75" t="b">
        <f t="shared" si="9"/>
        <v>1</v>
      </c>
    </row>
    <row r="13" spans="2:25" ht="19.5" thickBot="1" x14ac:dyDescent="0.25">
      <c r="B13" s="37" t="s">
        <v>6</v>
      </c>
      <c r="C13" s="160">
        <f t="shared" si="0"/>
        <v>0</v>
      </c>
      <c r="D13" s="12" t="e">
        <f>C13/'1.2. Кол-во МС'!H13</f>
        <v>#DIV/0!</v>
      </c>
      <c r="E13" s="26"/>
      <c r="F13" s="21" t="e">
        <f t="shared" si="1"/>
        <v>#DIV/0!</v>
      </c>
      <c r="G13" s="26"/>
      <c r="H13" s="21" t="e">
        <f t="shared" si="2"/>
        <v>#DIV/0!</v>
      </c>
      <c r="I13" s="26"/>
      <c r="J13" s="21" t="e">
        <f t="shared" si="3"/>
        <v>#DIV/0!</v>
      </c>
      <c r="K13" s="28"/>
      <c r="L13" s="12" t="e">
        <f t="shared" si="4"/>
        <v>#DIV/0!</v>
      </c>
      <c r="M13" s="28"/>
      <c r="N13" s="12" t="e">
        <f t="shared" si="5"/>
        <v>#DIV/0!</v>
      </c>
      <c r="O13" s="28"/>
      <c r="P13" s="12" t="e">
        <f t="shared" si="6"/>
        <v>#DIV/0!</v>
      </c>
      <c r="Q13" s="28"/>
      <c r="R13" s="12" t="e">
        <f t="shared" si="7"/>
        <v>#DIV/0!</v>
      </c>
      <c r="S13" s="28"/>
      <c r="T13" s="12" t="e">
        <f t="shared" si="8"/>
        <v>#DIV/0!</v>
      </c>
      <c r="U13" s="28"/>
      <c r="V13" s="12" t="e">
        <f>U13/'1.2. Кол-во МС'!H13</f>
        <v>#DIV/0!</v>
      </c>
      <c r="W13" s="33"/>
      <c r="X13" s="75" t="b">
        <f t="shared" si="9"/>
        <v>1</v>
      </c>
    </row>
    <row r="14" spans="2:25" ht="19.5" thickBot="1" x14ac:dyDescent="0.25">
      <c r="B14" s="37" t="s">
        <v>7</v>
      </c>
      <c r="C14" s="160">
        <f t="shared" si="0"/>
        <v>0</v>
      </c>
      <c r="D14" s="12" t="e">
        <f>C14/'1.2. Кол-во МС'!H14</f>
        <v>#DIV/0!</v>
      </c>
      <c r="E14" s="26"/>
      <c r="F14" s="21" t="e">
        <f t="shared" si="1"/>
        <v>#DIV/0!</v>
      </c>
      <c r="G14" s="26"/>
      <c r="H14" s="21" t="e">
        <f t="shared" si="2"/>
        <v>#DIV/0!</v>
      </c>
      <c r="I14" s="26"/>
      <c r="J14" s="21" t="e">
        <f t="shared" si="3"/>
        <v>#DIV/0!</v>
      </c>
      <c r="K14" s="28"/>
      <c r="L14" s="12" t="e">
        <f t="shared" si="4"/>
        <v>#DIV/0!</v>
      </c>
      <c r="M14" s="28"/>
      <c r="N14" s="12" t="e">
        <f t="shared" si="5"/>
        <v>#DIV/0!</v>
      </c>
      <c r="O14" s="28"/>
      <c r="P14" s="12" t="e">
        <f t="shared" si="6"/>
        <v>#DIV/0!</v>
      </c>
      <c r="Q14" s="28"/>
      <c r="R14" s="12" t="e">
        <f t="shared" si="7"/>
        <v>#DIV/0!</v>
      </c>
      <c r="S14" s="28"/>
      <c r="T14" s="12" t="e">
        <f t="shared" si="8"/>
        <v>#DIV/0!</v>
      </c>
      <c r="U14" s="28"/>
      <c r="V14" s="12" t="e">
        <f>U14/'1.2. Кол-во МС'!H14</f>
        <v>#DIV/0!</v>
      </c>
      <c r="W14" s="33"/>
      <c r="X14" s="75" t="b">
        <f t="shared" si="9"/>
        <v>1</v>
      </c>
    </row>
    <row r="15" spans="2:25" ht="19.5" thickBot="1" x14ac:dyDescent="0.25">
      <c r="B15" s="37" t="s">
        <v>8</v>
      </c>
      <c r="C15" s="160">
        <f t="shared" si="0"/>
        <v>0</v>
      </c>
      <c r="D15" s="12" t="e">
        <f>C15/'1.2. Кол-во МС'!H15</f>
        <v>#DIV/0!</v>
      </c>
      <c r="E15" s="26"/>
      <c r="F15" s="21" t="e">
        <f t="shared" si="1"/>
        <v>#DIV/0!</v>
      </c>
      <c r="G15" s="26"/>
      <c r="H15" s="21" t="e">
        <f t="shared" si="2"/>
        <v>#DIV/0!</v>
      </c>
      <c r="I15" s="26"/>
      <c r="J15" s="21" t="e">
        <f t="shared" si="3"/>
        <v>#DIV/0!</v>
      </c>
      <c r="K15" s="28"/>
      <c r="L15" s="12" t="e">
        <f t="shared" si="4"/>
        <v>#DIV/0!</v>
      </c>
      <c r="M15" s="28"/>
      <c r="N15" s="12" t="e">
        <f t="shared" si="5"/>
        <v>#DIV/0!</v>
      </c>
      <c r="O15" s="28"/>
      <c r="P15" s="12" t="e">
        <f t="shared" si="6"/>
        <v>#DIV/0!</v>
      </c>
      <c r="Q15" s="28"/>
      <c r="R15" s="12" t="e">
        <f t="shared" si="7"/>
        <v>#DIV/0!</v>
      </c>
      <c r="S15" s="28"/>
      <c r="T15" s="12" t="e">
        <f t="shared" si="8"/>
        <v>#DIV/0!</v>
      </c>
      <c r="U15" s="28"/>
      <c r="V15" s="12" t="e">
        <f>U15/'1.2. Кол-во МС'!H15</f>
        <v>#DIV/0!</v>
      </c>
      <c r="W15" s="33"/>
      <c r="X15" s="75" t="b">
        <f t="shared" si="9"/>
        <v>1</v>
      </c>
    </row>
    <row r="16" spans="2:25" ht="19.5" thickBot="1" x14ac:dyDescent="0.25">
      <c r="B16" s="37" t="s">
        <v>9</v>
      </c>
      <c r="C16" s="160">
        <f t="shared" si="0"/>
        <v>0</v>
      </c>
      <c r="D16" s="12" t="e">
        <f>C16/'1.2. Кол-во МС'!H16</f>
        <v>#DIV/0!</v>
      </c>
      <c r="E16" s="26"/>
      <c r="F16" s="21" t="e">
        <f t="shared" si="1"/>
        <v>#DIV/0!</v>
      </c>
      <c r="G16" s="26"/>
      <c r="H16" s="21" t="e">
        <f t="shared" si="2"/>
        <v>#DIV/0!</v>
      </c>
      <c r="I16" s="26"/>
      <c r="J16" s="21" t="e">
        <f t="shared" si="3"/>
        <v>#DIV/0!</v>
      </c>
      <c r="K16" s="28"/>
      <c r="L16" s="12" t="e">
        <f t="shared" si="4"/>
        <v>#DIV/0!</v>
      </c>
      <c r="M16" s="28"/>
      <c r="N16" s="12" t="e">
        <f t="shared" si="5"/>
        <v>#DIV/0!</v>
      </c>
      <c r="O16" s="28"/>
      <c r="P16" s="12" t="e">
        <f t="shared" si="6"/>
        <v>#DIV/0!</v>
      </c>
      <c r="Q16" s="28"/>
      <c r="R16" s="12" t="e">
        <f t="shared" si="7"/>
        <v>#DIV/0!</v>
      </c>
      <c r="S16" s="28"/>
      <c r="T16" s="12" t="e">
        <f t="shared" si="8"/>
        <v>#DIV/0!</v>
      </c>
      <c r="U16" s="28"/>
      <c r="V16" s="12" t="e">
        <f>U16/'1.2. Кол-во МС'!H16</f>
        <v>#DIV/0!</v>
      </c>
      <c r="W16" s="33"/>
      <c r="X16" s="75" t="b">
        <f t="shared" si="9"/>
        <v>1</v>
      </c>
    </row>
    <row r="17" spans="2:24" ht="19.5" thickBot="1" x14ac:dyDescent="0.25">
      <c r="B17" s="37" t="s">
        <v>10</v>
      </c>
      <c r="C17" s="160">
        <f t="shared" si="0"/>
        <v>0</v>
      </c>
      <c r="D17" s="12" t="e">
        <f>C17/'1.2. Кол-во МС'!H17</f>
        <v>#DIV/0!</v>
      </c>
      <c r="E17" s="26"/>
      <c r="F17" s="21" t="e">
        <f t="shared" si="1"/>
        <v>#DIV/0!</v>
      </c>
      <c r="G17" s="26"/>
      <c r="H17" s="21" t="e">
        <f t="shared" si="2"/>
        <v>#DIV/0!</v>
      </c>
      <c r="I17" s="26"/>
      <c r="J17" s="21" t="e">
        <f t="shared" si="3"/>
        <v>#DIV/0!</v>
      </c>
      <c r="K17" s="28"/>
      <c r="L17" s="12" t="e">
        <f t="shared" si="4"/>
        <v>#DIV/0!</v>
      </c>
      <c r="M17" s="28"/>
      <c r="N17" s="12" t="e">
        <f t="shared" si="5"/>
        <v>#DIV/0!</v>
      </c>
      <c r="O17" s="28"/>
      <c r="P17" s="12" t="e">
        <f t="shared" si="6"/>
        <v>#DIV/0!</v>
      </c>
      <c r="Q17" s="28"/>
      <c r="R17" s="12" t="e">
        <f t="shared" si="7"/>
        <v>#DIV/0!</v>
      </c>
      <c r="S17" s="28"/>
      <c r="T17" s="12" t="e">
        <f t="shared" si="8"/>
        <v>#DIV/0!</v>
      </c>
      <c r="U17" s="28"/>
      <c r="V17" s="12" t="e">
        <f>U17/'1.2. Кол-во МС'!H17</f>
        <v>#DIV/0!</v>
      </c>
      <c r="W17" s="33"/>
      <c r="X17" s="75" t="b">
        <f t="shared" si="9"/>
        <v>1</v>
      </c>
    </row>
    <row r="18" spans="2:24" ht="19.5" thickBot="1" x14ac:dyDescent="0.25">
      <c r="B18" s="37" t="s">
        <v>11</v>
      </c>
      <c r="C18" s="160">
        <f t="shared" si="0"/>
        <v>0</v>
      </c>
      <c r="D18" s="12" t="e">
        <f>C18/'1.2. Кол-во МС'!H18</f>
        <v>#DIV/0!</v>
      </c>
      <c r="E18" s="26"/>
      <c r="F18" s="21" t="e">
        <f t="shared" si="1"/>
        <v>#DIV/0!</v>
      </c>
      <c r="G18" s="26"/>
      <c r="H18" s="21" t="e">
        <f t="shared" si="2"/>
        <v>#DIV/0!</v>
      </c>
      <c r="I18" s="26"/>
      <c r="J18" s="21" t="e">
        <f t="shared" si="3"/>
        <v>#DIV/0!</v>
      </c>
      <c r="K18" s="28"/>
      <c r="L18" s="12" t="e">
        <f t="shared" si="4"/>
        <v>#DIV/0!</v>
      </c>
      <c r="M18" s="28"/>
      <c r="N18" s="12" t="e">
        <f t="shared" si="5"/>
        <v>#DIV/0!</v>
      </c>
      <c r="O18" s="28"/>
      <c r="P18" s="12" t="e">
        <f t="shared" si="6"/>
        <v>#DIV/0!</v>
      </c>
      <c r="Q18" s="28"/>
      <c r="R18" s="12" t="e">
        <f t="shared" si="7"/>
        <v>#DIV/0!</v>
      </c>
      <c r="S18" s="28"/>
      <c r="T18" s="12" t="e">
        <f t="shared" si="8"/>
        <v>#DIV/0!</v>
      </c>
      <c r="U18" s="28"/>
      <c r="V18" s="12" t="e">
        <f>U18/'1.2. Кол-во МС'!H18</f>
        <v>#DIV/0!</v>
      </c>
      <c r="W18" s="33"/>
      <c r="X18" s="75" t="b">
        <f t="shared" si="9"/>
        <v>1</v>
      </c>
    </row>
    <row r="19" spans="2:24" ht="19.5" thickBot="1" x14ac:dyDescent="0.25">
      <c r="B19" s="37" t="s">
        <v>12</v>
      </c>
      <c r="C19" s="160">
        <f t="shared" si="0"/>
        <v>0</v>
      </c>
      <c r="D19" s="12" t="e">
        <f>C19/'1.2. Кол-во МС'!H19</f>
        <v>#DIV/0!</v>
      </c>
      <c r="E19" s="26"/>
      <c r="F19" s="21" t="e">
        <f t="shared" si="1"/>
        <v>#DIV/0!</v>
      </c>
      <c r="G19" s="26"/>
      <c r="H19" s="21" t="e">
        <f t="shared" si="2"/>
        <v>#DIV/0!</v>
      </c>
      <c r="I19" s="26"/>
      <c r="J19" s="21" t="e">
        <f t="shared" si="3"/>
        <v>#DIV/0!</v>
      </c>
      <c r="K19" s="28"/>
      <c r="L19" s="12" t="e">
        <f t="shared" si="4"/>
        <v>#DIV/0!</v>
      </c>
      <c r="M19" s="28"/>
      <c r="N19" s="12" t="e">
        <f t="shared" si="5"/>
        <v>#DIV/0!</v>
      </c>
      <c r="O19" s="28"/>
      <c r="P19" s="12" t="e">
        <f t="shared" si="6"/>
        <v>#DIV/0!</v>
      </c>
      <c r="Q19" s="28"/>
      <c r="R19" s="12" t="e">
        <f t="shared" si="7"/>
        <v>#DIV/0!</v>
      </c>
      <c r="S19" s="28"/>
      <c r="T19" s="12" t="e">
        <f t="shared" si="8"/>
        <v>#DIV/0!</v>
      </c>
      <c r="U19" s="28"/>
      <c r="V19" s="12" t="e">
        <f>U19/'1.2. Кол-во МС'!H19</f>
        <v>#DIV/0!</v>
      </c>
      <c r="W19" s="33"/>
      <c r="X19" s="75" t="b">
        <f t="shared" si="9"/>
        <v>1</v>
      </c>
    </row>
    <row r="20" spans="2:24" ht="19.5" thickBot="1" x14ac:dyDescent="0.25">
      <c r="B20" s="37" t="s">
        <v>13</v>
      </c>
      <c r="C20" s="160">
        <f t="shared" si="0"/>
        <v>1665</v>
      </c>
      <c r="D20" s="12">
        <f>C20/'1.2. Кол-во МС'!H20</f>
        <v>0.93068753493571832</v>
      </c>
      <c r="E20" s="26">
        <v>146</v>
      </c>
      <c r="F20" s="21">
        <f t="shared" si="1"/>
        <v>8.7687687687687685E-2</v>
      </c>
      <c r="G20" s="26">
        <v>1455</v>
      </c>
      <c r="H20" s="21">
        <f t="shared" si="2"/>
        <v>0.87387387387387383</v>
      </c>
      <c r="I20" s="26">
        <v>64</v>
      </c>
      <c r="J20" s="21">
        <f t="shared" si="3"/>
        <v>3.8438438438438437E-2</v>
      </c>
      <c r="K20" s="28">
        <v>97</v>
      </c>
      <c r="L20" s="12">
        <f t="shared" si="4"/>
        <v>5.8258258258258255E-2</v>
      </c>
      <c r="M20" s="28">
        <v>513</v>
      </c>
      <c r="N20" s="12">
        <f t="shared" si="5"/>
        <v>0.30810810810810813</v>
      </c>
      <c r="O20" s="28">
        <v>386</v>
      </c>
      <c r="P20" s="12">
        <f t="shared" si="6"/>
        <v>0.23183183183183184</v>
      </c>
      <c r="Q20" s="28">
        <v>174</v>
      </c>
      <c r="R20" s="12">
        <f t="shared" si="7"/>
        <v>0.10450450450450451</v>
      </c>
      <c r="S20" s="28">
        <v>495</v>
      </c>
      <c r="T20" s="12">
        <f t="shared" si="8"/>
        <v>0.29729729729729731</v>
      </c>
      <c r="U20" s="28">
        <v>124</v>
      </c>
      <c r="V20" s="12">
        <f>U20/'1.2. Кол-во МС'!H20</f>
        <v>6.9312465064281722E-2</v>
      </c>
      <c r="W20" s="33"/>
      <c r="X20" s="75" t="b">
        <f t="shared" si="9"/>
        <v>1</v>
      </c>
    </row>
    <row r="21" spans="2:24" ht="18.75" x14ac:dyDescent="0.2">
      <c r="B21" s="40" t="s">
        <v>16</v>
      </c>
      <c r="C21" s="161">
        <f t="shared" si="0"/>
        <v>0</v>
      </c>
      <c r="D21" s="12" t="e">
        <f>C21/'1.2. Кол-во МС'!H21</f>
        <v>#DIV/0!</v>
      </c>
      <c r="E21" s="27"/>
      <c r="F21" s="21" t="e">
        <f t="shared" si="1"/>
        <v>#DIV/0!</v>
      </c>
      <c r="G21" s="27"/>
      <c r="H21" s="21" t="e">
        <f t="shared" si="2"/>
        <v>#DIV/0!</v>
      </c>
      <c r="I21" s="27"/>
      <c r="J21" s="21" t="e">
        <f t="shared" si="3"/>
        <v>#DIV/0!</v>
      </c>
      <c r="K21" s="20"/>
      <c r="L21" s="12" t="e">
        <f t="shared" si="4"/>
        <v>#DIV/0!</v>
      </c>
      <c r="M21" s="20"/>
      <c r="N21" s="12" t="e">
        <f t="shared" si="5"/>
        <v>#DIV/0!</v>
      </c>
      <c r="O21" s="20"/>
      <c r="P21" s="12" t="e">
        <f t="shared" si="6"/>
        <v>#DIV/0!</v>
      </c>
      <c r="Q21" s="20"/>
      <c r="R21" s="12" t="e">
        <f t="shared" si="7"/>
        <v>#DIV/0!</v>
      </c>
      <c r="S21" s="20"/>
      <c r="T21" s="12" t="e">
        <f t="shared" si="8"/>
        <v>#DIV/0!</v>
      </c>
      <c r="U21" s="20"/>
      <c r="V21" s="12" t="e">
        <f>U21/'1.2. Кол-во МС'!H21</f>
        <v>#DIV/0!</v>
      </c>
      <c r="W21" s="33"/>
      <c r="X21" s="75" t="b">
        <f t="shared" si="9"/>
        <v>1</v>
      </c>
    </row>
  </sheetData>
  <sheetProtection password="DDE7" sheet="1" objects="1" scenarios="1" formatCells="0" formatColumns="0" formatRows="0" selectLockedCells="1"/>
  <mergeCells count="9">
    <mergeCell ref="B2:V2"/>
    <mergeCell ref="B4:B6"/>
    <mergeCell ref="C4:J4"/>
    <mergeCell ref="K4:T5"/>
    <mergeCell ref="U4:U6"/>
    <mergeCell ref="V4:V6"/>
    <mergeCell ref="C5:C6"/>
    <mergeCell ref="D5:D6"/>
    <mergeCell ref="E5:J5"/>
  </mergeCells>
  <pageMargins left="0.7" right="0.7" top="0.75" bottom="0.75" header="0.3" footer="0.3"/>
  <pageSetup paperSize="9" scale="6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8ED6-1163-4882-A191-BC709A3D0DAC}">
  <dimension ref="B2:H20"/>
  <sheetViews>
    <sheetView zoomScaleNormal="100" workbookViewId="0">
      <selection activeCell="I18" sqref="I18"/>
    </sheetView>
  </sheetViews>
  <sheetFormatPr defaultRowHeight="12.75" x14ac:dyDescent="0.2"/>
  <cols>
    <col min="1" max="1" width="2" style="4" customWidth="1"/>
    <col min="2" max="2" width="31.42578125" style="4" customWidth="1"/>
    <col min="3" max="8" width="16.7109375" style="4" customWidth="1"/>
    <col min="9" max="9" width="2.7109375" style="4" customWidth="1"/>
    <col min="10" max="16384" width="9.140625" style="4"/>
  </cols>
  <sheetData>
    <row r="2" spans="2:8" ht="20.25" x14ac:dyDescent="0.2">
      <c r="B2" s="209" t="s">
        <v>49</v>
      </c>
      <c r="C2" s="209"/>
      <c r="D2" s="209"/>
      <c r="E2" s="209"/>
      <c r="F2" s="209"/>
      <c r="G2" s="209"/>
      <c r="H2" s="209"/>
    </row>
    <row r="3" spans="2:8" ht="15.75" x14ac:dyDescent="0.2">
      <c r="H3" s="10"/>
    </row>
    <row r="4" spans="2:8" ht="115.5" customHeight="1" x14ac:dyDescent="0.2">
      <c r="B4" s="39" t="s">
        <v>14</v>
      </c>
      <c r="C4" s="39" t="s">
        <v>45</v>
      </c>
      <c r="D4" s="162" t="s">
        <v>36</v>
      </c>
      <c r="E4" s="39" t="s">
        <v>46</v>
      </c>
      <c r="F4" s="162" t="s">
        <v>36</v>
      </c>
      <c r="G4" s="39" t="s">
        <v>47</v>
      </c>
      <c r="H4" s="162" t="s">
        <v>36</v>
      </c>
    </row>
    <row r="5" spans="2:8" ht="19.5" customHeight="1" x14ac:dyDescent="0.2">
      <c r="B5" s="37" t="s">
        <v>0</v>
      </c>
      <c r="C5" s="14"/>
      <c r="D5" s="159" t="e">
        <f>C5/'1.1. Кол-во ГС'!L7</f>
        <v>#DIV/0!</v>
      </c>
      <c r="E5" s="45"/>
      <c r="F5" s="159" t="e">
        <f>E5/'1.1. Кол-во ГС'!L7</f>
        <v>#DIV/0!</v>
      </c>
      <c r="G5" s="45"/>
      <c r="H5" s="159" t="e">
        <f>G5/'1.1. Кол-во ГС'!L7</f>
        <v>#DIV/0!</v>
      </c>
    </row>
    <row r="6" spans="2:8" ht="19.5" customHeight="1" x14ac:dyDescent="0.2">
      <c r="B6" s="37" t="s">
        <v>1</v>
      </c>
      <c r="C6" s="14"/>
      <c r="D6" s="159" t="e">
        <f>C6/'1.1. Кол-во ГС'!L8</f>
        <v>#DIV/0!</v>
      </c>
      <c r="E6" s="46"/>
      <c r="F6" s="159" t="e">
        <f>E6/'1.1. Кол-во ГС'!L8</f>
        <v>#DIV/0!</v>
      </c>
      <c r="G6" s="46"/>
      <c r="H6" s="159" t="e">
        <f>G6/'1.1. Кол-во ГС'!L8</f>
        <v>#DIV/0!</v>
      </c>
    </row>
    <row r="7" spans="2:8" ht="18.75" x14ac:dyDescent="0.2">
      <c r="B7" s="37" t="s">
        <v>2</v>
      </c>
      <c r="C7" s="14"/>
      <c r="D7" s="159" t="e">
        <f>C7/'1.1. Кол-во ГС'!L9</f>
        <v>#DIV/0!</v>
      </c>
      <c r="E7" s="46"/>
      <c r="F7" s="159" t="e">
        <f>E7/'1.1. Кол-во ГС'!L9</f>
        <v>#DIV/0!</v>
      </c>
      <c r="G7" s="46"/>
      <c r="H7" s="159" t="e">
        <f>G7/'1.1. Кол-во ГС'!L9</f>
        <v>#DIV/0!</v>
      </c>
    </row>
    <row r="8" spans="2:8" ht="18.75" x14ac:dyDescent="0.2">
      <c r="B8" s="37" t="s">
        <v>3</v>
      </c>
      <c r="C8" s="14"/>
      <c r="D8" s="159" t="e">
        <f>C8/'1.1. Кол-во ГС'!L10</f>
        <v>#DIV/0!</v>
      </c>
      <c r="E8" s="45"/>
      <c r="F8" s="159" t="e">
        <f>E8/'1.1. Кол-во ГС'!L10</f>
        <v>#DIV/0!</v>
      </c>
      <c r="G8" s="45"/>
      <c r="H8" s="159" t="e">
        <f>G8/'1.1. Кол-во ГС'!L10</f>
        <v>#DIV/0!</v>
      </c>
    </row>
    <row r="9" spans="2:8" ht="18.75" x14ac:dyDescent="0.2">
      <c r="B9" s="37" t="s">
        <v>4</v>
      </c>
      <c r="C9" s="14"/>
      <c r="D9" s="159" t="e">
        <f>C9/'1.1. Кол-во ГС'!L11</f>
        <v>#DIV/0!</v>
      </c>
      <c r="E9" s="46"/>
      <c r="F9" s="159" t="e">
        <f>E9/'1.1. Кол-во ГС'!L11</f>
        <v>#DIV/0!</v>
      </c>
      <c r="G9" s="46"/>
      <c r="H9" s="159" t="e">
        <f>G9/'1.1. Кол-во ГС'!L11</f>
        <v>#DIV/0!</v>
      </c>
    </row>
    <row r="10" spans="2:8" ht="18.75" x14ac:dyDescent="0.2">
      <c r="B10" s="37" t="s">
        <v>5</v>
      </c>
      <c r="C10" s="44"/>
      <c r="D10" s="159" t="e">
        <f>C10/'1.1. Кол-во ГС'!L12</f>
        <v>#DIV/0!</v>
      </c>
      <c r="E10" s="44"/>
      <c r="F10" s="159" t="e">
        <f>E10/'1.1. Кол-во ГС'!L12</f>
        <v>#DIV/0!</v>
      </c>
      <c r="G10" s="44"/>
      <c r="H10" s="159" t="e">
        <f>G10/'1.1. Кол-во ГС'!L12</f>
        <v>#DIV/0!</v>
      </c>
    </row>
    <row r="11" spans="2:8" ht="18.75" x14ac:dyDescent="0.2">
      <c r="B11" s="37" t="s">
        <v>6</v>
      </c>
      <c r="C11" s="14"/>
      <c r="D11" s="159" t="e">
        <f>C11/'1.1. Кол-во ГС'!L13</f>
        <v>#DIV/0!</v>
      </c>
      <c r="E11" s="46"/>
      <c r="F11" s="159" t="e">
        <f>E11/'1.1. Кол-во ГС'!L13</f>
        <v>#DIV/0!</v>
      </c>
      <c r="G11" s="46"/>
      <c r="H11" s="159" t="e">
        <f>G11/'1.1. Кол-во ГС'!L13</f>
        <v>#DIV/0!</v>
      </c>
    </row>
    <row r="12" spans="2:8" ht="18.75" x14ac:dyDescent="0.2">
      <c r="B12" s="37" t="s">
        <v>7</v>
      </c>
      <c r="C12" s="14"/>
      <c r="D12" s="159" t="e">
        <f>C12/'1.1. Кол-во ГС'!L14</f>
        <v>#DIV/0!</v>
      </c>
      <c r="E12" s="46"/>
      <c r="F12" s="159" t="e">
        <f>E12/'1.1. Кол-во ГС'!L14</f>
        <v>#DIV/0!</v>
      </c>
      <c r="G12" s="46"/>
      <c r="H12" s="159" t="e">
        <f>G12/'1.1. Кол-во ГС'!L14</f>
        <v>#DIV/0!</v>
      </c>
    </row>
    <row r="13" spans="2:8" ht="18.75" x14ac:dyDescent="0.2">
      <c r="B13" s="37" t="s">
        <v>8</v>
      </c>
      <c r="C13" s="14"/>
      <c r="D13" s="159" t="e">
        <f>C13/'1.1. Кол-во ГС'!L15</f>
        <v>#DIV/0!</v>
      </c>
      <c r="E13" s="46"/>
      <c r="F13" s="159" t="e">
        <f>E13/'1.1. Кол-во ГС'!L15</f>
        <v>#DIV/0!</v>
      </c>
      <c r="G13" s="46"/>
      <c r="H13" s="159" t="e">
        <f>G13/'1.1. Кол-во ГС'!L15</f>
        <v>#DIV/0!</v>
      </c>
    </row>
    <row r="14" spans="2:8" ht="18.75" x14ac:dyDescent="0.2">
      <c r="B14" s="37" t="s">
        <v>9</v>
      </c>
      <c r="C14" s="14"/>
      <c r="D14" s="159" t="e">
        <f>C14/'1.1. Кол-во ГС'!L16</f>
        <v>#DIV/0!</v>
      </c>
      <c r="E14" s="46"/>
      <c r="F14" s="159" t="e">
        <f>E14/'1.1. Кол-во ГС'!L16</f>
        <v>#DIV/0!</v>
      </c>
      <c r="G14" s="46"/>
      <c r="H14" s="159" t="e">
        <f>G14/'1.1. Кол-во ГС'!L16</f>
        <v>#DIV/0!</v>
      </c>
    </row>
    <row r="15" spans="2:8" ht="18.75" x14ac:dyDescent="0.2">
      <c r="B15" s="37" t="s">
        <v>10</v>
      </c>
      <c r="C15" s="14"/>
      <c r="D15" s="159" t="e">
        <f>C15/'1.1. Кол-во ГС'!L17</f>
        <v>#DIV/0!</v>
      </c>
      <c r="E15" s="46"/>
      <c r="F15" s="159" t="e">
        <f>E15/'1.1. Кол-во ГС'!L17</f>
        <v>#DIV/0!</v>
      </c>
      <c r="G15" s="46"/>
      <c r="H15" s="159" t="e">
        <f>G15/'1.1. Кол-во ГС'!L17</f>
        <v>#DIV/0!</v>
      </c>
    </row>
    <row r="16" spans="2:8" ht="18.75" x14ac:dyDescent="0.2">
      <c r="B16" s="37" t="s">
        <v>11</v>
      </c>
      <c r="C16" s="14"/>
      <c r="D16" s="159" t="e">
        <f>C16/'1.1. Кол-во ГС'!L18</f>
        <v>#DIV/0!</v>
      </c>
      <c r="E16" s="46"/>
      <c r="F16" s="159" t="e">
        <f>E16/'1.1. Кол-во ГС'!L18</f>
        <v>#DIV/0!</v>
      </c>
      <c r="G16" s="46"/>
      <c r="H16" s="159" t="e">
        <f>G16/'1.1. Кол-во ГС'!L18</f>
        <v>#DIV/0!</v>
      </c>
    </row>
    <row r="17" spans="2:8" ht="18.75" x14ac:dyDescent="0.2">
      <c r="B17" s="37" t="s">
        <v>12</v>
      </c>
      <c r="C17" s="14"/>
      <c r="D17" s="159" t="e">
        <f>C17/'1.1. Кол-во ГС'!L19</f>
        <v>#DIV/0!</v>
      </c>
      <c r="E17" s="46"/>
      <c r="F17" s="159" t="e">
        <f>E17/'1.1. Кол-во ГС'!L19</f>
        <v>#DIV/0!</v>
      </c>
      <c r="G17" s="46"/>
      <c r="H17" s="159" t="e">
        <f>G17/'1.1. Кол-во ГС'!L19</f>
        <v>#DIV/0!</v>
      </c>
    </row>
    <row r="18" spans="2:8" ht="18.75" x14ac:dyDescent="0.2">
      <c r="B18" s="37" t="s">
        <v>13</v>
      </c>
      <c r="C18" s="14">
        <v>301</v>
      </c>
      <c r="D18" s="159">
        <f>C18/'1.1. Кол-во ГС'!L20</f>
        <v>0.2295957284515637</v>
      </c>
      <c r="E18" s="46">
        <v>20</v>
      </c>
      <c r="F18" s="159">
        <f>E18/'1.1. Кол-во ГС'!L20</f>
        <v>1.5255530129672006E-2</v>
      </c>
      <c r="G18" s="46">
        <v>1</v>
      </c>
      <c r="H18" s="159">
        <f>G18/'1.1. Кол-во ГС'!L20</f>
        <v>7.6277650648360034E-4</v>
      </c>
    </row>
    <row r="19" spans="2:8" ht="18.75" x14ac:dyDescent="0.2">
      <c r="B19" s="40" t="s">
        <v>16</v>
      </c>
      <c r="C19" s="13"/>
      <c r="D19" s="159" t="e">
        <f>C19/'1.1. Кол-во ГС'!L21</f>
        <v>#DIV/0!</v>
      </c>
      <c r="E19" s="13"/>
      <c r="F19" s="159" t="e">
        <f>E19/'1.1. Кол-во ГС'!L21</f>
        <v>#DIV/0!</v>
      </c>
      <c r="G19" s="13"/>
      <c r="H19" s="159" t="e">
        <f>G19/'1.1. Кол-во ГС'!L21</f>
        <v>#DIV/0!</v>
      </c>
    </row>
    <row r="20" spans="2:8" ht="15" x14ac:dyDescent="0.2">
      <c r="C20" s="23"/>
      <c r="D20" s="23"/>
      <c r="E20" s="23"/>
      <c r="F20" s="23"/>
      <c r="G20" s="23"/>
      <c r="H20" s="23"/>
    </row>
  </sheetData>
  <sheetProtection password="DDE7" sheet="1" objects="1" scenarios="1" formatCells="0" formatColumns="0" formatRows="0" selectLockedCells="1"/>
  <mergeCells count="1">
    <mergeCell ref="B2:H2"/>
  </mergeCells>
  <phoneticPr fontId="12" type="noConversion"/>
  <pageMargins left="0.59055118110236227" right="0.59055118110236227" top="0.78740157480314965" bottom="0.78740157480314965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26</vt:i4>
      </vt:variant>
      <vt:variant>
        <vt:lpstr>Именованные диапазоны</vt:lpstr>
      </vt:variant>
      <vt:variant>
        <vt:i4>3</vt:i4>
      </vt:variant>
    </vt:vector>
  </HeadingPairs>
  <TitlesOfParts>
    <vt:vector size="29" baseType="lpstr">
      <vt:lpstr>1.1. Кол-во ГС</vt:lpstr>
      <vt:lpstr>1.2. Кол-во МС</vt:lpstr>
      <vt:lpstr>2.1. Гендерный ГС</vt:lpstr>
      <vt:lpstr>2.2. Гендерный МС</vt:lpstr>
      <vt:lpstr>3.1. Возраст ГС</vt:lpstr>
      <vt:lpstr>3.2. Возраст МС</vt:lpstr>
      <vt:lpstr>4.1. Образовательный уровень ГС</vt:lpstr>
      <vt:lpstr>4.2. Образовательный уровень МС</vt:lpstr>
      <vt:lpstr>5.1. Ученая степень ГС</vt:lpstr>
      <vt:lpstr>5.2. Ученая степень МС</vt:lpstr>
      <vt:lpstr>6.1. Стаж ГС</vt:lpstr>
      <vt:lpstr>6.2. Стаж МС</vt:lpstr>
      <vt:lpstr>7. Сменяемость ГС</vt:lpstr>
      <vt:lpstr>8. Кол-во гос.органов</vt:lpstr>
      <vt:lpstr>9. Конкурсы</vt:lpstr>
      <vt:lpstr>10. Участие граждан</vt:lpstr>
      <vt:lpstr>11. Замещение</vt:lpstr>
      <vt:lpstr>12. Наставничество</vt:lpstr>
      <vt:lpstr>13. Резерв</vt:lpstr>
      <vt:lpstr>14. Аттестация</vt:lpstr>
      <vt:lpstr>15. Чины</vt:lpstr>
      <vt:lpstr>17.1. Профразвитие</vt:lpstr>
      <vt:lpstr>17.2. Профразвитие</vt:lpstr>
      <vt:lpstr>17.3. ДПО ГС</vt:lpstr>
      <vt:lpstr>17.4. ДПО ГС</vt:lpstr>
      <vt:lpstr>18. ДПО МС</vt:lpstr>
      <vt:lpstr>'8. Кол-во гос.органов'!Заголовки_для_печати</vt:lpstr>
      <vt:lpstr>'13. Резерв'!Область_печати</vt:lpstr>
      <vt:lpstr>'4.1. Образовательный уровень ГС'!Область_печати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Владислав Захаров</cp:lastModifiedBy>
  <cp:lastPrinted>2020-01-15T08:40:45Z</cp:lastPrinted>
  <dcterms:created xsi:type="dcterms:W3CDTF">2014-07-01T06:07:04Z</dcterms:created>
  <dcterms:modified xsi:type="dcterms:W3CDTF">2024-11-21T07:28:42Z</dcterms:modified>
</cp:coreProperties>
</file>