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7acab2f67d70a2/Documents/GitHub/wingproj/Gomez analysis plan/"/>
    </mc:Choice>
  </mc:AlternateContent>
  <xr:revisionPtr revIDLastSave="148" documentId="14E25F37ED362FF9B1635F67A011A1A277749250" xr6:coauthVersionLast="23" xr6:coauthVersionMax="23" xr10:uidLastSave="{864EE4D8-8E13-48B4-87CB-18114F1E18F7}"/>
  <bookViews>
    <workbookView xWindow="0" yWindow="0" windowWidth="22500" windowHeight="10785" activeTab="1" xr2:uid="{920A9267-32ED-4014-B6EB-B07099C62503}"/>
  </bookViews>
  <sheets>
    <sheet name="Life history site info" sheetId="3" r:id="rId1"/>
    <sheet name="Lab reared specimen table" sheetId="1" r:id="rId2"/>
    <sheet name="Composite file type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2" l="1"/>
  <c r="L26" i="2"/>
  <c r="L22" i="2"/>
  <c r="L18" i="2"/>
  <c r="L20" i="2"/>
  <c r="L16" i="2"/>
  <c r="L12" i="2"/>
  <c r="L14" i="2"/>
  <c r="L10" i="2"/>
  <c r="L6" i="2"/>
  <c r="L8" i="2"/>
  <c r="L4" i="2"/>
  <c r="K16" i="2"/>
  <c r="K17" i="2"/>
  <c r="E9" i="2"/>
  <c r="E8" i="2"/>
  <c r="E7" i="2"/>
  <c r="E6" i="2"/>
  <c r="E5" i="2"/>
  <c r="E4" i="2"/>
  <c r="E11" i="2"/>
  <c r="E10" i="2"/>
  <c r="F20" i="2"/>
  <c r="F18" i="2"/>
  <c r="F16" i="2"/>
  <c r="F14" i="2"/>
  <c r="F12" i="2"/>
  <c r="F10" i="2"/>
  <c r="F6" i="2"/>
  <c r="F8" i="2"/>
  <c r="F4" i="2"/>
  <c r="F43" i="1" l="1"/>
  <c r="F45" i="1"/>
  <c r="F37" i="1"/>
  <c r="F39" i="1"/>
  <c r="F31" i="1"/>
  <c r="F33" i="1"/>
  <c r="F25" i="1"/>
  <c r="F27" i="1"/>
  <c r="F19" i="1"/>
  <c r="F21" i="1"/>
  <c r="F13" i="1"/>
  <c r="F15" i="1"/>
  <c r="F41" i="1"/>
  <c r="F35" i="1"/>
  <c r="F29" i="1"/>
  <c r="F23" i="1"/>
  <c r="F17" i="1"/>
  <c r="F11" i="1"/>
  <c r="F7" i="1"/>
  <c r="F9" i="1"/>
  <c r="F5" i="1"/>
</calcChain>
</file>

<file path=xl/sharedStrings.xml><?xml version="1.0" encoding="utf-8"?>
<sst xmlns="http://schemas.openxmlformats.org/spreadsheetml/2006/main" count="224" uniqueCount="91">
  <si>
    <t>Lab reared wings</t>
  </si>
  <si>
    <t>Sexual dimorphism files</t>
  </si>
  <si>
    <t>Locality</t>
  </si>
  <si>
    <t>ARS</t>
  </si>
  <si>
    <t>Temp</t>
  </si>
  <si>
    <t>Sex</t>
  </si>
  <si>
    <t>F</t>
  </si>
  <si>
    <t>M</t>
  </si>
  <si>
    <t>n</t>
  </si>
  <si>
    <t>Filename</t>
  </si>
  <si>
    <t>APR</t>
  </si>
  <si>
    <t>RMO</t>
  </si>
  <si>
    <t>RPV</t>
  </si>
  <si>
    <t>TLC</t>
  </si>
  <si>
    <t>TPN</t>
  </si>
  <si>
    <t>SJU</t>
  </si>
  <si>
    <t>Larger composite files</t>
  </si>
  <si>
    <t>Description</t>
  </si>
  <si>
    <t>Composite file of all females/males, one for each temperature</t>
  </si>
  <si>
    <t>Lab_all_20.txt, Lab_all_24.txt, Lab_all_28.txt</t>
  </si>
  <si>
    <t>Composite file by biome and temp</t>
  </si>
  <si>
    <t>Lab_Amazon_20.txt, Lab_Cerrado_20,etc.</t>
  </si>
  <si>
    <t>Amazon</t>
  </si>
  <si>
    <t>Cerrado</t>
  </si>
  <si>
    <t>MataAtlantica</t>
  </si>
  <si>
    <t>Source</t>
  </si>
  <si>
    <t>N #</t>
  </si>
  <si>
    <t>Code</t>
  </si>
  <si>
    <t>Koppen Classification Code- V initial laptop</t>
  </si>
  <si>
    <t>Morrone Biogeographic regionalisation</t>
  </si>
  <si>
    <t>Biome</t>
  </si>
  <si>
    <t>State</t>
  </si>
  <si>
    <t>Locality/Location</t>
  </si>
  <si>
    <t>Samples comprise &gt;1 collection?</t>
  </si>
  <si>
    <t>Latitude</t>
  </si>
  <si>
    <t>Longitude</t>
  </si>
  <si>
    <t>Altitude (m) GPS</t>
  </si>
  <si>
    <t>Collection #</t>
  </si>
  <si>
    <t>Collection date (Month/yr)</t>
  </si>
  <si>
    <t>Year for mapbiomas</t>
  </si>
  <si>
    <t>Age (at time of collection)</t>
  </si>
  <si>
    <t>Year founded (from notes)</t>
  </si>
  <si>
    <t>Type- peridomestic and other</t>
  </si>
  <si>
    <t>Deforestation level</t>
  </si>
  <si>
    <t>Notes</t>
  </si>
  <si>
    <t>Province</t>
  </si>
  <si>
    <t>Dominion</t>
  </si>
  <si>
    <t>Subregion</t>
  </si>
  <si>
    <t>Life history</t>
  </si>
  <si>
    <t>AM_L_1</t>
  </si>
  <si>
    <t>Am</t>
  </si>
  <si>
    <t>Af</t>
  </si>
  <si>
    <t>Imeri</t>
  </si>
  <si>
    <t>Boreal Brazilian</t>
  </si>
  <si>
    <t>Brasilian</t>
  </si>
  <si>
    <t>Amazonia</t>
  </si>
  <si>
    <t>Amazonas</t>
  </si>
  <si>
    <t>Manaus-Brasilierinho</t>
  </si>
  <si>
    <t>No</t>
  </si>
  <si>
    <t>Amazon 2016</t>
  </si>
  <si>
    <t>AM_L_2</t>
  </si>
  <si>
    <t>Remal Novo Horizonte</t>
  </si>
  <si>
    <t>RO_L_1</t>
  </si>
  <si>
    <t>Madeira</t>
  </si>
  <si>
    <t>South Brazilian</t>
  </si>
  <si>
    <t>Rondonia</t>
  </si>
  <si>
    <t>Porto Velho</t>
  </si>
  <si>
    <t>RO_L_2</t>
  </si>
  <si>
    <t>Aw</t>
  </si>
  <si>
    <t>Machadinho D'Oeste</t>
  </si>
  <si>
    <t>TO_L_1</t>
  </si>
  <si>
    <t>Chacoan</t>
  </si>
  <si>
    <t>Tocantins</t>
  </si>
  <si>
    <t>Porto nacional</t>
  </si>
  <si>
    <t>Yes, 2</t>
  </si>
  <si>
    <t>Cerrado 2016</t>
  </si>
  <si>
    <t>TO_L_2</t>
  </si>
  <si>
    <t>Lagoa da Confusao</t>
  </si>
  <si>
    <t>RJ_L_1</t>
  </si>
  <si>
    <t>Atlantic</t>
  </si>
  <si>
    <t>Parana</t>
  </si>
  <si>
    <t>Mata Atlantica</t>
  </si>
  <si>
    <t>Rio de Janeiro</t>
  </si>
  <si>
    <t>Lake Juturnaiba</t>
  </si>
  <si>
    <t>Mata Atlantica 2016</t>
  </si>
  <si>
    <t>BIOME</t>
  </si>
  <si>
    <t>ECO-REGION</t>
  </si>
  <si>
    <t>Imeri_BB</t>
  </si>
  <si>
    <t>Madeira_SB</t>
  </si>
  <si>
    <t>Cerrado_CC</t>
  </si>
  <si>
    <t>Atlantic_PC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</si>
</sst>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Helvetica Neue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i/>
      <sz val="11"/>
      <color indexed="8"/>
      <name val="Helvetica Neue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Protection="0">
      <alignment vertical="top"/>
    </xf>
  </cellStyleXfs>
  <cellXfs count="3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1" xfId="1" applyBorder="1" applyAlignment="1">
      <alignment horizontal="center" wrapText="1"/>
    </xf>
    <xf numFmtId="0" fontId="3" fillId="0" borderId="1" xfId="1" applyFill="1" applyBorder="1" applyAlignment="1">
      <alignment horizontal="center" wrapText="1"/>
    </xf>
    <xf numFmtId="0" fontId="3" fillId="0" borderId="2" xfId="1" applyFill="1" applyBorder="1" applyAlignment="1">
      <alignment horizontal="center" wrapText="1"/>
    </xf>
    <xf numFmtId="0" fontId="3" fillId="0" borderId="3" xfId="1" applyFill="1" applyBorder="1" applyAlignment="1">
      <alignment horizontal="center" wrapText="1"/>
    </xf>
    <xf numFmtId="0" fontId="3" fillId="0" borderId="4" xfId="1" applyFill="1" applyBorder="1" applyAlignment="1">
      <alignment horizontal="center" wrapText="1"/>
    </xf>
    <xf numFmtId="0" fontId="3" fillId="0" borderId="1" xfId="1" applyNumberFormat="1" applyFill="1" applyBorder="1" applyAlignment="1">
      <alignment horizontal="center" wrapText="1"/>
    </xf>
    <xf numFmtId="0" fontId="3" fillId="0" borderId="0" xfId="1" applyAlignment="1">
      <alignment wrapText="1"/>
    </xf>
    <xf numFmtId="0" fontId="3" fillId="0" borderId="1" xfId="1" applyFill="1" applyBorder="1" applyAlignment="1">
      <alignment horizontal="left"/>
    </xf>
    <xf numFmtId="0" fontId="3" fillId="0" borderId="1" xfId="1" applyFill="1" applyBorder="1" applyAlignment="1"/>
    <xf numFmtId="49" fontId="4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horizontal="center"/>
    </xf>
    <xf numFmtId="0" fontId="3" fillId="0" borderId="1" xfId="1" applyFill="1" applyBorder="1" applyAlignment="1">
      <alignment horizontal="center"/>
    </xf>
    <xf numFmtId="17" fontId="5" fillId="0" borderId="1" xfId="1" applyNumberFormat="1" applyFont="1" applyFill="1" applyBorder="1" applyAlignment="1">
      <alignment horizontal="center"/>
    </xf>
    <xf numFmtId="0" fontId="5" fillId="0" borderId="1" xfId="1" applyNumberFormat="1" applyFont="1" applyFill="1" applyBorder="1" applyAlignment="1">
      <alignment horizontal="center"/>
    </xf>
    <xf numFmtId="0" fontId="3" fillId="0" borderId="0" xfId="1" applyFill="1" applyAlignment="1"/>
    <xf numFmtId="0" fontId="3" fillId="0" borderId="1" xfId="1" applyBorder="1" applyAlignment="1">
      <alignment horizontal="left"/>
    </xf>
    <xf numFmtId="0" fontId="3" fillId="0" borderId="1" xfId="1" applyBorder="1" applyAlignment="1"/>
    <xf numFmtId="0" fontId="3" fillId="0" borderId="0" xfId="1" applyAlignment="1"/>
    <xf numFmtId="164" fontId="3" fillId="0" borderId="1" xfId="1" applyNumberFormat="1" applyFill="1" applyBorder="1" applyAlignment="1">
      <alignment horizontal="center"/>
    </xf>
    <xf numFmtId="14" fontId="5" fillId="0" borderId="1" xfId="1" applyNumberFormat="1" applyFont="1" applyFill="1" applyBorder="1" applyAlignment="1">
      <alignment horizontal="center"/>
    </xf>
    <xf numFmtId="0" fontId="3" fillId="0" borderId="0" xfId="1" applyNumberFormat="1" applyAlignment="1"/>
    <xf numFmtId="0" fontId="6" fillId="0" borderId="1" xfId="1" applyFont="1" applyFill="1" applyBorder="1" applyAlignment="1">
      <alignment horizontal="center" wrapText="1"/>
    </xf>
    <xf numFmtId="0" fontId="7" fillId="0" borderId="0" xfId="0" applyFont="1"/>
  </cellXfs>
  <cellStyles count="2">
    <cellStyle name="Normal" xfId="0" builtinId="0"/>
    <cellStyle name="Normal 2" xfId="1" xr:uid="{9471F745-5FB7-413E-8DD2-341CCAE8EC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985B-FB3B-446F-A322-DEA38F96B2F0}">
  <dimension ref="A1:W19"/>
  <sheetViews>
    <sheetView workbookViewId="0">
      <pane ySplit="1" topLeftCell="A2" activePane="bottomLeft" state="frozen"/>
      <selection pane="bottomLeft" activeCell="E32" sqref="E32"/>
    </sheetView>
  </sheetViews>
  <sheetFormatPr defaultRowHeight="13.5"/>
  <cols>
    <col min="1" max="1" width="9.06640625" style="27"/>
    <col min="2" max="2" width="14.265625" style="27" customWidth="1"/>
    <col min="3" max="3" width="6.1328125" style="27" customWidth="1"/>
    <col min="4" max="4" width="9.06640625" style="27"/>
    <col min="5" max="10" width="15.59765625" style="27" customWidth="1"/>
    <col min="11" max="11" width="18.9296875" style="27" bestFit="1" customWidth="1"/>
    <col min="12" max="12" width="14.265625" style="27" customWidth="1"/>
    <col min="13" max="13" width="19.59765625" style="27" customWidth="1"/>
    <col min="14" max="14" width="18" style="27" customWidth="1"/>
    <col min="15" max="15" width="9.06640625" style="27"/>
    <col min="16" max="16" width="13" style="27" customWidth="1"/>
    <col min="17" max="17" width="9.06640625" style="27"/>
    <col min="18" max="18" width="17" style="27" bestFit="1" customWidth="1"/>
    <col min="19" max="19" width="12.1328125" style="27" customWidth="1"/>
    <col min="20" max="20" width="19.265625" style="27" bestFit="1" customWidth="1"/>
    <col min="21" max="263" width="9.06640625" style="27"/>
    <col min="264" max="264" width="14.265625" style="27" customWidth="1"/>
    <col min="265" max="265" width="6.1328125" style="27" customWidth="1"/>
    <col min="266" max="266" width="9.06640625" style="27"/>
    <col min="267" max="267" width="12.86328125" style="27" customWidth="1"/>
    <col min="268" max="268" width="14.265625" style="27" customWidth="1"/>
    <col min="269" max="269" width="19.59765625" style="27" customWidth="1"/>
    <col min="270" max="270" width="18" style="27" customWidth="1"/>
    <col min="271" max="271" width="9.06640625" style="27"/>
    <col min="272" max="272" width="13" style="27" customWidth="1"/>
    <col min="273" max="274" width="9.06640625" style="27"/>
    <col min="275" max="275" width="12.1328125" style="27" customWidth="1"/>
    <col min="276" max="276" width="15.59765625" style="27" customWidth="1"/>
    <col min="277" max="519" width="9.06640625" style="27"/>
    <col min="520" max="520" width="14.265625" style="27" customWidth="1"/>
    <col min="521" max="521" width="6.1328125" style="27" customWidth="1"/>
    <col min="522" max="522" width="9.06640625" style="27"/>
    <col min="523" max="523" width="12.86328125" style="27" customWidth="1"/>
    <col min="524" max="524" width="14.265625" style="27" customWidth="1"/>
    <col min="525" max="525" width="19.59765625" style="27" customWidth="1"/>
    <col min="526" max="526" width="18" style="27" customWidth="1"/>
    <col min="527" max="527" width="9.06640625" style="27"/>
    <col min="528" max="528" width="13" style="27" customWidth="1"/>
    <col min="529" max="530" width="9.06640625" style="27"/>
    <col min="531" max="531" width="12.1328125" style="27" customWidth="1"/>
    <col min="532" max="532" width="15.59765625" style="27" customWidth="1"/>
    <col min="533" max="775" width="9.06640625" style="27"/>
    <col min="776" max="776" width="14.265625" style="27" customWidth="1"/>
    <col min="777" max="777" width="6.1328125" style="27" customWidth="1"/>
    <col min="778" max="778" width="9.06640625" style="27"/>
    <col min="779" max="779" width="12.86328125" style="27" customWidth="1"/>
    <col min="780" max="780" width="14.265625" style="27" customWidth="1"/>
    <col min="781" max="781" width="19.59765625" style="27" customWidth="1"/>
    <col min="782" max="782" width="18" style="27" customWidth="1"/>
    <col min="783" max="783" width="9.06640625" style="27"/>
    <col min="784" max="784" width="13" style="27" customWidth="1"/>
    <col min="785" max="786" width="9.06640625" style="27"/>
    <col min="787" max="787" width="12.1328125" style="27" customWidth="1"/>
    <col min="788" max="788" width="15.59765625" style="27" customWidth="1"/>
    <col min="789" max="1031" width="9.06640625" style="27"/>
    <col min="1032" max="1032" width="14.265625" style="27" customWidth="1"/>
    <col min="1033" max="1033" width="6.1328125" style="27" customWidth="1"/>
    <col min="1034" max="1034" width="9.06640625" style="27"/>
    <col min="1035" max="1035" width="12.86328125" style="27" customWidth="1"/>
    <col min="1036" max="1036" width="14.265625" style="27" customWidth="1"/>
    <col min="1037" max="1037" width="19.59765625" style="27" customWidth="1"/>
    <col min="1038" max="1038" width="18" style="27" customWidth="1"/>
    <col min="1039" max="1039" width="9.06640625" style="27"/>
    <col min="1040" max="1040" width="13" style="27" customWidth="1"/>
    <col min="1041" max="1042" width="9.06640625" style="27"/>
    <col min="1043" max="1043" width="12.1328125" style="27" customWidth="1"/>
    <col min="1044" max="1044" width="15.59765625" style="27" customWidth="1"/>
    <col min="1045" max="1287" width="9.06640625" style="27"/>
    <col min="1288" max="1288" width="14.265625" style="27" customWidth="1"/>
    <col min="1289" max="1289" width="6.1328125" style="27" customWidth="1"/>
    <col min="1290" max="1290" width="9.06640625" style="27"/>
    <col min="1291" max="1291" width="12.86328125" style="27" customWidth="1"/>
    <col min="1292" max="1292" width="14.265625" style="27" customWidth="1"/>
    <col min="1293" max="1293" width="19.59765625" style="27" customWidth="1"/>
    <col min="1294" max="1294" width="18" style="27" customWidth="1"/>
    <col min="1295" max="1295" width="9.06640625" style="27"/>
    <col min="1296" max="1296" width="13" style="27" customWidth="1"/>
    <col min="1297" max="1298" width="9.06640625" style="27"/>
    <col min="1299" max="1299" width="12.1328125" style="27" customWidth="1"/>
    <col min="1300" max="1300" width="15.59765625" style="27" customWidth="1"/>
    <col min="1301" max="1543" width="9.06640625" style="27"/>
    <col min="1544" max="1544" width="14.265625" style="27" customWidth="1"/>
    <col min="1545" max="1545" width="6.1328125" style="27" customWidth="1"/>
    <col min="1546" max="1546" width="9.06640625" style="27"/>
    <col min="1547" max="1547" width="12.86328125" style="27" customWidth="1"/>
    <col min="1548" max="1548" width="14.265625" style="27" customWidth="1"/>
    <col min="1549" max="1549" width="19.59765625" style="27" customWidth="1"/>
    <col min="1550" max="1550" width="18" style="27" customWidth="1"/>
    <col min="1551" max="1551" width="9.06640625" style="27"/>
    <col min="1552" max="1552" width="13" style="27" customWidth="1"/>
    <col min="1553" max="1554" width="9.06640625" style="27"/>
    <col min="1555" max="1555" width="12.1328125" style="27" customWidth="1"/>
    <col min="1556" max="1556" width="15.59765625" style="27" customWidth="1"/>
    <col min="1557" max="1799" width="9.06640625" style="27"/>
    <col min="1800" max="1800" width="14.265625" style="27" customWidth="1"/>
    <col min="1801" max="1801" width="6.1328125" style="27" customWidth="1"/>
    <col min="1802" max="1802" width="9.06640625" style="27"/>
    <col min="1803" max="1803" width="12.86328125" style="27" customWidth="1"/>
    <col min="1804" max="1804" width="14.265625" style="27" customWidth="1"/>
    <col min="1805" max="1805" width="19.59765625" style="27" customWidth="1"/>
    <col min="1806" max="1806" width="18" style="27" customWidth="1"/>
    <col min="1807" max="1807" width="9.06640625" style="27"/>
    <col min="1808" max="1808" width="13" style="27" customWidth="1"/>
    <col min="1809" max="1810" width="9.06640625" style="27"/>
    <col min="1811" max="1811" width="12.1328125" style="27" customWidth="1"/>
    <col min="1812" max="1812" width="15.59765625" style="27" customWidth="1"/>
    <col min="1813" max="2055" width="9.06640625" style="27"/>
    <col min="2056" max="2056" width="14.265625" style="27" customWidth="1"/>
    <col min="2057" max="2057" width="6.1328125" style="27" customWidth="1"/>
    <col min="2058" max="2058" width="9.06640625" style="27"/>
    <col min="2059" max="2059" width="12.86328125" style="27" customWidth="1"/>
    <col min="2060" max="2060" width="14.265625" style="27" customWidth="1"/>
    <col min="2061" max="2061" width="19.59765625" style="27" customWidth="1"/>
    <col min="2062" max="2062" width="18" style="27" customWidth="1"/>
    <col min="2063" max="2063" width="9.06640625" style="27"/>
    <col min="2064" max="2064" width="13" style="27" customWidth="1"/>
    <col min="2065" max="2066" width="9.06640625" style="27"/>
    <col min="2067" max="2067" width="12.1328125" style="27" customWidth="1"/>
    <col min="2068" max="2068" width="15.59765625" style="27" customWidth="1"/>
    <col min="2069" max="2311" width="9.06640625" style="27"/>
    <col min="2312" max="2312" width="14.265625" style="27" customWidth="1"/>
    <col min="2313" max="2313" width="6.1328125" style="27" customWidth="1"/>
    <col min="2314" max="2314" width="9.06640625" style="27"/>
    <col min="2315" max="2315" width="12.86328125" style="27" customWidth="1"/>
    <col min="2316" max="2316" width="14.265625" style="27" customWidth="1"/>
    <col min="2317" max="2317" width="19.59765625" style="27" customWidth="1"/>
    <col min="2318" max="2318" width="18" style="27" customWidth="1"/>
    <col min="2319" max="2319" width="9.06640625" style="27"/>
    <col min="2320" max="2320" width="13" style="27" customWidth="1"/>
    <col min="2321" max="2322" width="9.06640625" style="27"/>
    <col min="2323" max="2323" width="12.1328125" style="27" customWidth="1"/>
    <col min="2324" max="2324" width="15.59765625" style="27" customWidth="1"/>
    <col min="2325" max="2567" width="9.06640625" style="27"/>
    <col min="2568" max="2568" width="14.265625" style="27" customWidth="1"/>
    <col min="2569" max="2569" width="6.1328125" style="27" customWidth="1"/>
    <col min="2570" max="2570" width="9.06640625" style="27"/>
    <col min="2571" max="2571" width="12.86328125" style="27" customWidth="1"/>
    <col min="2572" max="2572" width="14.265625" style="27" customWidth="1"/>
    <col min="2573" max="2573" width="19.59765625" style="27" customWidth="1"/>
    <col min="2574" max="2574" width="18" style="27" customWidth="1"/>
    <col min="2575" max="2575" width="9.06640625" style="27"/>
    <col min="2576" max="2576" width="13" style="27" customWidth="1"/>
    <col min="2577" max="2578" width="9.06640625" style="27"/>
    <col min="2579" max="2579" width="12.1328125" style="27" customWidth="1"/>
    <col min="2580" max="2580" width="15.59765625" style="27" customWidth="1"/>
    <col min="2581" max="2823" width="9.06640625" style="27"/>
    <col min="2824" max="2824" width="14.265625" style="27" customWidth="1"/>
    <col min="2825" max="2825" width="6.1328125" style="27" customWidth="1"/>
    <col min="2826" max="2826" width="9.06640625" style="27"/>
    <col min="2827" max="2827" width="12.86328125" style="27" customWidth="1"/>
    <col min="2828" max="2828" width="14.265625" style="27" customWidth="1"/>
    <col min="2829" max="2829" width="19.59765625" style="27" customWidth="1"/>
    <col min="2830" max="2830" width="18" style="27" customWidth="1"/>
    <col min="2831" max="2831" width="9.06640625" style="27"/>
    <col min="2832" max="2832" width="13" style="27" customWidth="1"/>
    <col min="2833" max="2834" width="9.06640625" style="27"/>
    <col min="2835" max="2835" width="12.1328125" style="27" customWidth="1"/>
    <col min="2836" max="2836" width="15.59765625" style="27" customWidth="1"/>
    <col min="2837" max="3079" width="9.06640625" style="27"/>
    <col min="3080" max="3080" width="14.265625" style="27" customWidth="1"/>
    <col min="3081" max="3081" width="6.1328125" style="27" customWidth="1"/>
    <col min="3082" max="3082" width="9.06640625" style="27"/>
    <col min="3083" max="3083" width="12.86328125" style="27" customWidth="1"/>
    <col min="3084" max="3084" width="14.265625" style="27" customWidth="1"/>
    <col min="3085" max="3085" width="19.59765625" style="27" customWidth="1"/>
    <col min="3086" max="3086" width="18" style="27" customWidth="1"/>
    <col min="3087" max="3087" width="9.06640625" style="27"/>
    <col min="3088" max="3088" width="13" style="27" customWidth="1"/>
    <col min="3089" max="3090" width="9.06640625" style="27"/>
    <col min="3091" max="3091" width="12.1328125" style="27" customWidth="1"/>
    <col min="3092" max="3092" width="15.59765625" style="27" customWidth="1"/>
    <col min="3093" max="3335" width="9.06640625" style="27"/>
    <col min="3336" max="3336" width="14.265625" style="27" customWidth="1"/>
    <col min="3337" max="3337" width="6.1328125" style="27" customWidth="1"/>
    <col min="3338" max="3338" width="9.06640625" style="27"/>
    <col min="3339" max="3339" width="12.86328125" style="27" customWidth="1"/>
    <col min="3340" max="3340" width="14.265625" style="27" customWidth="1"/>
    <col min="3341" max="3341" width="19.59765625" style="27" customWidth="1"/>
    <col min="3342" max="3342" width="18" style="27" customWidth="1"/>
    <col min="3343" max="3343" width="9.06640625" style="27"/>
    <col min="3344" max="3344" width="13" style="27" customWidth="1"/>
    <col min="3345" max="3346" width="9.06640625" style="27"/>
    <col min="3347" max="3347" width="12.1328125" style="27" customWidth="1"/>
    <col min="3348" max="3348" width="15.59765625" style="27" customWidth="1"/>
    <col min="3349" max="3591" width="9.06640625" style="27"/>
    <col min="3592" max="3592" width="14.265625" style="27" customWidth="1"/>
    <col min="3593" max="3593" width="6.1328125" style="27" customWidth="1"/>
    <col min="3594" max="3594" width="9.06640625" style="27"/>
    <col min="3595" max="3595" width="12.86328125" style="27" customWidth="1"/>
    <col min="3596" max="3596" width="14.265625" style="27" customWidth="1"/>
    <col min="3597" max="3597" width="19.59765625" style="27" customWidth="1"/>
    <col min="3598" max="3598" width="18" style="27" customWidth="1"/>
    <col min="3599" max="3599" width="9.06640625" style="27"/>
    <col min="3600" max="3600" width="13" style="27" customWidth="1"/>
    <col min="3601" max="3602" width="9.06640625" style="27"/>
    <col min="3603" max="3603" width="12.1328125" style="27" customWidth="1"/>
    <col min="3604" max="3604" width="15.59765625" style="27" customWidth="1"/>
    <col min="3605" max="3847" width="9.06640625" style="27"/>
    <col min="3848" max="3848" width="14.265625" style="27" customWidth="1"/>
    <col min="3849" max="3849" width="6.1328125" style="27" customWidth="1"/>
    <col min="3850" max="3850" width="9.06640625" style="27"/>
    <col min="3851" max="3851" width="12.86328125" style="27" customWidth="1"/>
    <col min="3852" max="3852" width="14.265625" style="27" customWidth="1"/>
    <col min="3853" max="3853" width="19.59765625" style="27" customWidth="1"/>
    <col min="3854" max="3854" width="18" style="27" customWidth="1"/>
    <col min="3855" max="3855" width="9.06640625" style="27"/>
    <col min="3856" max="3856" width="13" style="27" customWidth="1"/>
    <col min="3857" max="3858" width="9.06640625" style="27"/>
    <col min="3859" max="3859" width="12.1328125" style="27" customWidth="1"/>
    <col min="3860" max="3860" width="15.59765625" style="27" customWidth="1"/>
    <col min="3861" max="4103" width="9.06640625" style="27"/>
    <col min="4104" max="4104" width="14.265625" style="27" customWidth="1"/>
    <col min="4105" max="4105" width="6.1328125" style="27" customWidth="1"/>
    <col min="4106" max="4106" width="9.06640625" style="27"/>
    <col min="4107" max="4107" width="12.86328125" style="27" customWidth="1"/>
    <col min="4108" max="4108" width="14.265625" style="27" customWidth="1"/>
    <col min="4109" max="4109" width="19.59765625" style="27" customWidth="1"/>
    <col min="4110" max="4110" width="18" style="27" customWidth="1"/>
    <col min="4111" max="4111" width="9.06640625" style="27"/>
    <col min="4112" max="4112" width="13" style="27" customWidth="1"/>
    <col min="4113" max="4114" width="9.06640625" style="27"/>
    <col min="4115" max="4115" width="12.1328125" style="27" customWidth="1"/>
    <col min="4116" max="4116" width="15.59765625" style="27" customWidth="1"/>
    <col min="4117" max="4359" width="9.06640625" style="27"/>
    <col min="4360" max="4360" width="14.265625" style="27" customWidth="1"/>
    <col min="4361" max="4361" width="6.1328125" style="27" customWidth="1"/>
    <col min="4362" max="4362" width="9.06640625" style="27"/>
    <col min="4363" max="4363" width="12.86328125" style="27" customWidth="1"/>
    <col min="4364" max="4364" width="14.265625" style="27" customWidth="1"/>
    <col min="4365" max="4365" width="19.59765625" style="27" customWidth="1"/>
    <col min="4366" max="4366" width="18" style="27" customWidth="1"/>
    <col min="4367" max="4367" width="9.06640625" style="27"/>
    <col min="4368" max="4368" width="13" style="27" customWidth="1"/>
    <col min="4369" max="4370" width="9.06640625" style="27"/>
    <col min="4371" max="4371" width="12.1328125" style="27" customWidth="1"/>
    <col min="4372" max="4372" width="15.59765625" style="27" customWidth="1"/>
    <col min="4373" max="4615" width="9.06640625" style="27"/>
    <col min="4616" max="4616" width="14.265625" style="27" customWidth="1"/>
    <col min="4617" max="4617" width="6.1328125" style="27" customWidth="1"/>
    <col min="4618" max="4618" width="9.06640625" style="27"/>
    <col min="4619" max="4619" width="12.86328125" style="27" customWidth="1"/>
    <col min="4620" max="4620" width="14.265625" style="27" customWidth="1"/>
    <col min="4621" max="4621" width="19.59765625" style="27" customWidth="1"/>
    <col min="4622" max="4622" width="18" style="27" customWidth="1"/>
    <col min="4623" max="4623" width="9.06640625" style="27"/>
    <col min="4624" max="4624" width="13" style="27" customWidth="1"/>
    <col min="4625" max="4626" width="9.06640625" style="27"/>
    <col min="4627" max="4627" width="12.1328125" style="27" customWidth="1"/>
    <col min="4628" max="4628" width="15.59765625" style="27" customWidth="1"/>
    <col min="4629" max="4871" width="9.06640625" style="27"/>
    <col min="4872" max="4872" width="14.265625" style="27" customWidth="1"/>
    <col min="4873" max="4873" width="6.1328125" style="27" customWidth="1"/>
    <col min="4874" max="4874" width="9.06640625" style="27"/>
    <col min="4875" max="4875" width="12.86328125" style="27" customWidth="1"/>
    <col min="4876" max="4876" width="14.265625" style="27" customWidth="1"/>
    <col min="4877" max="4877" width="19.59765625" style="27" customWidth="1"/>
    <col min="4878" max="4878" width="18" style="27" customWidth="1"/>
    <col min="4879" max="4879" width="9.06640625" style="27"/>
    <col min="4880" max="4880" width="13" style="27" customWidth="1"/>
    <col min="4881" max="4882" width="9.06640625" style="27"/>
    <col min="4883" max="4883" width="12.1328125" style="27" customWidth="1"/>
    <col min="4884" max="4884" width="15.59765625" style="27" customWidth="1"/>
    <col min="4885" max="5127" width="9.06640625" style="27"/>
    <col min="5128" max="5128" width="14.265625" style="27" customWidth="1"/>
    <col min="5129" max="5129" width="6.1328125" style="27" customWidth="1"/>
    <col min="5130" max="5130" width="9.06640625" style="27"/>
    <col min="5131" max="5131" width="12.86328125" style="27" customWidth="1"/>
    <col min="5132" max="5132" width="14.265625" style="27" customWidth="1"/>
    <col min="5133" max="5133" width="19.59765625" style="27" customWidth="1"/>
    <col min="5134" max="5134" width="18" style="27" customWidth="1"/>
    <col min="5135" max="5135" width="9.06640625" style="27"/>
    <col min="5136" max="5136" width="13" style="27" customWidth="1"/>
    <col min="5137" max="5138" width="9.06640625" style="27"/>
    <col min="5139" max="5139" width="12.1328125" style="27" customWidth="1"/>
    <col min="5140" max="5140" width="15.59765625" style="27" customWidth="1"/>
    <col min="5141" max="5383" width="9.06640625" style="27"/>
    <col min="5384" max="5384" width="14.265625" style="27" customWidth="1"/>
    <col min="5385" max="5385" width="6.1328125" style="27" customWidth="1"/>
    <col min="5386" max="5386" width="9.06640625" style="27"/>
    <col min="5387" max="5387" width="12.86328125" style="27" customWidth="1"/>
    <col min="5388" max="5388" width="14.265625" style="27" customWidth="1"/>
    <col min="5389" max="5389" width="19.59765625" style="27" customWidth="1"/>
    <col min="5390" max="5390" width="18" style="27" customWidth="1"/>
    <col min="5391" max="5391" width="9.06640625" style="27"/>
    <col min="5392" max="5392" width="13" style="27" customWidth="1"/>
    <col min="5393" max="5394" width="9.06640625" style="27"/>
    <col min="5395" max="5395" width="12.1328125" style="27" customWidth="1"/>
    <col min="5396" max="5396" width="15.59765625" style="27" customWidth="1"/>
    <col min="5397" max="5639" width="9.06640625" style="27"/>
    <col min="5640" max="5640" width="14.265625" style="27" customWidth="1"/>
    <col min="5641" max="5641" width="6.1328125" style="27" customWidth="1"/>
    <col min="5642" max="5642" width="9.06640625" style="27"/>
    <col min="5643" max="5643" width="12.86328125" style="27" customWidth="1"/>
    <col min="5644" max="5644" width="14.265625" style="27" customWidth="1"/>
    <col min="5645" max="5645" width="19.59765625" style="27" customWidth="1"/>
    <col min="5646" max="5646" width="18" style="27" customWidth="1"/>
    <col min="5647" max="5647" width="9.06640625" style="27"/>
    <col min="5648" max="5648" width="13" style="27" customWidth="1"/>
    <col min="5649" max="5650" width="9.06640625" style="27"/>
    <col min="5651" max="5651" width="12.1328125" style="27" customWidth="1"/>
    <col min="5652" max="5652" width="15.59765625" style="27" customWidth="1"/>
    <col min="5653" max="5895" width="9.06640625" style="27"/>
    <col min="5896" max="5896" width="14.265625" style="27" customWidth="1"/>
    <col min="5897" max="5897" width="6.1328125" style="27" customWidth="1"/>
    <col min="5898" max="5898" width="9.06640625" style="27"/>
    <col min="5899" max="5899" width="12.86328125" style="27" customWidth="1"/>
    <col min="5900" max="5900" width="14.265625" style="27" customWidth="1"/>
    <col min="5901" max="5901" width="19.59765625" style="27" customWidth="1"/>
    <col min="5902" max="5902" width="18" style="27" customWidth="1"/>
    <col min="5903" max="5903" width="9.06640625" style="27"/>
    <col min="5904" max="5904" width="13" style="27" customWidth="1"/>
    <col min="5905" max="5906" width="9.06640625" style="27"/>
    <col min="5907" max="5907" width="12.1328125" style="27" customWidth="1"/>
    <col min="5908" max="5908" width="15.59765625" style="27" customWidth="1"/>
    <col min="5909" max="6151" width="9.06640625" style="27"/>
    <col min="6152" max="6152" width="14.265625" style="27" customWidth="1"/>
    <col min="6153" max="6153" width="6.1328125" style="27" customWidth="1"/>
    <col min="6154" max="6154" width="9.06640625" style="27"/>
    <col min="6155" max="6155" width="12.86328125" style="27" customWidth="1"/>
    <col min="6156" max="6156" width="14.265625" style="27" customWidth="1"/>
    <col min="6157" max="6157" width="19.59765625" style="27" customWidth="1"/>
    <col min="6158" max="6158" width="18" style="27" customWidth="1"/>
    <col min="6159" max="6159" width="9.06640625" style="27"/>
    <col min="6160" max="6160" width="13" style="27" customWidth="1"/>
    <col min="6161" max="6162" width="9.06640625" style="27"/>
    <col min="6163" max="6163" width="12.1328125" style="27" customWidth="1"/>
    <col min="6164" max="6164" width="15.59765625" style="27" customWidth="1"/>
    <col min="6165" max="6407" width="9.06640625" style="27"/>
    <col min="6408" max="6408" width="14.265625" style="27" customWidth="1"/>
    <col min="6409" max="6409" width="6.1328125" style="27" customWidth="1"/>
    <col min="6410" max="6410" width="9.06640625" style="27"/>
    <col min="6411" max="6411" width="12.86328125" style="27" customWidth="1"/>
    <col min="6412" max="6412" width="14.265625" style="27" customWidth="1"/>
    <col min="6413" max="6413" width="19.59765625" style="27" customWidth="1"/>
    <col min="6414" max="6414" width="18" style="27" customWidth="1"/>
    <col min="6415" max="6415" width="9.06640625" style="27"/>
    <col min="6416" max="6416" width="13" style="27" customWidth="1"/>
    <col min="6417" max="6418" width="9.06640625" style="27"/>
    <col min="6419" max="6419" width="12.1328125" style="27" customWidth="1"/>
    <col min="6420" max="6420" width="15.59765625" style="27" customWidth="1"/>
    <col min="6421" max="6663" width="9.06640625" style="27"/>
    <col min="6664" max="6664" width="14.265625" style="27" customWidth="1"/>
    <col min="6665" max="6665" width="6.1328125" style="27" customWidth="1"/>
    <col min="6666" max="6666" width="9.06640625" style="27"/>
    <col min="6667" max="6667" width="12.86328125" style="27" customWidth="1"/>
    <col min="6668" max="6668" width="14.265625" style="27" customWidth="1"/>
    <col min="6669" max="6669" width="19.59765625" style="27" customWidth="1"/>
    <col min="6670" max="6670" width="18" style="27" customWidth="1"/>
    <col min="6671" max="6671" width="9.06640625" style="27"/>
    <col min="6672" max="6672" width="13" style="27" customWidth="1"/>
    <col min="6673" max="6674" width="9.06640625" style="27"/>
    <col min="6675" max="6675" width="12.1328125" style="27" customWidth="1"/>
    <col min="6676" max="6676" width="15.59765625" style="27" customWidth="1"/>
    <col min="6677" max="6919" width="9.06640625" style="27"/>
    <col min="6920" max="6920" width="14.265625" style="27" customWidth="1"/>
    <col min="6921" max="6921" width="6.1328125" style="27" customWidth="1"/>
    <col min="6922" max="6922" width="9.06640625" style="27"/>
    <col min="6923" max="6923" width="12.86328125" style="27" customWidth="1"/>
    <col min="6924" max="6924" width="14.265625" style="27" customWidth="1"/>
    <col min="6925" max="6925" width="19.59765625" style="27" customWidth="1"/>
    <col min="6926" max="6926" width="18" style="27" customWidth="1"/>
    <col min="6927" max="6927" width="9.06640625" style="27"/>
    <col min="6928" max="6928" width="13" style="27" customWidth="1"/>
    <col min="6929" max="6930" width="9.06640625" style="27"/>
    <col min="6931" max="6931" width="12.1328125" style="27" customWidth="1"/>
    <col min="6932" max="6932" width="15.59765625" style="27" customWidth="1"/>
    <col min="6933" max="7175" width="9.06640625" style="27"/>
    <col min="7176" max="7176" width="14.265625" style="27" customWidth="1"/>
    <col min="7177" max="7177" width="6.1328125" style="27" customWidth="1"/>
    <col min="7178" max="7178" width="9.06640625" style="27"/>
    <col min="7179" max="7179" width="12.86328125" style="27" customWidth="1"/>
    <col min="7180" max="7180" width="14.265625" style="27" customWidth="1"/>
    <col min="7181" max="7181" width="19.59765625" style="27" customWidth="1"/>
    <col min="7182" max="7182" width="18" style="27" customWidth="1"/>
    <col min="7183" max="7183" width="9.06640625" style="27"/>
    <col min="7184" max="7184" width="13" style="27" customWidth="1"/>
    <col min="7185" max="7186" width="9.06640625" style="27"/>
    <col min="7187" max="7187" width="12.1328125" style="27" customWidth="1"/>
    <col min="7188" max="7188" width="15.59765625" style="27" customWidth="1"/>
    <col min="7189" max="7431" width="9.06640625" style="27"/>
    <col min="7432" max="7432" width="14.265625" style="27" customWidth="1"/>
    <col min="7433" max="7433" width="6.1328125" style="27" customWidth="1"/>
    <col min="7434" max="7434" width="9.06640625" style="27"/>
    <col min="7435" max="7435" width="12.86328125" style="27" customWidth="1"/>
    <col min="7436" max="7436" width="14.265625" style="27" customWidth="1"/>
    <col min="7437" max="7437" width="19.59765625" style="27" customWidth="1"/>
    <col min="7438" max="7438" width="18" style="27" customWidth="1"/>
    <col min="7439" max="7439" width="9.06640625" style="27"/>
    <col min="7440" max="7440" width="13" style="27" customWidth="1"/>
    <col min="7441" max="7442" width="9.06640625" style="27"/>
    <col min="7443" max="7443" width="12.1328125" style="27" customWidth="1"/>
    <col min="7444" max="7444" width="15.59765625" style="27" customWidth="1"/>
    <col min="7445" max="7687" width="9.06640625" style="27"/>
    <col min="7688" max="7688" width="14.265625" style="27" customWidth="1"/>
    <col min="7689" max="7689" width="6.1328125" style="27" customWidth="1"/>
    <col min="7690" max="7690" width="9.06640625" style="27"/>
    <col min="7691" max="7691" width="12.86328125" style="27" customWidth="1"/>
    <col min="7692" max="7692" width="14.265625" style="27" customWidth="1"/>
    <col min="7693" max="7693" width="19.59765625" style="27" customWidth="1"/>
    <col min="7694" max="7694" width="18" style="27" customWidth="1"/>
    <col min="7695" max="7695" width="9.06640625" style="27"/>
    <col min="7696" max="7696" width="13" style="27" customWidth="1"/>
    <col min="7697" max="7698" width="9.06640625" style="27"/>
    <col min="7699" max="7699" width="12.1328125" style="27" customWidth="1"/>
    <col min="7700" max="7700" width="15.59765625" style="27" customWidth="1"/>
    <col min="7701" max="7943" width="9.06640625" style="27"/>
    <col min="7944" max="7944" width="14.265625" style="27" customWidth="1"/>
    <col min="7945" max="7945" width="6.1328125" style="27" customWidth="1"/>
    <col min="7946" max="7946" width="9.06640625" style="27"/>
    <col min="7947" max="7947" width="12.86328125" style="27" customWidth="1"/>
    <col min="7948" max="7948" width="14.265625" style="27" customWidth="1"/>
    <col min="7949" max="7949" width="19.59765625" style="27" customWidth="1"/>
    <col min="7950" max="7950" width="18" style="27" customWidth="1"/>
    <col min="7951" max="7951" width="9.06640625" style="27"/>
    <col min="7952" max="7952" width="13" style="27" customWidth="1"/>
    <col min="7953" max="7954" width="9.06640625" style="27"/>
    <col min="7955" max="7955" width="12.1328125" style="27" customWidth="1"/>
    <col min="7956" max="7956" width="15.59765625" style="27" customWidth="1"/>
    <col min="7957" max="8199" width="9.06640625" style="27"/>
    <col min="8200" max="8200" width="14.265625" style="27" customWidth="1"/>
    <col min="8201" max="8201" width="6.1328125" style="27" customWidth="1"/>
    <col min="8202" max="8202" width="9.06640625" style="27"/>
    <col min="8203" max="8203" width="12.86328125" style="27" customWidth="1"/>
    <col min="8204" max="8204" width="14.265625" style="27" customWidth="1"/>
    <col min="8205" max="8205" width="19.59765625" style="27" customWidth="1"/>
    <col min="8206" max="8206" width="18" style="27" customWidth="1"/>
    <col min="8207" max="8207" width="9.06640625" style="27"/>
    <col min="8208" max="8208" width="13" style="27" customWidth="1"/>
    <col min="8209" max="8210" width="9.06640625" style="27"/>
    <col min="8211" max="8211" width="12.1328125" style="27" customWidth="1"/>
    <col min="8212" max="8212" width="15.59765625" style="27" customWidth="1"/>
    <col min="8213" max="8455" width="9.06640625" style="27"/>
    <col min="8456" max="8456" width="14.265625" style="27" customWidth="1"/>
    <col min="8457" max="8457" width="6.1328125" style="27" customWidth="1"/>
    <col min="8458" max="8458" width="9.06640625" style="27"/>
    <col min="8459" max="8459" width="12.86328125" style="27" customWidth="1"/>
    <col min="8460" max="8460" width="14.265625" style="27" customWidth="1"/>
    <col min="8461" max="8461" width="19.59765625" style="27" customWidth="1"/>
    <col min="8462" max="8462" width="18" style="27" customWidth="1"/>
    <col min="8463" max="8463" width="9.06640625" style="27"/>
    <col min="8464" max="8464" width="13" style="27" customWidth="1"/>
    <col min="8465" max="8466" width="9.06640625" style="27"/>
    <col min="8467" max="8467" width="12.1328125" style="27" customWidth="1"/>
    <col min="8468" max="8468" width="15.59765625" style="27" customWidth="1"/>
    <col min="8469" max="8711" width="9.06640625" style="27"/>
    <col min="8712" max="8712" width="14.265625" style="27" customWidth="1"/>
    <col min="8713" max="8713" width="6.1328125" style="27" customWidth="1"/>
    <col min="8714" max="8714" width="9.06640625" style="27"/>
    <col min="8715" max="8715" width="12.86328125" style="27" customWidth="1"/>
    <col min="8716" max="8716" width="14.265625" style="27" customWidth="1"/>
    <col min="8717" max="8717" width="19.59765625" style="27" customWidth="1"/>
    <col min="8718" max="8718" width="18" style="27" customWidth="1"/>
    <col min="8719" max="8719" width="9.06640625" style="27"/>
    <col min="8720" max="8720" width="13" style="27" customWidth="1"/>
    <col min="8721" max="8722" width="9.06640625" style="27"/>
    <col min="8723" max="8723" width="12.1328125" style="27" customWidth="1"/>
    <col min="8724" max="8724" width="15.59765625" style="27" customWidth="1"/>
    <col min="8725" max="8967" width="9.06640625" style="27"/>
    <col min="8968" max="8968" width="14.265625" style="27" customWidth="1"/>
    <col min="8969" max="8969" width="6.1328125" style="27" customWidth="1"/>
    <col min="8970" max="8970" width="9.06640625" style="27"/>
    <col min="8971" max="8971" width="12.86328125" style="27" customWidth="1"/>
    <col min="8972" max="8972" width="14.265625" style="27" customWidth="1"/>
    <col min="8973" max="8973" width="19.59765625" style="27" customWidth="1"/>
    <col min="8974" max="8974" width="18" style="27" customWidth="1"/>
    <col min="8975" max="8975" width="9.06640625" style="27"/>
    <col min="8976" max="8976" width="13" style="27" customWidth="1"/>
    <col min="8977" max="8978" width="9.06640625" style="27"/>
    <col min="8979" max="8979" width="12.1328125" style="27" customWidth="1"/>
    <col min="8980" max="8980" width="15.59765625" style="27" customWidth="1"/>
    <col min="8981" max="9223" width="9.06640625" style="27"/>
    <col min="9224" max="9224" width="14.265625" style="27" customWidth="1"/>
    <col min="9225" max="9225" width="6.1328125" style="27" customWidth="1"/>
    <col min="9226" max="9226" width="9.06640625" style="27"/>
    <col min="9227" max="9227" width="12.86328125" style="27" customWidth="1"/>
    <col min="9228" max="9228" width="14.265625" style="27" customWidth="1"/>
    <col min="9229" max="9229" width="19.59765625" style="27" customWidth="1"/>
    <col min="9230" max="9230" width="18" style="27" customWidth="1"/>
    <col min="9231" max="9231" width="9.06640625" style="27"/>
    <col min="9232" max="9232" width="13" style="27" customWidth="1"/>
    <col min="9233" max="9234" width="9.06640625" style="27"/>
    <col min="9235" max="9235" width="12.1328125" style="27" customWidth="1"/>
    <col min="9236" max="9236" width="15.59765625" style="27" customWidth="1"/>
    <col min="9237" max="9479" width="9.06640625" style="27"/>
    <col min="9480" max="9480" width="14.265625" style="27" customWidth="1"/>
    <col min="9481" max="9481" width="6.1328125" style="27" customWidth="1"/>
    <col min="9482" max="9482" width="9.06640625" style="27"/>
    <col min="9483" max="9483" width="12.86328125" style="27" customWidth="1"/>
    <col min="9484" max="9484" width="14.265625" style="27" customWidth="1"/>
    <col min="9485" max="9485" width="19.59765625" style="27" customWidth="1"/>
    <col min="9486" max="9486" width="18" style="27" customWidth="1"/>
    <col min="9487" max="9487" width="9.06640625" style="27"/>
    <col min="9488" max="9488" width="13" style="27" customWidth="1"/>
    <col min="9489" max="9490" width="9.06640625" style="27"/>
    <col min="9491" max="9491" width="12.1328125" style="27" customWidth="1"/>
    <col min="9492" max="9492" width="15.59765625" style="27" customWidth="1"/>
    <col min="9493" max="9735" width="9.06640625" style="27"/>
    <col min="9736" max="9736" width="14.265625" style="27" customWidth="1"/>
    <col min="9737" max="9737" width="6.1328125" style="27" customWidth="1"/>
    <col min="9738" max="9738" width="9.06640625" style="27"/>
    <col min="9739" max="9739" width="12.86328125" style="27" customWidth="1"/>
    <col min="9740" max="9740" width="14.265625" style="27" customWidth="1"/>
    <col min="9741" max="9741" width="19.59765625" style="27" customWidth="1"/>
    <col min="9742" max="9742" width="18" style="27" customWidth="1"/>
    <col min="9743" max="9743" width="9.06640625" style="27"/>
    <col min="9744" max="9744" width="13" style="27" customWidth="1"/>
    <col min="9745" max="9746" width="9.06640625" style="27"/>
    <col min="9747" max="9747" width="12.1328125" style="27" customWidth="1"/>
    <col min="9748" max="9748" width="15.59765625" style="27" customWidth="1"/>
    <col min="9749" max="9991" width="9.06640625" style="27"/>
    <col min="9992" max="9992" width="14.265625" style="27" customWidth="1"/>
    <col min="9993" max="9993" width="6.1328125" style="27" customWidth="1"/>
    <col min="9994" max="9994" width="9.06640625" style="27"/>
    <col min="9995" max="9995" width="12.86328125" style="27" customWidth="1"/>
    <col min="9996" max="9996" width="14.265625" style="27" customWidth="1"/>
    <col min="9997" max="9997" width="19.59765625" style="27" customWidth="1"/>
    <col min="9998" max="9998" width="18" style="27" customWidth="1"/>
    <col min="9999" max="9999" width="9.06640625" style="27"/>
    <col min="10000" max="10000" width="13" style="27" customWidth="1"/>
    <col min="10001" max="10002" width="9.06640625" style="27"/>
    <col min="10003" max="10003" width="12.1328125" style="27" customWidth="1"/>
    <col min="10004" max="10004" width="15.59765625" style="27" customWidth="1"/>
    <col min="10005" max="10247" width="9.06640625" style="27"/>
    <col min="10248" max="10248" width="14.265625" style="27" customWidth="1"/>
    <col min="10249" max="10249" width="6.1328125" style="27" customWidth="1"/>
    <col min="10250" max="10250" width="9.06640625" style="27"/>
    <col min="10251" max="10251" width="12.86328125" style="27" customWidth="1"/>
    <col min="10252" max="10252" width="14.265625" style="27" customWidth="1"/>
    <col min="10253" max="10253" width="19.59765625" style="27" customWidth="1"/>
    <col min="10254" max="10254" width="18" style="27" customWidth="1"/>
    <col min="10255" max="10255" width="9.06640625" style="27"/>
    <col min="10256" max="10256" width="13" style="27" customWidth="1"/>
    <col min="10257" max="10258" width="9.06640625" style="27"/>
    <col min="10259" max="10259" width="12.1328125" style="27" customWidth="1"/>
    <col min="10260" max="10260" width="15.59765625" style="27" customWidth="1"/>
    <col min="10261" max="10503" width="9.06640625" style="27"/>
    <col min="10504" max="10504" width="14.265625" style="27" customWidth="1"/>
    <col min="10505" max="10505" width="6.1328125" style="27" customWidth="1"/>
    <col min="10506" max="10506" width="9.06640625" style="27"/>
    <col min="10507" max="10507" width="12.86328125" style="27" customWidth="1"/>
    <col min="10508" max="10508" width="14.265625" style="27" customWidth="1"/>
    <col min="10509" max="10509" width="19.59765625" style="27" customWidth="1"/>
    <col min="10510" max="10510" width="18" style="27" customWidth="1"/>
    <col min="10511" max="10511" width="9.06640625" style="27"/>
    <col min="10512" max="10512" width="13" style="27" customWidth="1"/>
    <col min="10513" max="10514" width="9.06640625" style="27"/>
    <col min="10515" max="10515" width="12.1328125" style="27" customWidth="1"/>
    <col min="10516" max="10516" width="15.59765625" style="27" customWidth="1"/>
    <col min="10517" max="10759" width="9.06640625" style="27"/>
    <col min="10760" max="10760" width="14.265625" style="27" customWidth="1"/>
    <col min="10761" max="10761" width="6.1328125" style="27" customWidth="1"/>
    <col min="10762" max="10762" width="9.06640625" style="27"/>
    <col min="10763" max="10763" width="12.86328125" style="27" customWidth="1"/>
    <col min="10764" max="10764" width="14.265625" style="27" customWidth="1"/>
    <col min="10765" max="10765" width="19.59765625" style="27" customWidth="1"/>
    <col min="10766" max="10766" width="18" style="27" customWidth="1"/>
    <col min="10767" max="10767" width="9.06640625" style="27"/>
    <col min="10768" max="10768" width="13" style="27" customWidth="1"/>
    <col min="10769" max="10770" width="9.06640625" style="27"/>
    <col min="10771" max="10771" width="12.1328125" style="27" customWidth="1"/>
    <col min="10772" max="10772" width="15.59765625" style="27" customWidth="1"/>
    <col min="10773" max="11015" width="9.06640625" style="27"/>
    <col min="11016" max="11016" width="14.265625" style="27" customWidth="1"/>
    <col min="11017" max="11017" width="6.1328125" style="27" customWidth="1"/>
    <col min="11018" max="11018" width="9.06640625" style="27"/>
    <col min="11019" max="11019" width="12.86328125" style="27" customWidth="1"/>
    <col min="11020" max="11020" width="14.265625" style="27" customWidth="1"/>
    <col min="11021" max="11021" width="19.59765625" style="27" customWidth="1"/>
    <col min="11022" max="11022" width="18" style="27" customWidth="1"/>
    <col min="11023" max="11023" width="9.06640625" style="27"/>
    <col min="11024" max="11024" width="13" style="27" customWidth="1"/>
    <col min="11025" max="11026" width="9.06640625" style="27"/>
    <col min="11027" max="11027" width="12.1328125" style="27" customWidth="1"/>
    <col min="11028" max="11028" width="15.59765625" style="27" customWidth="1"/>
    <col min="11029" max="11271" width="9.06640625" style="27"/>
    <col min="11272" max="11272" width="14.265625" style="27" customWidth="1"/>
    <col min="11273" max="11273" width="6.1328125" style="27" customWidth="1"/>
    <col min="11274" max="11274" width="9.06640625" style="27"/>
    <col min="11275" max="11275" width="12.86328125" style="27" customWidth="1"/>
    <col min="11276" max="11276" width="14.265625" style="27" customWidth="1"/>
    <col min="11277" max="11277" width="19.59765625" style="27" customWidth="1"/>
    <col min="11278" max="11278" width="18" style="27" customWidth="1"/>
    <col min="11279" max="11279" width="9.06640625" style="27"/>
    <col min="11280" max="11280" width="13" style="27" customWidth="1"/>
    <col min="11281" max="11282" width="9.06640625" style="27"/>
    <col min="11283" max="11283" width="12.1328125" style="27" customWidth="1"/>
    <col min="11284" max="11284" width="15.59765625" style="27" customWidth="1"/>
    <col min="11285" max="11527" width="9.06640625" style="27"/>
    <col min="11528" max="11528" width="14.265625" style="27" customWidth="1"/>
    <col min="11529" max="11529" width="6.1328125" style="27" customWidth="1"/>
    <col min="11530" max="11530" width="9.06640625" style="27"/>
    <col min="11531" max="11531" width="12.86328125" style="27" customWidth="1"/>
    <col min="11532" max="11532" width="14.265625" style="27" customWidth="1"/>
    <col min="11533" max="11533" width="19.59765625" style="27" customWidth="1"/>
    <col min="11534" max="11534" width="18" style="27" customWidth="1"/>
    <col min="11535" max="11535" width="9.06640625" style="27"/>
    <col min="11536" max="11536" width="13" style="27" customWidth="1"/>
    <col min="11537" max="11538" width="9.06640625" style="27"/>
    <col min="11539" max="11539" width="12.1328125" style="27" customWidth="1"/>
    <col min="11540" max="11540" width="15.59765625" style="27" customWidth="1"/>
    <col min="11541" max="11783" width="9.06640625" style="27"/>
    <col min="11784" max="11784" width="14.265625" style="27" customWidth="1"/>
    <col min="11785" max="11785" width="6.1328125" style="27" customWidth="1"/>
    <col min="11786" max="11786" width="9.06640625" style="27"/>
    <col min="11787" max="11787" width="12.86328125" style="27" customWidth="1"/>
    <col min="11788" max="11788" width="14.265625" style="27" customWidth="1"/>
    <col min="11789" max="11789" width="19.59765625" style="27" customWidth="1"/>
    <col min="11790" max="11790" width="18" style="27" customWidth="1"/>
    <col min="11791" max="11791" width="9.06640625" style="27"/>
    <col min="11792" max="11792" width="13" style="27" customWidth="1"/>
    <col min="11793" max="11794" width="9.06640625" style="27"/>
    <col min="11795" max="11795" width="12.1328125" style="27" customWidth="1"/>
    <col min="11796" max="11796" width="15.59765625" style="27" customWidth="1"/>
    <col min="11797" max="12039" width="9.06640625" style="27"/>
    <col min="12040" max="12040" width="14.265625" style="27" customWidth="1"/>
    <col min="12041" max="12041" width="6.1328125" style="27" customWidth="1"/>
    <col min="12042" max="12042" width="9.06640625" style="27"/>
    <col min="12043" max="12043" width="12.86328125" style="27" customWidth="1"/>
    <col min="12044" max="12044" width="14.265625" style="27" customWidth="1"/>
    <col min="12045" max="12045" width="19.59765625" style="27" customWidth="1"/>
    <col min="12046" max="12046" width="18" style="27" customWidth="1"/>
    <col min="12047" max="12047" width="9.06640625" style="27"/>
    <col min="12048" max="12048" width="13" style="27" customWidth="1"/>
    <col min="12049" max="12050" width="9.06640625" style="27"/>
    <col min="12051" max="12051" width="12.1328125" style="27" customWidth="1"/>
    <col min="12052" max="12052" width="15.59765625" style="27" customWidth="1"/>
    <col min="12053" max="12295" width="9.06640625" style="27"/>
    <col min="12296" max="12296" width="14.265625" style="27" customWidth="1"/>
    <col min="12297" max="12297" width="6.1328125" style="27" customWidth="1"/>
    <col min="12298" max="12298" width="9.06640625" style="27"/>
    <col min="12299" max="12299" width="12.86328125" style="27" customWidth="1"/>
    <col min="12300" max="12300" width="14.265625" style="27" customWidth="1"/>
    <col min="12301" max="12301" width="19.59765625" style="27" customWidth="1"/>
    <col min="12302" max="12302" width="18" style="27" customWidth="1"/>
    <col min="12303" max="12303" width="9.06640625" style="27"/>
    <col min="12304" max="12304" width="13" style="27" customWidth="1"/>
    <col min="12305" max="12306" width="9.06640625" style="27"/>
    <col min="12307" max="12307" width="12.1328125" style="27" customWidth="1"/>
    <col min="12308" max="12308" width="15.59765625" style="27" customWidth="1"/>
    <col min="12309" max="12551" width="9.06640625" style="27"/>
    <col min="12552" max="12552" width="14.265625" style="27" customWidth="1"/>
    <col min="12553" max="12553" width="6.1328125" style="27" customWidth="1"/>
    <col min="12554" max="12554" width="9.06640625" style="27"/>
    <col min="12555" max="12555" width="12.86328125" style="27" customWidth="1"/>
    <col min="12556" max="12556" width="14.265625" style="27" customWidth="1"/>
    <col min="12557" max="12557" width="19.59765625" style="27" customWidth="1"/>
    <col min="12558" max="12558" width="18" style="27" customWidth="1"/>
    <col min="12559" max="12559" width="9.06640625" style="27"/>
    <col min="12560" max="12560" width="13" style="27" customWidth="1"/>
    <col min="12561" max="12562" width="9.06640625" style="27"/>
    <col min="12563" max="12563" width="12.1328125" style="27" customWidth="1"/>
    <col min="12564" max="12564" width="15.59765625" style="27" customWidth="1"/>
    <col min="12565" max="12807" width="9.06640625" style="27"/>
    <col min="12808" max="12808" width="14.265625" style="27" customWidth="1"/>
    <col min="12809" max="12809" width="6.1328125" style="27" customWidth="1"/>
    <col min="12810" max="12810" width="9.06640625" style="27"/>
    <col min="12811" max="12811" width="12.86328125" style="27" customWidth="1"/>
    <col min="12812" max="12812" width="14.265625" style="27" customWidth="1"/>
    <col min="12813" max="12813" width="19.59765625" style="27" customWidth="1"/>
    <col min="12814" max="12814" width="18" style="27" customWidth="1"/>
    <col min="12815" max="12815" width="9.06640625" style="27"/>
    <col min="12816" max="12816" width="13" style="27" customWidth="1"/>
    <col min="12817" max="12818" width="9.06640625" style="27"/>
    <col min="12819" max="12819" width="12.1328125" style="27" customWidth="1"/>
    <col min="12820" max="12820" width="15.59765625" style="27" customWidth="1"/>
    <col min="12821" max="13063" width="9.06640625" style="27"/>
    <col min="13064" max="13064" width="14.265625" style="27" customWidth="1"/>
    <col min="13065" max="13065" width="6.1328125" style="27" customWidth="1"/>
    <col min="13066" max="13066" width="9.06640625" style="27"/>
    <col min="13067" max="13067" width="12.86328125" style="27" customWidth="1"/>
    <col min="13068" max="13068" width="14.265625" style="27" customWidth="1"/>
    <col min="13069" max="13069" width="19.59765625" style="27" customWidth="1"/>
    <col min="13070" max="13070" width="18" style="27" customWidth="1"/>
    <col min="13071" max="13071" width="9.06640625" style="27"/>
    <col min="13072" max="13072" width="13" style="27" customWidth="1"/>
    <col min="13073" max="13074" width="9.06640625" style="27"/>
    <col min="13075" max="13075" width="12.1328125" style="27" customWidth="1"/>
    <col min="13076" max="13076" width="15.59765625" style="27" customWidth="1"/>
    <col min="13077" max="13319" width="9.06640625" style="27"/>
    <col min="13320" max="13320" width="14.265625" style="27" customWidth="1"/>
    <col min="13321" max="13321" width="6.1328125" style="27" customWidth="1"/>
    <col min="13322" max="13322" width="9.06640625" style="27"/>
    <col min="13323" max="13323" width="12.86328125" style="27" customWidth="1"/>
    <col min="13324" max="13324" width="14.265625" style="27" customWidth="1"/>
    <col min="13325" max="13325" width="19.59765625" style="27" customWidth="1"/>
    <col min="13326" max="13326" width="18" style="27" customWidth="1"/>
    <col min="13327" max="13327" width="9.06640625" style="27"/>
    <col min="13328" max="13328" width="13" style="27" customWidth="1"/>
    <col min="13329" max="13330" width="9.06640625" style="27"/>
    <col min="13331" max="13331" width="12.1328125" style="27" customWidth="1"/>
    <col min="13332" max="13332" width="15.59765625" style="27" customWidth="1"/>
    <col min="13333" max="13575" width="9.06640625" style="27"/>
    <col min="13576" max="13576" width="14.265625" style="27" customWidth="1"/>
    <col min="13577" max="13577" width="6.1328125" style="27" customWidth="1"/>
    <col min="13578" max="13578" width="9.06640625" style="27"/>
    <col min="13579" max="13579" width="12.86328125" style="27" customWidth="1"/>
    <col min="13580" max="13580" width="14.265625" style="27" customWidth="1"/>
    <col min="13581" max="13581" width="19.59765625" style="27" customWidth="1"/>
    <col min="13582" max="13582" width="18" style="27" customWidth="1"/>
    <col min="13583" max="13583" width="9.06640625" style="27"/>
    <col min="13584" max="13584" width="13" style="27" customWidth="1"/>
    <col min="13585" max="13586" width="9.06640625" style="27"/>
    <col min="13587" max="13587" width="12.1328125" style="27" customWidth="1"/>
    <col min="13588" max="13588" width="15.59765625" style="27" customWidth="1"/>
    <col min="13589" max="13831" width="9.06640625" style="27"/>
    <col min="13832" max="13832" width="14.265625" style="27" customWidth="1"/>
    <col min="13833" max="13833" width="6.1328125" style="27" customWidth="1"/>
    <col min="13834" max="13834" width="9.06640625" style="27"/>
    <col min="13835" max="13835" width="12.86328125" style="27" customWidth="1"/>
    <col min="13836" max="13836" width="14.265625" style="27" customWidth="1"/>
    <col min="13837" max="13837" width="19.59765625" style="27" customWidth="1"/>
    <col min="13838" max="13838" width="18" style="27" customWidth="1"/>
    <col min="13839" max="13839" width="9.06640625" style="27"/>
    <col min="13840" max="13840" width="13" style="27" customWidth="1"/>
    <col min="13841" max="13842" width="9.06640625" style="27"/>
    <col min="13843" max="13843" width="12.1328125" style="27" customWidth="1"/>
    <col min="13844" max="13844" width="15.59765625" style="27" customWidth="1"/>
    <col min="13845" max="14087" width="9.06640625" style="27"/>
    <col min="14088" max="14088" width="14.265625" style="27" customWidth="1"/>
    <col min="14089" max="14089" width="6.1328125" style="27" customWidth="1"/>
    <col min="14090" max="14090" width="9.06640625" style="27"/>
    <col min="14091" max="14091" width="12.86328125" style="27" customWidth="1"/>
    <col min="14092" max="14092" width="14.265625" style="27" customWidth="1"/>
    <col min="14093" max="14093" width="19.59765625" style="27" customWidth="1"/>
    <col min="14094" max="14094" width="18" style="27" customWidth="1"/>
    <col min="14095" max="14095" width="9.06640625" style="27"/>
    <col min="14096" max="14096" width="13" style="27" customWidth="1"/>
    <col min="14097" max="14098" width="9.06640625" style="27"/>
    <col min="14099" max="14099" width="12.1328125" style="27" customWidth="1"/>
    <col min="14100" max="14100" width="15.59765625" style="27" customWidth="1"/>
    <col min="14101" max="14343" width="9.06640625" style="27"/>
    <col min="14344" max="14344" width="14.265625" style="27" customWidth="1"/>
    <col min="14345" max="14345" width="6.1328125" style="27" customWidth="1"/>
    <col min="14346" max="14346" width="9.06640625" style="27"/>
    <col min="14347" max="14347" width="12.86328125" style="27" customWidth="1"/>
    <col min="14348" max="14348" width="14.265625" style="27" customWidth="1"/>
    <col min="14349" max="14349" width="19.59765625" style="27" customWidth="1"/>
    <col min="14350" max="14350" width="18" style="27" customWidth="1"/>
    <col min="14351" max="14351" width="9.06640625" style="27"/>
    <col min="14352" max="14352" width="13" style="27" customWidth="1"/>
    <col min="14353" max="14354" width="9.06640625" style="27"/>
    <col min="14355" max="14355" width="12.1328125" style="27" customWidth="1"/>
    <col min="14356" max="14356" width="15.59765625" style="27" customWidth="1"/>
    <col min="14357" max="14599" width="9.06640625" style="27"/>
    <col min="14600" max="14600" width="14.265625" style="27" customWidth="1"/>
    <col min="14601" max="14601" width="6.1328125" style="27" customWidth="1"/>
    <col min="14602" max="14602" width="9.06640625" style="27"/>
    <col min="14603" max="14603" width="12.86328125" style="27" customWidth="1"/>
    <col min="14604" max="14604" width="14.265625" style="27" customWidth="1"/>
    <col min="14605" max="14605" width="19.59765625" style="27" customWidth="1"/>
    <col min="14606" max="14606" width="18" style="27" customWidth="1"/>
    <col min="14607" max="14607" width="9.06640625" style="27"/>
    <col min="14608" max="14608" width="13" style="27" customWidth="1"/>
    <col min="14609" max="14610" width="9.06640625" style="27"/>
    <col min="14611" max="14611" width="12.1328125" style="27" customWidth="1"/>
    <col min="14612" max="14612" width="15.59765625" style="27" customWidth="1"/>
    <col min="14613" max="14855" width="9.06640625" style="27"/>
    <col min="14856" max="14856" width="14.265625" style="27" customWidth="1"/>
    <col min="14857" max="14857" width="6.1328125" style="27" customWidth="1"/>
    <col min="14858" max="14858" width="9.06640625" style="27"/>
    <col min="14859" max="14859" width="12.86328125" style="27" customWidth="1"/>
    <col min="14860" max="14860" width="14.265625" style="27" customWidth="1"/>
    <col min="14861" max="14861" width="19.59765625" style="27" customWidth="1"/>
    <col min="14862" max="14862" width="18" style="27" customWidth="1"/>
    <col min="14863" max="14863" width="9.06640625" style="27"/>
    <col min="14864" max="14864" width="13" style="27" customWidth="1"/>
    <col min="14865" max="14866" width="9.06640625" style="27"/>
    <col min="14867" max="14867" width="12.1328125" style="27" customWidth="1"/>
    <col min="14868" max="14868" width="15.59765625" style="27" customWidth="1"/>
    <col min="14869" max="15111" width="9.06640625" style="27"/>
    <col min="15112" max="15112" width="14.265625" style="27" customWidth="1"/>
    <col min="15113" max="15113" width="6.1328125" style="27" customWidth="1"/>
    <col min="15114" max="15114" width="9.06640625" style="27"/>
    <col min="15115" max="15115" width="12.86328125" style="27" customWidth="1"/>
    <col min="15116" max="15116" width="14.265625" style="27" customWidth="1"/>
    <col min="15117" max="15117" width="19.59765625" style="27" customWidth="1"/>
    <col min="15118" max="15118" width="18" style="27" customWidth="1"/>
    <col min="15119" max="15119" width="9.06640625" style="27"/>
    <col min="15120" max="15120" width="13" style="27" customWidth="1"/>
    <col min="15121" max="15122" width="9.06640625" style="27"/>
    <col min="15123" max="15123" width="12.1328125" style="27" customWidth="1"/>
    <col min="15124" max="15124" width="15.59765625" style="27" customWidth="1"/>
    <col min="15125" max="15367" width="9.06640625" style="27"/>
    <col min="15368" max="15368" width="14.265625" style="27" customWidth="1"/>
    <col min="15369" max="15369" width="6.1328125" style="27" customWidth="1"/>
    <col min="15370" max="15370" width="9.06640625" style="27"/>
    <col min="15371" max="15371" width="12.86328125" style="27" customWidth="1"/>
    <col min="15372" max="15372" width="14.265625" style="27" customWidth="1"/>
    <col min="15373" max="15373" width="19.59765625" style="27" customWidth="1"/>
    <col min="15374" max="15374" width="18" style="27" customWidth="1"/>
    <col min="15375" max="15375" width="9.06640625" style="27"/>
    <col min="15376" max="15376" width="13" style="27" customWidth="1"/>
    <col min="15377" max="15378" width="9.06640625" style="27"/>
    <col min="15379" max="15379" width="12.1328125" style="27" customWidth="1"/>
    <col min="15380" max="15380" width="15.59765625" style="27" customWidth="1"/>
    <col min="15381" max="15623" width="9.06640625" style="27"/>
    <col min="15624" max="15624" width="14.265625" style="27" customWidth="1"/>
    <col min="15625" max="15625" width="6.1328125" style="27" customWidth="1"/>
    <col min="15626" max="15626" width="9.06640625" style="27"/>
    <col min="15627" max="15627" width="12.86328125" style="27" customWidth="1"/>
    <col min="15628" max="15628" width="14.265625" style="27" customWidth="1"/>
    <col min="15629" max="15629" width="19.59765625" style="27" customWidth="1"/>
    <col min="15630" max="15630" width="18" style="27" customWidth="1"/>
    <col min="15631" max="15631" width="9.06640625" style="27"/>
    <col min="15632" max="15632" width="13" style="27" customWidth="1"/>
    <col min="15633" max="15634" width="9.06640625" style="27"/>
    <col min="15635" max="15635" width="12.1328125" style="27" customWidth="1"/>
    <col min="15636" max="15636" width="15.59765625" style="27" customWidth="1"/>
    <col min="15637" max="15879" width="9.06640625" style="27"/>
    <col min="15880" max="15880" width="14.265625" style="27" customWidth="1"/>
    <col min="15881" max="15881" width="6.1328125" style="27" customWidth="1"/>
    <col min="15882" max="15882" width="9.06640625" style="27"/>
    <col min="15883" max="15883" width="12.86328125" style="27" customWidth="1"/>
    <col min="15884" max="15884" width="14.265625" style="27" customWidth="1"/>
    <col min="15885" max="15885" width="19.59765625" style="27" customWidth="1"/>
    <col min="15886" max="15886" width="18" style="27" customWidth="1"/>
    <col min="15887" max="15887" width="9.06640625" style="27"/>
    <col min="15888" max="15888" width="13" style="27" customWidth="1"/>
    <col min="15889" max="15890" width="9.06640625" style="27"/>
    <col min="15891" max="15891" width="12.1328125" style="27" customWidth="1"/>
    <col min="15892" max="15892" width="15.59765625" style="27" customWidth="1"/>
    <col min="15893" max="16135" width="9.06640625" style="27"/>
    <col min="16136" max="16136" width="14.265625" style="27" customWidth="1"/>
    <col min="16137" max="16137" width="6.1328125" style="27" customWidth="1"/>
    <col min="16138" max="16138" width="9.06640625" style="27"/>
    <col min="16139" max="16139" width="12.86328125" style="27" customWidth="1"/>
    <col min="16140" max="16140" width="14.265625" style="27" customWidth="1"/>
    <col min="16141" max="16141" width="19.59765625" style="27" customWidth="1"/>
    <col min="16142" max="16142" width="18" style="27" customWidth="1"/>
    <col min="16143" max="16143" width="9.06640625" style="27"/>
    <col min="16144" max="16144" width="13" style="27" customWidth="1"/>
    <col min="16145" max="16146" width="9.06640625" style="27"/>
    <col min="16147" max="16147" width="12.1328125" style="27" customWidth="1"/>
    <col min="16148" max="16148" width="15.59765625" style="27" customWidth="1"/>
    <col min="16149" max="16384" width="9.06640625" style="27"/>
  </cols>
  <sheetData>
    <row r="1" spans="1:23" s="14" customFormat="1" ht="54">
      <c r="A1" s="8"/>
      <c r="B1" s="8" t="s">
        <v>25</v>
      </c>
      <c r="C1" s="8" t="s">
        <v>26</v>
      </c>
      <c r="D1" s="9" t="s">
        <v>27</v>
      </c>
      <c r="E1" s="9" t="s">
        <v>28</v>
      </c>
      <c r="F1" s="10" t="s">
        <v>29</v>
      </c>
      <c r="G1" s="11"/>
      <c r="H1" s="12"/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37</v>
      </c>
      <c r="Q1" s="9" t="s">
        <v>38</v>
      </c>
      <c r="R1" s="9" t="s">
        <v>39</v>
      </c>
      <c r="S1" s="9" t="s">
        <v>40</v>
      </c>
      <c r="T1" s="13" t="s">
        <v>41</v>
      </c>
      <c r="U1" s="9" t="s">
        <v>42</v>
      </c>
      <c r="V1" s="9" t="s">
        <v>43</v>
      </c>
      <c r="W1" s="9" t="s">
        <v>44</v>
      </c>
    </row>
    <row r="2" spans="1:23" s="14" customFormat="1" ht="13.9">
      <c r="A2" s="8"/>
      <c r="B2" s="8"/>
      <c r="C2" s="8"/>
      <c r="D2" s="9"/>
      <c r="E2" s="9"/>
      <c r="F2" s="31" t="s">
        <v>45</v>
      </c>
      <c r="G2" s="31" t="s">
        <v>46</v>
      </c>
      <c r="H2" s="31" t="s">
        <v>47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3"/>
      <c r="U2" s="9"/>
      <c r="V2" s="9"/>
      <c r="W2" s="9"/>
    </row>
    <row r="3" spans="1:23" s="24" customFormat="1">
      <c r="A3" s="15">
        <v>1</v>
      </c>
      <c r="B3" s="16" t="s">
        <v>48</v>
      </c>
      <c r="C3" s="16">
        <v>13</v>
      </c>
      <c r="D3" s="17" t="s">
        <v>49</v>
      </c>
      <c r="E3" s="18" t="s">
        <v>51</v>
      </c>
      <c r="F3" s="18" t="s">
        <v>52</v>
      </c>
      <c r="G3" s="18" t="s">
        <v>53</v>
      </c>
      <c r="H3" s="18" t="s">
        <v>54</v>
      </c>
      <c r="I3" s="19" t="s">
        <v>55</v>
      </c>
      <c r="J3" s="16" t="s">
        <v>56</v>
      </c>
      <c r="K3" s="20" t="s">
        <v>57</v>
      </c>
      <c r="L3" s="20" t="s">
        <v>58</v>
      </c>
      <c r="M3" s="16">
        <v>-3.028</v>
      </c>
      <c r="N3" s="16">
        <v>-59.898780000000002</v>
      </c>
      <c r="O3" s="16">
        <v>124</v>
      </c>
      <c r="P3" s="21">
        <v>1</v>
      </c>
      <c r="Q3" s="18">
        <v>42643</v>
      </c>
      <c r="R3" s="18" t="s">
        <v>59</v>
      </c>
      <c r="S3" s="22"/>
      <c r="T3" s="23"/>
      <c r="U3" s="22"/>
      <c r="V3" s="22"/>
      <c r="W3" s="16"/>
    </row>
    <row r="4" spans="1:23" s="24" customFormat="1">
      <c r="A4" s="15">
        <v>2</v>
      </c>
      <c r="B4" s="16" t="s">
        <v>48</v>
      </c>
      <c r="C4" s="16">
        <v>13</v>
      </c>
      <c r="D4" s="17" t="s">
        <v>60</v>
      </c>
      <c r="E4" s="18" t="s">
        <v>51</v>
      </c>
      <c r="F4" s="18" t="s">
        <v>52</v>
      </c>
      <c r="G4" s="18" t="s">
        <v>53</v>
      </c>
      <c r="H4" s="18" t="s">
        <v>54</v>
      </c>
      <c r="I4" s="19" t="s">
        <v>55</v>
      </c>
      <c r="J4" s="16" t="s">
        <v>56</v>
      </c>
      <c r="K4" s="20" t="s">
        <v>61</v>
      </c>
      <c r="L4" s="20" t="s">
        <v>58</v>
      </c>
      <c r="M4" s="16">
        <v>-2.8639999999999999</v>
      </c>
      <c r="N4" s="16">
        <v>-59.426079999999999</v>
      </c>
      <c r="O4" s="16">
        <v>68</v>
      </c>
      <c r="P4" s="21">
        <v>1</v>
      </c>
      <c r="Q4" s="18">
        <v>42644</v>
      </c>
      <c r="R4" s="18" t="s">
        <v>59</v>
      </c>
      <c r="S4" s="22"/>
      <c r="T4" s="23"/>
      <c r="U4" s="22"/>
      <c r="V4" s="22"/>
      <c r="W4" s="16"/>
    </row>
    <row r="5" spans="1:23">
      <c r="A5" s="25">
        <v>3</v>
      </c>
      <c r="B5" s="26" t="s">
        <v>48</v>
      </c>
      <c r="C5" s="26">
        <v>13</v>
      </c>
      <c r="D5" s="17" t="s">
        <v>62</v>
      </c>
      <c r="E5" s="18" t="s">
        <v>50</v>
      </c>
      <c r="F5" s="18" t="s">
        <v>63</v>
      </c>
      <c r="G5" s="18" t="s">
        <v>64</v>
      </c>
      <c r="H5" s="18" t="s">
        <v>54</v>
      </c>
      <c r="I5" s="19" t="s">
        <v>55</v>
      </c>
      <c r="J5" s="16" t="s">
        <v>65</v>
      </c>
      <c r="K5" s="20" t="s">
        <v>66</v>
      </c>
      <c r="L5" s="20" t="s">
        <v>58</v>
      </c>
      <c r="M5" s="26">
        <v>-8.7420000000000009</v>
      </c>
      <c r="N5" s="26">
        <v>-63.93629</v>
      </c>
      <c r="O5" s="26">
        <v>76</v>
      </c>
      <c r="P5" s="21">
        <v>1</v>
      </c>
      <c r="Q5" s="18">
        <v>42552</v>
      </c>
      <c r="R5" s="18" t="s">
        <v>59</v>
      </c>
      <c r="S5" s="22"/>
      <c r="T5" s="23"/>
      <c r="U5" s="22"/>
      <c r="V5" s="22"/>
      <c r="W5" s="16"/>
    </row>
    <row r="6" spans="1:23">
      <c r="A6" s="25">
        <v>4</v>
      </c>
      <c r="B6" s="26" t="s">
        <v>48</v>
      </c>
      <c r="C6" s="26">
        <v>13</v>
      </c>
      <c r="D6" s="17" t="s">
        <v>67</v>
      </c>
      <c r="E6" s="18" t="s">
        <v>50</v>
      </c>
      <c r="F6" s="18" t="s">
        <v>63</v>
      </c>
      <c r="G6" s="18" t="s">
        <v>64</v>
      </c>
      <c r="H6" s="18" t="s">
        <v>54</v>
      </c>
      <c r="I6" s="19" t="s">
        <v>55</v>
      </c>
      <c r="J6" s="16" t="s">
        <v>65</v>
      </c>
      <c r="K6" s="20" t="s">
        <v>69</v>
      </c>
      <c r="L6" s="20" t="s">
        <v>58</v>
      </c>
      <c r="M6" s="26">
        <v>-9.2230000000000008</v>
      </c>
      <c r="N6" s="26">
        <v>-62.253599999999999</v>
      </c>
      <c r="O6" s="26">
        <v>0</v>
      </c>
      <c r="P6" s="21">
        <v>1</v>
      </c>
      <c r="Q6" s="18">
        <v>42552</v>
      </c>
      <c r="R6" s="18" t="s">
        <v>59</v>
      </c>
      <c r="S6" s="22"/>
      <c r="T6" s="23"/>
      <c r="U6" s="22"/>
      <c r="V6" s="22"/>
      <c r="W6" s="16"/>
    </row>
    <row r="7" spans="1:23">
      <c r="A7" s="25">
        <v>5</v>
      </c>
      <c r="B7" s="26" t="s">
        <v>48</v>
      </c>
      <c r="C7" s="26">
        <v>13</v>
      </c>
      <c r="D7" s="17" t="s">
        <v>70</v>
      </c>
      <c r="E7" s="18" t="s">
        <v>68</v>
      </c>
      <c r="F7" s="28" t="s">
        <v>23</v>
      </c>
      <c r="G7" s="28" t="s">
        <v>71</v>
      </c>
      <c r="H7" s="28" t="s">
        <v>71</v>
      </c>
      <c r="I7" s="19" t="s">
        <v>23</v>
      </c>
      <c r="J7" s="16" t="s">
        <v>72</v>
      </c>
      <c r="K7" s="20" t="s">
        <v>73</v>
      </c>
      <c r="L7" s="20" t="s">
        <v>74</v>
      </c>
      <c r="M7" s="26">
        <v>-11.000999999999999</v>
      </c>
      <c r="N7" s="26">
        <v>-48.548999999999999</v>
      </c>
      <c r="O7" s="26">
        <v>232</v>
      </c>
      <c r="P7" s="21">
        <v>1</v>
      </c>
      <c r="Q7" s="18">
        <v>42405</v>
      </c>
      <c r="R7" s="18" t="s">
        <v>75</v>
      </c>
      <c r="S7" s="29"/>
      <c r="T7" s="23"/>
      <c r="U7" s="29"/>
      <c r="V7" s="29"/>
      <c r="W7" s="16"/>
    </row>
    <row r="8" spans="1:23">
      <c r="A8" s="25">
        <v>6</v>
      </c>
      <c r="B8" s="26" t="s">
        <v>48</v>
      </c>
      <c r="C8" s="26">
        <v>13</v>
      </c>
      <c r="D8" s="17" t="s">
        <v>76</v>
      </c>
      <c r="E8" s="18" t="s">
        <v>68</v>
      </c>
      <c r="F8" s="28" t="s">
        <v>23</v>
      </c>
      <c r="G8" s="28" t="s">
        <v>71</v>
      </c>
      <c r="H8" s="28" t="s">
        <v>71</v>
      </c>
      <c r="I8" s="19" t="s">
        <v>23</v>
      </c>
      <c r="J8" s="16" t="s">
        <v>72</v>
      </c>
      <c r="K8" s="19" t="s">
        <v>77</v>
      </c>
      <c r="L8" s="20" t="s">
        <v>74</v>
      </c>
      <c r="M8" s="26">
        <v>-10.589399999999999</v>
      </c>
      <c r="N8" s="26">
        <v>-49.685488300000003</v>
      </c>
      <c r="O8" s="26">
        <v>183</v>
      </c>
      <c r="P8" s="21">
        <v>1</v>
      </c>
      <c r="Q8" s="18">
        <v>42401</v>
      </c>
      <c r="R8" s="18" t="s">
        <v>75</v>
      </c>
      <c r="S8" s="29"/>
      <c r="T8" s="23"/>
      <c r="U8" s="29"/>
      <c r="V8" s="29"/>
      <c r="W8" s="16"/>
    </row>
    <row r="9" spans="1:23">
      <c r="A9" s="25">
        <v>7</v>
      </c>
      <c r="B9" s="26" t="s">
        <v>48</v>
      </c>
      <c r="C9" s="26">
        <v>13</v>
      </c>
      <c r="D9" s="17" t="s">
        <v>78</v>
      </c>
      <c r="E9" s="18" t="s">
        <v>68</v>
      </c>
      <c r="F9" s="28" t="s">
        <v>79</v>
      </c>
      <c r="G9" s="28" t="s">
        <v>80</v>
      </c>
      <c r="H9" s="28" t="s">
        <v>71</v>
      </c>
      <c r="I9" s="19" t="s">
        <v>81</v>
      </c>
      <c r="J9" s="16" t="s">
        <v>82</v>
      </c>
      <c r="K9" s="20" t="s">
        <v>83</v>
      </c>
      <c r="L9" s="20" t="s">
        <v>58</v>
      </c>
      <c r="M9" s="26">
        <v>-22.611000000000001</v>
      </c>
      <c r="N9" s="26">
        <v>-42.323399999999999</v>
      </c>
      <c r="O9" s="26">
        <v>12</v>
      </c>
      <c r="P9" s="21">
        <v>1</v>
      </c>
      <c r="Q9" s="18">
        <v>42513</v>
      </c>
      <c r="R9" s="18" t="s">
        <v>84</v>
      </c>
      <c r="S9" s="29"/>
      <c r="T9" s="23"/>
      <c r="U9" s="29"/>
      <c r="V9" s="29"/>
      <c r="W9" s="16"/>
    </row>
    <row r="10" spans="1:23">
      <c r="E10" s="24"/>
      <c r="G10" s="24"/>
      <c r="H10" s="24"/>
      <c r="I10" s="24"/>
      <c r="T10" s="30"/>
    </row>
    <row r="11" spans="1:23">
      <c r="H11" s="24"/>
      <c r="I11" s="24"/>
      <c r="J11" s="24"/>
    </row>
    <row r="12" spans="1:23">
      <c r="H12" s="24"/>
      <c r="I12" s="24"/>
      <c r="J12" s="24"/>
    </row>
    <row r="13" spans="1:23">
      <c r="H13" s="24"/>
      <c r="I13" s="24"/>
      <c r="J13" s="24"/>
    </row>
    <row r="14" spans="1:23">
      <c r="H14" s="24"/>
      <c r="I14" s="24"/>
      <c r="J14" s="24"/>
    </row>
    <row r="15" spans="1:23">
      <c r="H15" s="24"/>
      <c r="I15" s="24"/>
      <c r="J15" s="24"/>
    </row>
    <row r="16" spans="1:23">
      <c r="H16" s="24"/>
      <c r="I16" s="24"/>
      <c r="J16" s="24"/>
    </row>
    <row r="17" spans="8:10">
      <c r="H17" s="24"/>
      <c r="I17" s="24"/>
      <c r="J17" s="24"/>
    </row>
    <row r="18" spans="8:10">
      <c r="H18" s="24"/>
      <c r="I18" s="24"/>
      <c r="J18" s="24"/>
    </row>
    <row r="19" spans="8:10">
      <c r="H19" s="24"/>
      <c r="I19" s="24"/>
      <c r="J19" s="24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73BE-098B-4371-AFCA-CAA7736DFF20}">
  <dimension ref="A1:I46"/>
  <sheetViews>
    <sheetView tabSelected="1" topLeftCell="A11" zoomScale="123" workbookViewId="0">
      <selection activeCell="H17" sqref="H17:H22"/>
    </sheetView>
  </sheetViews>
  <sheetFormatPr defaultRowHeight="14.25"/>
  <cols>
    <col min="6" max="6" width="27.46484375" customWidth="1"/>
    <col min="8" max="8" width="56.19921875" bestFit="1" customWidth="1"/>
    <col min="9" max="9" width="36.3984375" bestFit="1" customWidth="1"/>
    <col min="11" max="11" width="13.3984375" customWidth="1"/>
    <col min="12" max="12" width="12.46484375" customWidth="1"/>
  </cols>
  <sheetData>
    <row r="1" spans="1:9">
      <c r="A1" t="s">
        <v>0</v>
      </c>
    </row>
    <row r="2" spans="1:9">
      <c r="A2" t="s">
        <v>1</v>
      </c>
    </row>
    <row r="4" spans="1:9">
      <c r="B4" s="5" t="s">
        <v>2</v>
      </c>
      <c r="C4" s="5" t="s">
        <v>4</v>
      </c>
      <c r="D4" s="5" t="s">
        <v>5</v>
      </c>
      <c r="E4" s="5" t="s">
        <v>8</v>
      </c>
      <c r="F4" s="5" t="s">
        <v>9</v>
      </c>
    </row>
    <row r="5" spans="1:9">
      <c r="B5" s="4" t="s">
        <v>3</v>
      </c>
      <c r="C5" s="4">
        <v>20</v>
      </c>
      <c r="D5" s="3" t="s">
        <v>6</v>
      </c>
      <c r="E5" s="3">
        <v>20</v>
      </c>
      <c r="F5" s="4" t="str">
        <f>$B$5&amp;"_"&amp;C5&amp;"_ "&amp;"sexdim"&amp;".txt"</f>
        <v>ARS_20_ sexdim.txt</v>
      </c>
      <c r="H5" s="6" t="s">
        <v>16</v>
      </c>
      <c r="I5" s="6"/>
    </row>
    <row r="6" spans="1:9">
      <c r="B6" s="4"/>
      <c r="C6" s="4"/>
      <c r="D6" s="3" t="s">
        <v>7</v>
      </c>
      <c r="E6" s="3">
        <v>20</v>
      </c>
      <c r="F6" s="4"/>
      <c r="H6" s="6" t="s">
        <v>17</v>
      </c>
      <c r="I6" s="6" t="s">
        <v>9</v>
      </c>
    </row>
    <row r="7" spans="1:9">
      <c r="B7" s="4"/>
      <c r="C7" s="4">
        <v>24</v>
      </c>
      <c r="D7" s="3" t="s">
        <v>6</v>
      </c>
      <c r="E7" s="3">
        <v>20</v>
      </c>
      <c r="F7" s="4" t="str">
        <f t="shared" ref="F7:F10" si="0">$B$5&amp;"_"&amp;C7&amp;"_ "&amp;"sexdim"&amp;".txt"</f>
        <v>ARS_24_ sexdim.txt</v>
      </c>
      <c r="H7" t="s">
        <v>18</v>
      </c>
      <c r="I7" t="s">
        <v>19</v>
      </c>
    </row>
    <row r="8" spans="1:9">
      <c r="B8" s="4"/>
      <c r="C8" s="4"/>
      <c r="D8" s="3" t="s">
        <v>7</v>
      </c>
      <c r="E8" s="3">
        <v>20</v>
      </c>
      <c r="F8" s="4"/>
      <c r="H8" t="s">
        <v>20</v>
      </c>
      <c r="I8" t="s">
        <v>21</v>
      </c>
    </row>
    <row r="9" spans="1:9">
      <c r="B9" s="4"/>
      <c r="C9" s="4">
        <v>28</v>
      </c>
      <c r="D9" s="3" t="s">
        <v>6</v>
      </c>
      <c r="E9" s="3">
        <v>20</v>
      </c>
      <c r="F9" s="4" t="str">
        <f t="shared" ref="F9" si="1">$B$5&amp;"_"&amp;C9&amp;"_ "&amp;"sexdim"&amp;".txt"</f>
        <v>ARS_28_ sexdim.txt</v>
      </c>
    </row>
    <row r="10" spans="1:9">
      <c r="B10" s="4"/>
      <c r="C10" s="4"/>
      <c r="D10" s="3" t="s">
        <v>7</v>
      </c>
      <c r="E10" s="3">
        <v>20</v>
      </c>
      <c r="F10" s="4"/>
    </row>
    <row r="11" spans="1:9">
      <c r="B11" s="4" t="s">
        <v>10</v>
      </c>
      <c r="C11" s="4">
        <v>20</v>
      </c>
      <c r="D11" s="3" t="s">
        <v>6</v>
      </c>
      <c r="E11" s="3">
        <v>22</v>
      </c>
      <c r="F11" s="4" t="str">
        <f>$B$11&amp;"_"&amp;C11&amp;"_ "&amp;"sexdim"&amp;".txt"</f>
        <v>APR_20_ sexdim.txt</v>
      </c>
    </row>
    <row r="12" spans="1:9">
      <c r="B12" s="4"/>
      <c r="C12" s="4"/>
      <c r="D12" s="3" t="s">
        <v>7</v>
      </c>
      <c r="E12" s="3">
        <v>25</v>
      </c>
      <c r="F12" s="4"/>
    </row>
    <row r="13" spans="1:9">
      <c r="B13" s="4"/>
      <c r="C13" s="4">
        <v>24</v>
      </c>
      <c r="D13" s="3" t="s">
        <v>6</v>
      </c>
      <c r="E13" s="3">
        <v>25</v>
      </c>
      <c r="F13" s="4" t="str">
        <f t="shared" ref="F13:F16" si="2">$B$11&amp;"_"&amp;C13&amp;"_ "&amp;"sexdim"&amp;".txt"</f>
        <v>APR_24_ sexdim.txt</v>
      </c>
    </row>
    <row r="14" spans="1:9">
      <c r="B14" s="4"/>
      <c r="C14" s="4"/>
      <c r="D14" s="3" t="s">
        <v>7</v>
      </c>
      <c r="E14" s="3">
        <v>23</v>
      </c>
      <c r="F14" s="4"/>
    </row>
    <row r="15" spans="1:9">
      <c r="B15" s="4"/>
      <c r="C15" s="4">
        <v>28</v>
      </c>
      <c r="D15" s="3" t="s">
        <v>6</v>
      </c>
      <c r="E15" s="3">
        <v>21</v>
      </c>
      <c r="F15" s="4" t="str">
        <f t="shared" ref="F15:F16" si="3">$B$11&amp;"_"&amp;C15&amp;"_ "&amp;"sexdim"&amp;".txt"</f>
        <v>APR_28_ sexdim.txt</v>
      </c>
    </row>
    <row r="16" spans="1:9">
      <c r="B16" s="4"/>
      <c r="C16" s="4"/>
      <c r="D16" s="3" t="s">
        <v>7</v>
      </c>
      <c r="E16" s="3">
        <v>23</v>
      </c>
      <c r="F16" s="4"/>
    </row>
    <row r="17" spans="2:8">
      <c r="B17" s="4" t="s">
        <v>12</v>
      </c>
      <c r="C17" s="4">
        <v>20</v>
      </c>
      <c r="D17" s="3" t="s">
        <v>6</v>
      </c>
      <c r="E17" s="3">
        <v>22</v>
      </c>
      <c r="F17" s="4" t="str">
        <f>$B$17&amp;"_"&amp;C17&amp;"_ "&amp;"sexdim"&amp;".txt"</f>
        <v>RPV_20_ sexdim.txt</v>
      </c>
    </row>
    <row r="18" spans="2:8">
      <c r="B18" s="4"/>
      <c r="C18" s="4"/>
      <c r="D18" s="3" t="s">
        <v>7</v>
      </c>
      <c r="E18" s="3">
        <v>23</v>
      </c>
      <c r="F18" s="4"/>
      <c r="H18" s="7"/>
    </row>
    <row r="19" spans="2:8">
      <c r="B19" s="4"/>
      <c r="C19" s="4">
        <v>24</v>
      </c>
      <c r="D19" s="3" t="s">
        <v>6</v>
      </c>
      <c r="E19" s="3">
        <v>24</v>
      </c>
      <c r="F19" s="4" t="str">
        <f t="shared" ref="F19:F22" si="4">$B$17&amp;"_"&amp;C19&amp;"_ "&amp;"sexdim"&amp;".txt"</f>
        <v>RPV_24_ sexdim.txt</v>
      </c>
    </row>
    <row r="20" spans="2:8">
      <c r="B20" s="4"/>
      <c r="C20" s="4"/>
      <c r="D20" s="3" t="s">
        <v>7</v>
      </c>
      <c r="E20" s="3">
        <v>21</v>
      </c>
      <c r="F20" s="4"/>
    </row>
    <row r="21" spans="2:8">
      <c r="B21" s="4"/>
      <c r="C21" s="4">
        <v>28</v>
      </c>
      <c r="D21" s="3" t="s">
        <v>6</v>
      </c>
      <c r="E21" s="3">
        <v>20</v>
      </c>
      <c r="F21" s="4" t="str">
        <f t="shared" ref="F21:F22" si="5">$B$17&amp;"_"&amp;C21&amp;"_ "&amp;"sexdim"&amp;".txt"</f>
        <v>RPV_28_ sexdim.txt</v>
      </c>
    </row>
    <row r="22" spans="2:8">
      <c r="B22" s="4"/>
      <c r="C22" s="4"/>
      <c r="D22" s="3" t="s">
        <v>7</v>
      </c>
      <c r="E22" s="3">
        <v>20</v>
      </c>
      <c r="F22" s="4"/>
    </row>
    <row r="23" spans="2:8">
      <c r="B23" s="4" t="s">
        <v>11</v>
      </c>
      <c r="C23" s="4">
        <v>20</v>
      </c>
      <c r="D23" s="3" t="s">
        <v>6</v>
      </c>
      <c r="E23" s="3">
        <v>25</v>
      </c>
      <c r="F23" s="4" t="str">
        <f>$B$23&amp;"_"&amp;C23&amp;"_ "&amp;"sexdim"&amp;".txt"</f>
        <v>RMO_20_ sexdim.txt</v>
      </c>
    </row>
    <row r="24" spans="2:8">
      <c r="B24" s="4"/>
      <c r="C24" s="4"/>
      <c r="D24" s="3" t="s">
        <v>7</v>
      </c>
      <c r="E24" s="3">
        <v>22</v>
      </c>
      <c r="F24" s="4"/>
    </row>
    <row r="25" spans="2:8">
      <c r="B25" s="4"/>
      <c r="C25" s="4">
        <v>24</v>
      </c>
      <c r="D25" s="3" t="s">
        <v>6</v>
      </c>
      <c r="E25" s="3">
        <v>24</v>
      </c>
      <c r="F25" s="4" t="str">
        <f t="shared" ref="F25:F28" si="6">$B$23&amp;"_"&amp;C25&amp;"_ "&amp;"sexdim"&amp;".txt"</f>
        <v>RMO_24_ sexdim.txt</v>
      </c>
    </row>
    <row r="26" spans="2:8">
      <c r="B26" s="4"/>
      <c r="C26" s="4"/>
      <c r="D26" s="3" t="s">
        <v>7</v>
      </c>
      <c r="E26" s="3">
        <v>25</v>
      </c>
      <c r="F26" s="4"/>
    </row>
    <row r="27" spans="2:8">
      <c r="B27" s="4"/>
      <c r="C27" s="4">
        <v>28</v>
      </c>
      <c r="D27" s="3" t="s">
        <v>6</v>
      </c>
      <c r="E27" s="3">
        <v>20</v>
      </c>
      <c r="F27" s="4" t="str">
        <f t="shared" ref="F27:F28" si="7">$B$23&amp;"_"&amp;C27&amp;"_ "&amp;"sexdim"&amp;".txt"</f>
        <v>RMO_28_ sexdim.txt</v>
      </c>
    </row>
    <row r="28" spans="2:8">
      <c r="B28" s="4"/>
      <c r="C28" s="4"/>
      <c r="D28" s="3" t="s">
        <v>7</v>
      </c>
      <c r="E28" s="3">
        <v>20</v>
      </c>
      <c r="F28" s="4"/>
    </row>
    <row r="29" spans="2:8">
      <c r="B29" s="4" t="s">
        <v>13</v>
      </c>
      <c r="C29" s="4">
        <v>20</v>
      </c>
      <c r="D29" s="3" t="s">
        <v>6</v>
      </c>
      <c r="E29" s="3">
        <v>20</v>
      </c>
      <c r="F29" s="4" t="str">
        <f>$B$29&amp;"_"&amp;C29&amp;"_ "&amp;"sexdim"&amp;".txt"</f>
        <v>TLC_20_ sexdim.txt</v>
      </c>
    </row>
    <row r="30" spans="2:8">
      <c r="B30" s="4"/>
      <c r="C30" s="4"/>
      <c r="D30" s="3" t="s">
        <v>7</v>
      </c>
      <c r="E30" s="3">
        <v>20</v>
      </c>
      <c r="F30" s="4"/>
    </row>
    <row r="31" spans="2:8">
      <c r="B31" s="4"/>
      <c r="C31" s="4">
        <v>24</v>
      </c>
      <c r="D31" s="3" t="s">
        <v>6</v>
      </c>
      <c r="E31" s="3">
        <v>20</v>
      </c>
      <c r="F31" s="4" t="str">
        <f t="shared" ref="F31:F34" si="8">$B$29&amp;"_"&amp;C31&amp;"_ "&amp;"sexdim"&amp;".txt"</f>
        <v>TLC_24_ sexdim.txt</v>
      </c>
    </row>
    <row r="32" spans="2:8">
      <c r="B32" s="4"/>
      <c r="C32" s="4"/>
      <c r="D32" s="3" t="s">
        <v>7</v>
      </c>
      <c r="E32" s="3">
        <v>20</v>
      </c>
      <c r="F32" s="4"/>
    </row>
    <row r="33" spans="2:6">
      <c r="B33" s="4"/>
      <c r="C33" s="4">
        <v>28</v>
      </c>
      <c r="D33" s="3" t="s">
        <v>6</v>
      </c>
      <c r="E33" s="3">
        <v>20</v>
      </c>
      <c r="F33" s="4" t="str">
        <f t="shared" ref="F33:F34" si="9">$B$29&amp;"_"&amp;C33&amp;"_ "&amp;"sexdim"&amp;".txt"</f>
        <v>TLC_28_ sexdim.txt</v>
      </c>
    </row>
    <row r="34" spans="2:6">
      <c r="B34" s="4"/>
      <c r="C34" s="4"/>
      <c r="D34" s="3" t="s">
        <v>7</v>
      </c>
      <c r="E34" s="3">
        <v>20</v>
      </c>
      <c r="F34" s="4"/>
    </row>
    <row r="35" spans="2:6">
      <c r="B35" s="4" t="s">
        <v>14</v>
      </c>
      <c r="C35" s="4">
        <v>20</v>
      </c>
      <c r="D35" s="3" t="s">
        <v>6</v>
      </c>
      <c r="E35" s="3">
        <v>19</v>
      </c>
      <c r="F35" s="4" t="str">
        <f>$B$35&amp;"_"&amp;C35&amp;"_ "&amp;"sexdim"&amp;".txt"</f>
        <v>TPN_20_ sexdim.txt</v>
      </c>
    </row>
    <row r="36" spans="2:6">
      <c r="B36" s="4"/>
      <c r="C36" s="4"/>
      <c r="D36" s="3" t="s">
        <v>7</v>
      </c>
      <c r="E36" s="3">
        <v>19</v>
      </c>
      <c r="F36" s="4"/>
    </row>
    <row r="37" spans="2:6">
      <c r="B37" s="4"/>
      <c r="C37" s="4">
        <v>24</v>
      </c>
      <c r="D37" s="3" t="s">
        <v>6</v>
      </c>
      <c r="E37" s="3">
        <v>20</v>
      </c>
      <c r="F37" s="4" t="str">
        <f t="shared" ref="F37:F40" si="10">$B$35&amp;"_"&amp;C37&amp;"_ "&amp;"sexdim"&amp;".txt"</f>
        <v>TPN_24_ sexdim.txt</v>
      </c>
    </row>
    <row r="38" spans="2:6">
      <c r="B38" s="4"/>
      <c r="C38" s="4"/>
      <c r="D38" s="3" t="s">
        <v>7</v>
      </c>
      <c r="E38" s="3">
        <v>20</v>
      </c>
      <c r="F38" s="4"/>
    </row>
    <row r="39" spans="2:6">
      <c r="B39" s="4"/>
      <c r="C39" s="4">
        <v>28</v>
      </c>
      <c r="D39" s="3" t="s">
        <v>6</v>
      </c>
      <c r="E39" s="3">
        <v>16</v>
      </c>
      <c r="F39" s="4" t="str">
        <f t="shared" ref="F39:F40" si="11">$B$35&amp;"_"&amp;C39&amp;"_ "&amp;"sexdim"&amp;".txt"</f>
        <v>TPN_28_ sexdim.txt</v>
      </c>
    </row>
    <row r="40" spans="2:6">
      <c r="B40" s="4"/>
      <c r="C40" s="4"/>
      <c r="D40" s="3" t="s">
        <v>7</v>
      </c>
      <c r="E40" s="3">
        <v>19</v>
      </c>
      <c r="F40" s="4"/>
    </row>
    <row r="41" spans="2:6">
      <c r="B41" s="4" t="s">
        <v>15</v>
      </c>
      <c r="C41" s="4">
        <v>20</v>
      </c>
      <c r="D41" s="3" t="s">
        <v>6</v>
      </c>
      <c r="E41" s="3">
        <v>20</v>
      </c>
      <c r="F41" s="4" t="str">
        <f>$B$41&amp;"_"&amp;C41&amp;"_ "&amp;"sexdim"&amp;".txt"</f>
        <v>SJU_20_ sexdim.txt</v>
      </c>
    </row>
    <row r="42" spans="2:6">
      <c r="B42" s="4"/>
      <c r="C42" s="4"/>
      <c r="D42" s="3" t="s">
        <v>7</v>
      </c>
      <c r="E42" s="3">
        <v>20</v>
      </c>
      <c r="F42" s="4"/>
    </row>
    <row r="43" spans="2:6">
      <c r="B43" s="4"/>
      <c r="C43" s="4">
        <v>24</v>
      </c>
      <c r="D43" s="3" t="s">
        <v>6</v>
      </c>
      <c r="E43" s="3">
        <v>20</v>
      </c>
      <c r="F43" s="4" t="str">
        <f t="shared" ref="F43:F46" si="12">$B$41&amp;"_"&amp;C43&amp;"_ "&amp;"sexdim"&amp;".txt"</f>
        <v>SJU_24_ sexdim.txt</v>
      </c>
    </row>
    <row r="44" spans="2:6">
      <c r="B44" s="4"/>
      <c r="C44" s="4"/>
      <c r="D44" s="3" t="s">
        <v>7</v>
      </c>
      <c r="E44" s="3">
        <v>20</v>
      </c>
      <c r="F44" s="4"/>
    </row>
    <row r="45" spans="2:6">
      <c r="B45" s="4"/>
      <c r="C45" s="4">
        <v>28</v>
      </c>
      <c r="D45" s="3" t="s">
        <v>6</v>
      </c>
      <c r="E45" s="3">
        <v>16</v>
      </c>
      <c r="F45" s="4" t="str">
        <f t="shared" ref="F45:F46" si="13">$B$41&amp;"_"&amp;C45&amp;"_ "&amp;"sexdim"&amp;".txt"</f>
        <v>SJU_28_ sexdim.txt</v>
      </c>
    </row>
    <row r="46" spans="2:6">
      <c r="B46" s="4"/>
      <c r="C46" s="4"/>
      <c r="D46" s="3" t="s">
        <v>7</v>
      </c>
      <c r="E46" s="3">
        <v>16</v>
      </c>
      <c r="F46" s="4"/>
    </row>
  </sheetData>
  <mergeCells count="49">
    <mergeCell ref="F41:F42"/>
    <mergeCell ref="F43:F44"/>
    <mergeCell ref="F45:F46"/>
    <mergeCell ref="F29:F30"/>
    <mergeCell ref="F31:F32"/>
    <mergeCell ref="F33:F34"/>
    <mergeCell ref="F35:F36"/>
    <mergeCell ref="F37:F38"/>
    <mergeCell ref="F39:F40"/>
    <mergeCell ref="F17:F18"/>
    <mergeCell ref="F19:F20"/>
    <mergeCell ref="F21:F22"/>
    <mergeCell ref="F23:F24"/>
    <mergeCell ref="F25:F26"/>
    <mergeCell ref="F27:F28"/>
    <mergeCell ref="B41:B46"/>
    <mergeCell ref="C41:C42"/>
    <mergeCell ref="C43:C44"/>
    <mergeCell ref="C45:C46"/>
    <mergeCell ref="F5:F6"/>
    <mergeCell ref="F7:F8"/>
    <mergeCell ref="F9:F10"/>
    <mergeCell ref="F11:F12"/>
    <mergeCell ref="F13:F14"/>
    <mergeCell ref="F15:F16"/>
    <mergeCell ref="B29:B34"/>
    <mergeCell ref="C29:C30"/>
    <mergeCell ref="C31:C32"/>
    <mergeCell ref="C33:C34"/>
    <mergeCell ref="B35:B40"/>
    <mergeCell ref="C35:C36"/>
    <mergeCell ref="C37:C38"/>
    <mergeCell ref="C39:C40"/>
    <mergeCell ref="B17:B22"/>
    <mergeCell ref="C17:C18"/>
    <mergeCell ref="C19:C20"/>
    <mergeCell ref="C21:C22"/>
    <mergeCell ref="B23:B28"/>
    <mergeCell ref="C23:C24"/>
    <mergeCell ref="C25:C26"/>
    <mergeCell ref="C27:C28"/>
    <mergeCell ref="C5:C6"/>
    <mergeCell ref="C7:C8"/>
    <mergeCell ref="C9:C10"/>
    <mergeCell ref="B5:B10"/>
    <mergeCell ref="B11:B16"/>
    <mergeCell ref="C11:C12"/>
    <mergeCell ref="C13:C14"/>
    <mergeCell ref="C15:C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F590-FE31-4297-AFEA-E225E153953D}">
  <dimension ref="B2:L28"/>
  <sheetViews>
    <sheetView zoomScale="101" zoomScaleNormal="100" workbookViewId="0">
      <selection activeCell="L22" sqref="L22:L27"/>
    </sheetView>
  </sheetViews>
  <sheetFormatPr defaultRowHeight="14.25"/>
  <cols>
    <col min="6" max="6" width="27.46484375" customWidth="1"/>
    <col min="8" max="8" width="12" bestFit="1" customWidth="1"/>
    <col min="12" max="12" width="23.46484375" bestFit="1" customWidth="1"/>
  </cols>
  <sheetData>
    <row r="2" spans="2:12">
      <c r="B2" s="32" t="s">
        <v>85</v>
      </c>
      <c r="H2" s="32" t="s">
        <v>86</v>
      </c>
    </row>
    <row r="3" spans="2:12">
      <c r="B3" s="5" t="s">
        <v>2</v>
      </c>
      <c r="C3" s="5" t="s">
        <v>4</v>
      </c>
      <c r="D3" s="5" t="s">
        <v>5</v>
      </c>
      <c r="E3" s="5" t="s">
        <v>8</v>
      </c>
      <c r="F3" s="5" t="s">
        <v>9</v>
      </c>
      <c r="H3" s="5" t="s">
        <v>2</v>
      </c>
      <c r="I3" s="5" t="s">
        <v>4</v>
      </c>
      <c r="J3" s="5" t="s">
        <v>5</v>
      </c>
      <c r="K3" s="5" t="s">
        <v>8</v>
      </c>
      <c r="L3" s="5" t="s">
        <v>9</v>
      </c>
    </row>
    <row r="4" spans="2:12">
      <c r="B4" s="4" t="s">
        <v>22</v>
      </c>
      <c r="C4" s="4">
        <v>20</v>
      </c>
      <c r="D4" s="3" t="s">
        <v>6</v>
      </c>
      <c r="E4" s="3">
        <f>20+20+22+25</f>
        <v>87</v>
      </c>
      <c r="F4" s="4" t="str">
        <f>$B$4&amp;"_"&amp;C4&amp;"_ "&amp;"sexdim"&amp;".txt"</f>
        <v>Amazon_20_ sexdim.txt</v>
      </c>
      <c r="H4" s="4" t="s">
        <v>87</v>
      </c>
      <c r="I4" s="4">
        <v>20</v>
      </c>
      <c r="J4" s="3" t="s">
        <v>6</v>
      </c>
      <c r="K4" s="3">
        <v>42</v>
      </c>
      <c r="L4" s="4" t="str">
        <f>$H$4&amp;"_"&amp;I4&amp;"_ "&amp;"sexdim"&amp;".txt"</f>
        <v>Imeri_BB_20_ sexdim.txt</v>
      </c>
    </row>
    <row r="5" spans="2:12">
      <c r="B5" s="4"/>
      <c r="C5" s="4"/>
      <c r="D5" s="3" t="s">
        <v>7</v>
      </c>
      <c r="E5" s="3">
        <f>20+25+23+22</f>
        <v>90</v>
      </c>
      <c r="F5" s="4"/>
      <c r="G5" s="1"/>
      <c r="H5" s="4"/>
      <c r="I5" s="4"/>
      <c r="J5" s="3" t="s">
        <v>7</v>
      </c>
      <c r="K5" s="3">
        <v>45</v>
      </c>
      <c r="L5" s="4"/>
    </row>
    <row r="6" spans="2:12">
      <c r="B6" s="4"/>
      <c r="C6" s="4">
        <v>24</v>
      </c>
      <c r="D6" s="3" t="s">
        <v>6</v>
      </c>
      <c r="E6" s="3">
        <f>20+25+24+24</f>
        <v>93</v>
      </c>
      <c r="F6" s="4" t="str">
        <f t="shared" ref="F6:F9" si="0">$B$4&amp;"_"&amp;C6&amp;"_ "&amp;"sexdim"&amp;".txt"</f>
        <v>Amazon_24_ sexdim.txt</v>
      </c>
      <c r="G6" s="1"/>
      <c r="H6" s="4"/>
      <c r="I6" s="4">
        <v>24</v>
      </c>
      <c r="J6" s="3" t="s">
        <v>6</v>
      </c>
      <c r="K6" s="3">
        <v>45</v>
      </c>
      <c r="L6" s="4" t="str">
        <f t="shared" ref="L6:L9" si="1">$H$4&amp;"_"&amp;I6&amp;"_ "&amp;"sexdim"&amp;".txt"</f>
        <v>Imeri_BB_24_ sexdim.txt</v>
      </c>
    </row>
    <row r="7" spans="2:12">
      <c r="B7" s="4"/>
      <c r="C7" s="4"/>
      <c r="D7" s="3" t="s">
        <v>7</v>
      </c>
      <c r="E7" s="3">
        <f>20+23+21+25</f>
        <v>89</v>
      </c>
      <c r="F7" s="4"/>
      <c r="G7" s="1"/>
      <c r="H7" s="4"/>
      <c r="I7" s="4"/>
      <c r="J7" s="3" t="s">
        <v>7</v>
      </c>
      <c r="K7" s="3">
        <v>43</v>
      </c>
      <c r="L7" s="4"/>
    </row>
    <row r="8" spans="2:12">
      <c r="B8" s="4"/>
      <c r="C8" s="4">
        <v>28</v>
      </c>
      <c r="D8" s="3" t="s">
        <v>6</v>
      </c>
      <c r="E8" s="3">
        <f>20+21+20+20</f>
        <v>81</v>
      </c>
      <c r="F8" s="4" t="str">
        <f t="shared" ref="F8:F9" si="2">$B$4&amp;"_"&amp;C8&amp;"_ "&amp;"sexdim"&amp;".txt"</f>
        <v>Amazon_28_ sexdim.txt</v>
      </c>
      <c r="G8" s="1"/>
      <c r="H8" s="4"/>
      <c r="I8" s="4">
        <v>28</v>
      </c>
      <c r="J8" s="3" t="s">
        <v>6</v>
      </c>
      <c r="K8" s="3">
        <v>41</v>
      </c>
      <c r="L8" s="4" t="str">
        <f t="shared" ref="L8:L9" si="3">$H$4&amp;"_"&amp;I8&amp;"_ "&amp;"sexdim"&amp;".txt"</f>
        <v>Imeri_BB_28_ sexdim.txt</v>
      </c>
    </row>
    <row r="9" spans="2:12">
      <c r="B9" s="4"/>
      <c r="C9" s="4"/>
      <c r="D9" s="3" t="s">
        <v>7</v>
      </c>
      <c r="E9" s="3">
        <f>20+23+20+20</f>
        <v>83</v>
      </c>
      <c r="F9" s="4"/>
      <c r="G9" s="1"/>
      <c r="H9" s="4"/>
      <c r="I9" s="4"/>
      <c r="J9" s="3" t="s">
        <v>7</v>
      </c>
      <c r="K9" s="3">
        <v>43</v>
      </c>
      <c r="L9" s="4"/>
    </row>
    <row r="10" spans="2:12">
      <c r="B10" s="4" t="s">
        <v>23</v>
      </c>
      <c r="C10" s="4">
        <v>20</v>
      </c>
      <c r="D10" s="3" t="s">
        <v>6</v>
      </c>
      <c r="E10" s="3">
        <f>19+20</f>
        <v>39</v>
      </c>
      <c r="F10" s="4" t="str">
        <f>$B$4&amp;"_"&amp;C10&amp;"_ "&amp;"sexdim"&amp;".txt"</f>
        <v>Amazon_20_ sexdim.txt</v>
      </c>
      <c r="G10" s="1"/>
      <c r="H10" s="4" t="s">
        <v>88</v>
      </c>
      <c r="I10" s="4">
        <v>20</v>
      </c>
      <c r="J10" s="3" t="s">
        <v>6</v>
      </c>
      <c r="K10" s="3">
        <v>47</v>
      </c>
      <c r="L10" s="4" t="str">
        <f>$H$10&amp;"_"&amp;I10&amp;"_ "&amp;"sexdim"&amp;".txt"</f>
        <v>Madeira_SB_20_ sexdim.txt</v>
      </c>
    </row>
    <row r="11" spans="2:12">
      <c r="B11" s="4"/>
      <c r="C11" s="4"/>
      <c r="D11" s="3" t="s">
        <v>7</v>
      </c>
      <c r="E11" s="3">
        <f>20+19</f>
        <v>39</v>
      </c>
      <c r="F11" s="4"/>
      <c r="G11" s="1"/>
      <c r="H11" s="4"/>
      <c r="I11" s="4"/>
      <c r="J11" s="3" t="s">
        <v>7</v>
      </c>
      <c r="K11" s="3">
        <v>45</v>
      </c>
      <c r="L11" s="4"/>
    </row>
    <row r="12" spans="2:12">
      <c r="B12" s="4"/>
      <c r="C12" s="4">
        <v>24</v>
      </c>
      <c r="D12" s="3" t="s">
        <v>6</v>
      </c>
      <c r="E12" s="3">
        <v>40</v>
      </c>
      <c r="F12" s="4" t="str">
        <f t="shared" ref="F12:F15" si="4">$B$4&amp;"_"&amp;C12&amp;"_ "&amp;"sexdim"&amp;".txt"</f>
        <v>Amazon_24_ sexdim.txt</v>
      </c>
      <c r="G12" s="1"/>
      <c r="H12" s="4"/>
      <c r="I12" s="4">
        <v>24</v>
      </c>
      <c r="J12" s="3" t="s">
        <v>6</v>
      </c>
      <c r="K12" s="3">
        <v>48</v>
      </c>
      <c r="L12" s="4" t="str">
        <f t="shared" ref="L12:L15" si="5">$H$10&amp;"_"&amp;I12&amp;"_ "&amp;"sexdim"&amp;".txt"</f>
        <v>Madeira_SB_24_ sexdim.txt</v>
      </c>
    </row>
    <row r="13" spans="2:12">
      <c r="B13" s="4"/>
      <c r="C13" s="4"/>
      <c r="D13" s="3" t="s">
        <v>7</v>
      </c>
      <c r="E13" s="3">
        <v>40</v>
      </c>
      <c r="F13" s="4"/>
      <c r="G13" s="1"/>
      <c r="H13" s="4"/>
      <c r="I13" s="4"/>
      <c r="J13" s="3" t="s">
        <v>7</v>
      </c>
      <c r="K13" s="3">
        <v>46</v>
      </c>
      <c r="L13" s="4"/>
    </row>
    <row r="14" spans="2:12">
      <c r="B14" s="4"/>
      <c r="C14" s="4">
        <v>28</v>
      </c>
      <c r="D14" s="3" t="s">
        <v>6</v>
      </c>
      <c r="E14" s="3">
        <v>36</v>
      </c>
      <c r="F14" s="4" t="str">
        <f t="shared" ref="F14:F15" si="6">$B$4&amp;"_"&amp;C14&amp;"_ "&amp;"sexdim"&amp;".txt"</f>
        <v>Amazon_28_ sexdim.txt</v>
      </c>
      <c r="G14" s="1"/>
      <c r="H14" s="4"/>
      <c r="I14" s="4">
        <v>28</v>
      </c>
      <c r="J14" s="3" t="s">
        <v>6</v>
      </c>
      <c r="K14" s="3">
        <v>41</v>
      </c>
      <c r="L14" s="4" t="str">
        <f t="shared" ref="L14:L15" si="7">$H$10&amp;"_"&amp;I14&amp;"_ "&amp;"sexdim"&amp;".txt"</f>
        <v>Madeira_SB_28_ sexdim.txt</v>
      </c>
    </row>
    <row r="15" spans="2:12">
      <c r="B15" s="4"/>
      <c r="C15" s="4"/>
      <c r="D15" s="3" t="s">
        <v>7</v>
      </c>
      <c r="E15" s="3">
        <v>39</v>
      </c>
      <c r="F15" s="4"/>
      <c r="G15" s="1"/>
      <c r="H15" s="4"/>
      <c r="I15" s="4"/>
      <c r="J15" s="3" t="s">
        <v>7</v>
      </c>
      <c r="K15" s="3">
        <v>40</v>
      </c>
      <c r="L15" s="4"/>
    </row>
    <row r="16" spans="2:12">
      <c r="B16" s="4" t="s">
        <v>24</v>
      </c>
      <c r="C16" s="4">
        <v>20</v>
      </c>
      <c r="D16" s="3" t="s">
        <v>6</v>
      </c>
      <c r="E16" s="3">
        <v>20</v>
      </c>
      <c r="F16" s="4" t="str">
        <f>$B$4&amp;"_"&amp;C16&amp;"_ "&amp;"sexdim"&amp;".txt"</f>
        <v>Amazon_20_ sexdim.txt</v>
      </c>
      <c r="G16" s="1"/>
      <c r="H16" s="4" t="s">
        <v>89</v>
      </c>
      <c r="I16" s="4">
        <v>20</v>
      </c>
      <c r="J16" s="3" t="s">
        <v>6</v>
      </c>
      <c r="K16" s="3">
        <f>19+20</f>
        <v>39</v>
      </c>
      <c r="L16" s="4" t="str">
        <f>$H$16&amp;"_"&amp;I16&amp;"_ "&amp;"sexdim"&amp;".txt"</f>
        <v>Cerrado_CC_20_ sexdim.txt</v>
      </c>
    </row>
    <row r="17" spans="2:12">
      <c r="B17" s="4"/>
      <c r="C17" s="4"/>
      <c r="D17" s="3" t="s">
        <v>7</v>
      </c>
      <c r="E17" s="3">
        <v>20</v>
      </c>
      <c r="F17" s="4"/>
      <c r="G17" s="1"/>
      <c r="H17" s="4"/>
      <c r="I17" s="4"/>
      <c r="J17" s="3" t="s">
        <v>7</v>
      </c>
      <c r="K17" s="3">
        <f>20+19</f>
        <v>39</v>
      </c>
      <c r="L17" s="4"/>
    </row>
    <row r="18" spans="2:12">
      <c r="B18" s="4"/>
      <c r="C18" s="4">
        <v>24</v>
      </c>
      <c r="D18" s="3" t="s">
        <v>6</v>
      </c>
      <c r="E18" s="3">
        <v>20</v>
      </c>
      <c r="F18" s="4" t="str">
        <f t="shared" ref="F18:F21" si="8">$B$4&amp;"_"&amp;C18&amp;"_ "&amp;"sexdim"&amp;".txt"</f>
        <v>Amazon_24_ sexdim.txt</v>
      </c>
      <c r="G18" s="1"/>
      <c r="H18" s="4"/>
      <c r="I18" s="4">
        <v>24</v>
      </c>
      <c r="J18" s="3" t="s">
        <v>6</v>
      </c>
      <c r="K18" s="3">
        <v>40</v>
      </c>
      <c r="L18" s="4" t="str">
        <f t="shared" ref="L18:L21" si="9">$H$16&amp;"_"&amp;I18&amp;"_ "&amp;"sexdim"&amp;".txt"</f>
        <v>Cerrado_CC_24_ sexdim.txt</v>
      </c>
    </row>
    <row r="19" spans="2:12">
      <c r="B19" s="4"/>
      <c r="C19" s="4"/>
      <c r="D19" s="3" t="s">
        <v>7</v>
      </c>
      <c r="E19" s="3">
        <v>20</v>
      </c>
      <c r="F19" s="4"/>
      <c r="G19" s="1"/>
      <c r="H19" s="4"/>
      <c r="I19" s="4"/>
      <c r="J19" s="3" t="s">
        <v>7</v>
      </c>
      <c r="K19" s="3">
        <v>40</v>
      </c>
      <c r="L19" s="4"/>
    </row>
    <row r="20" spans="2:12">
      <c r="B20" s="4"/>
      <c r="C20" s="4">
        <v>28</v>
      </c>
      <c r="D20" s="3" t="s">
        <v>6</v>
      </c>
      <c r="E20" s="3">
        <v>16</v>
      </c>
      <c r="F20" s="4" t="str">
        <f t="shared" ref="F20:F21" si="10">$B$4&amp;"_"&amp;C20&amp;"_ "&amp;"sexdim"&amp;".txt"</f>
        <v>Amazon_28_ sexdim.txt</v>
      </c>
      <c r="G20" s="1"/>
      <c r="H20" s="4"/>
      <c r="I20" s="4">
        <v>28</v>
      </c>
      <c r="J20" s="3" t="s">
        <v>6</v>
      </c>
      <c r="K20" s="3">
        <v>36</v>
      </c>
      <c r="L20" s="4" t="str">
        <f t="shared" ref="L20:L21" si="11">$H$16&amp;"_"&amp;I20&amp;"_ "&amp;"sexdim"&amp;".txt"</f>
        <v>Cerrado_CC_28_ sexdim.txt</v>
      </c>
    </row>
    <row r="21" spans="2:12">
      <c r="B21" s="4"/>
      <c r="C21" s="4"/>
      <c r="D21" s="3" t="s">
        <v>7</v>
      </c>
      <c r="E21" s="3">
        <v>16</v>
      </c>
      <c r="F21" s="4"/>
      <c r="G21" s="1"/>
      <c r="H21" s="4"/>
      <c r="I21" s="4"/>
      <c r="J21" s="3" t="s">
        <v>7</v>
      </c>
      <c r="K21" s="3">
        <v>39</v>
      </c>
      <c r="L21" s="4"/>
    </row>
    <row r="22" spans="2:12">
      <c r="G22" s="1"/>
      <c r="H22" s="4" t="s">
        <v>90</v>
      </c>
      <c r="I22" s="4">
        <v>20</v>
      </c>
      <c r="J22" s="3" t="s">
        <v>6</v>
      </c>
      <c r="K22" s="3">
        <v>20</v>
      </c>
      <c r="L22" s="4" t="str">
        <f>$H$22&amp;"_"&amp;I22&amp;"_ "&amp;"sexdim"&amp;".txt"</f>
        <v>Atlantic_PC_20_ sexdim.txt</v>
      </c>
    </row>
    <row r="23" spans="2:12">
      <c r="G23" s="1"/>
      <c r="H23" s="4"/>
      <c r="I23" s="4"/>
      <c r="J23" s="3" t="s">
        <v>7</v>
      </c>
      <c r="K23" s="3">
        <v>20</v>
      </c>
      <c r="L23" s="4"/>
    </row>
    <row r="24" spans="2:12">
      <c r="G24" s="1"/>
      <c r="H24" s="4"/>
      <c r="I24" s="4">
        <v>24</v>
      </c>
      <c r="J24" s="3" t="s">
        <v>6</v>
      </c>
      <c r="K24" s="3">
        <v>20</v>
      </c>
      <c r="L24" s="4" t="str">
        <f t="shared" ref="L24:L27" si="12">$H$22&amp;"_"&amp;I24&amp;"_ "&amp;"sexdim"&amp;".txt"</f>
        <v>Atlantic_PC_24_ sexdim.txt</v>
      </c>
    </row>
    <row r="25" spans="2:12">
      <c r="G25" s="1"/>
      <c r="H25" s="4"/>
      <c r="I25" s="4"/>
      <c r="J25" s="3" t="s">
        <v>7</v>
      </c>
      <c r="K25" s="3">
        <v>20</v>
      </c>
      <c r="L25" s="4"/>
    </row>
    <row r="26" spans="2:12">
      <c r="G26" s="1"/>
      <c r="H26" s="4"/>
      <c r="I26" s="4">
        <v>28</v>
      </c>
      <c r="J26" s="3" t="s">
        <v>6</v>
      </c>
      <c r="K26" s="3">
        <v>16</v>
      </c>
      <c r="L26" s="4" t="str">
        <f t="shared" ref="L26:L27" si="13">$H$22&amp;"_"&amp;I26&amp;"_ "&amp;"sexdim"&amp;".txt"</f>
        <v>Atlantic_PC_28_ sexdim.txt</v>
      </c>
    </row>
    <row r="27" spans="2:12">
      <c r="G27" s="1"/>
      <c r="H27" s="4"/>
      <c r="I27" s="4"/>
      <c r="J27" s="3" t="s">
        <v>7</v>
      </c>
      <c r="K27" s="3">
        <v>16</v>
      </c>
      <c r="L27" s="4"/>
    </row>
    <row r="28" spans="2:12">
      <c r="G28" s="1"/>
      <c r="H28" s="2"/>
      <c r="I28" s="2"/>
    </row>
  </sheetData>
  <mergeCells count="61">
    <mergeCell ref="H22:H27"/>
    <mergeCell ref="I22:I23"/>
    <mergeCell ref="I24:I25"/>
    <mergeCell ref="I26:I27"/>
    <mergeCell ref="L22:L23"/>
    <mergeCell ref="L24:L25"/>
    <mergeCell ref="L26:L27"/>
    <mergeCell ref="H16:H21"/>
    <mergeCell ref="I16:I17"/>
    <mergeCell ref="L16:L17"/>
    <mergeCell ref="I18:I19"/>
    <mergeCell ref="L18:L19"/>
    <mergeCell ref="I20:I21"/>
    <mergeCell ref="L20:L21"/>
    <mergeCell ref="H10:H15"/>
    <mergeCell ref="I10:I11"/>
    <mergeCell ref="L10:L11"/>
    <mergeCell ref="I12:I13"/>
    <mergeCell ref="L12:L13"/>
    <mergeCell ref="I14:I15"/>
    <mergeCell ref="L14:L15"/>
    <mergeCell ref="H4:H9"/>
    <mergeCell ref="I4:I5"/>
    <mergeCell ref="L4:L5"/>
    <mergeCell ref="I6:I7"/>
    <mergeCell ref="L6:L7"/>
    <mergeCell ref="I8:I9"/>
    <mergeCell ref="L8:L9"/>
    <mergeCell ref="G17:G18"/>
    <mergeCell ref="G19:G20"/>
    <mergeCell ref="G21:G22"/>
    <mergeCell ref="G23:G24"/>
    <mergeCell ref="G25:G26"/>
    <mergeCell ref="G27:G28"/>
    <mergeCell ref="G5:G6"/>
    <mergeCell ref="G7:G8"/>
    <mergeCell ref="G9:G10"/>
    <mergeCell ref="G11:G12"/>
    <mergeCell ref="G13:G14"/>
    <mergeCell ref="G15:G16"/>
    <mergeCell ref="F20:F21"/>
    <mergeCell ref="C20:C21"/>
    <mergeCell ref="F18:F19"/>
    <mergeCell ref="C18:C19"/>
    <mergeCell ref="F16:F17"/>
    <mergeCell ref="C16:C17"/>
    <mergeCell ref="F14:F15"/>
    <mergeCell ref="C14:C15"/>
    <mergeCell ref="F12:F13"/>
    <mergeCell ref="C12:C13"/>
    <mergeCell ref="F10:F11"/>
    <mergeCell ref="C10:C11"/>
    <mergeCell ref="F8:F9"/>
    <mergeCell ref="C8:C9"/>
    <mergeCell ref="F6:F7"/>
    <mergeCell ref="C6:C7"/>
    <mergeCell ref="F4:F5"/>
    <mergeCell ref="C4:C5"/>
    <mergeCell ref="B16:B21"/>
    <mergeCell ref="B10:B15"/>
    <mergeCell ref="B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 history site info</vt:lpstr>
      <vt:lpstr>Lab reared specimen table</vt:lpstr>
      <vt:lpstr>Composite file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2017-10-01T15:46:58Z</dcterms:created>
  <dcterms:modified xsi:type="dcterms:W3CDTF">2017-10-01T22:16:11Z</dcterms:modified>
</cp:coreProperties>
</file>