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c04\Documents\GitHub\wingproj\lifehist\"/>
    </mc:Choice>
  </mc:AlternateContent>
  <bookViews>
    <workbookView minimized="1" xWindow="0" yWindow="0" windowWidth="21765" windowHeight="10245" firstSheet="3" activeTab="10"/>
  </bookViews>
  <sheets>
    <sheet name="Sheet2" sheetId="2" r:id="rId1"/>
    <sheet name="Counts of survivng adults" sheetId="1" r:id="rId2"/>
    <sheet name="Total samples input" sheetId="3" r:id="rId3"/>
    <sheet name="Total table" sheetId="4" r:id="rId4"/>
    <sheet name="Total survive csv" sheetId="5" r:id="rId5"/>
    <sheet name="Sheet7" sheetId="7" r:id="rId6"/>
    <sheet name="Contingency table results" sheetId="6" r:id="rId7"/>
    <sheet name="Emergence time" sheetId="8" r:id="rId8"/>
    <sheet name="AdRate" sheetId="9" r:id="rId9"/>
    <sheet name="LarvRate" sheetId="10" r:id="rId10"/>
    <sheet name="AL" sheetId="11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4" l="1"/>
  <c r="G2" i="5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8" i="4"/>
  <c r="L31" i="4"/>
  <c r="M31" i="4"/>
  <c r="L32" i="4"/>
  <c r="M32" i="4"/>
  <c r="L33" i="4"/>
  <c r="M33" i="4"/>
  <c r="L34" i="4"/>
  <c r="M34" i="4"/>
  <c r="L35" i="4"/>
  <c r="M35" i="4"/>
  <c r="L36" i="4"/>
  <c r="M36" i="4"/>
  <c r="M30" i="4"/>
  <c r="L30" i="4"/>
  <c r="I31" i="4"/>
  <c r="J31" i="4"/>
  <c r="K31" i="4"/>
  <c r="I32" i="4"/>
  <c r="J32" i="4"/>
  <c r="K32" i="4"/>
  <c r="I33" i="4"/>
  <c r="J33" i="4"/>
  <c r="K33" i="4"/>
  <c r="I34" i="4"/>
  <c r="J34" i="4"/>
  <c r="K34" i="4"/>
  <c r="I35" i="4"/>
  <c r="J35" i="4"/>
  <c r="K35" i="4"/>
  <c r="I36" i="4"/>
  <c r="J36" i="4"/>
  <c r="K36" i="4"/>
  <c r="K30" i="4"/>
  <c r="J30" i="4"/>
  <c r="I30" i="4"/>
  <c r="H31" i="4"/>
  <c r="H32" i="4"/>
  <c r="H33" i="4"/>
  <c r="H34" i="4"/>
  <c r="H35" i="4"/>
  <c r="H36" i="4"/>
  <c r="H30" i="4"/>
  <c r="J19" i="4"/>
  <c r="J20" i="4"/>
  <c r="J21" i="4"/>
  <c r="J22" i="4"/>
  <c r="J23" i="4"/>
  <c r="J24" i="4"/>
  <c r="J18" i="4"/>
  <c r="I19" i="4"/>
  <c r="I20" i="4"/>
  <c r="I21" i="4"/>
  <c r="I22" i="4"/>
  <c r="I23" i="4"/>
  <c r="I24" i="4"/>
  <c r="I18" i="4"/>
  <c r="H19" i="4"/>
  <c r="H20" i="4"/>
  <c r="H21" i="4"/>
  <c r="H22" i="4"/>
  <c r="H23" i="4"/>
  <c r="H24" i="4"/>
  <c r="H18" i="4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25" i="1"/>
</calcChain>
</file>

<file path=xl/sharedStrings.xml><?xml version="1.0" encoding="utf-8"?>
<sst xmlns="http://schemas.openxmlformats.org/spreadsheetml/2006/main" count="1048" uniqueCount="66">
  <si>
    <t>LOC</t>
  </si>
  <si>
    <t>TEMP</t>
  </si>
  <si>
    <t>sex</t>
  </si>
  <si>
    <t>x</t>
  </si>
  <si>
    <t>ARS</t>
  </si>
  <si>
    <t>A</t>
  </si>
  <si>
    <t>APR</t>
  </si>
  <si>
    <t>RPV</t>
  </si>
  <si>
    <t>RMO</t>
  </si>
  <si>
    <t>TLC</t>
  </si>
  <si>
    <t>TPN</t>
  </si>
  <si>
    <t>SJU</t>
  </si>
  <si>
    <t>B</t>
  </si>
  <si>
    <t>C</t>
  </si>
  <si>
    <t>F</t>
  </si>
  <si>
    <t>M</t>
  </si>
  <si>
    <t>Surviving adults</t>
  </si>
  <si>
    <t>Number of surviving adults by sex, location and temp</t>
  </si>
  <si>
    <t>tab1&lt;-aggregate (lifehistshort$Death_stat, list (LOC= lifehistshort$Locality, TEMP= lifehistshort$Temp_let, sex=lifehistshort$Sex),sum)</t>
  </si>
  <si>
    <t>Total samples by temp and locality</t>
  </si>
  <si>
    <t>tab2&lt;-aggregate (lifehistshort$Locality, list (LOC= lifehistshort$Locality, TEMP= lifehistshort$Temp_let),length)</t>
  </si>
  <si>
    <t>Locality</t>
  </si>
  <si>
    <t>Input</t>
  </si>
  <si>
    <t>Adults</t>
  </si>
  <si>
    <t>Total</t>
  </si>
  <si>
    <t xml:space="preserve">In </t>
  </si>
  <si>
    <t>adults</t>
  </si>
  <si>
    <t>Overall</t>
  </si>
  <si>
    <t>Female</t>
  </si>
  <si>
    <t>Male</t>
  </si>
  <si>
    <t>Temperature</t>
  </si>
  <si>
    <t xml:space="preserve">Male </t>
  </si>
  <si>
    <t>Died</t>
  </si>
  <si>
    <t>died</t>
  </si>
  <si>
    <t xml:space="preserve">        7-sample test for equality of proportions without continuity correction</t>
  </si>
  <si>
    <t>data:  table(lifehistshort$Locality, lifehistshort$Sex1)</t>
  </si>
  <si>
    <t>X-squared = 5.6509, df = 6, p-value = 0.4634</t>
  </si>
  <si>
    <t>alternative hypothesis: two.sided</t>
  </si>
  <si>
    <t>sample estimates:</t>
  </si>
  <si>
    <t xml:space="preserve">   prop 1    prop 2    prop 3    prop 4    prop 5    prop 6    prop 7 </t>
  </si>
  <si>
    <t xml:space="preserve">0.4411028 0.4765217 0.4980237 0.5100182 0.4574899 0.4725275 0.4877193 </t>
  </si>
  <si>
    <t>LOCALITY DOESN'T HAVE A DIFFERENCE IN SURVINING MALES OR FEMALES</t>
  </si>
  <si>
    <t xml:space="preserve">        3-sample test for equality of proportions without continuity correction</t>
  </si>
  <si>
    <t>data:  table(lifehistshort$Temp_let, lifehistshort$Sex1)</t>
  </si>
  <si>
    <t>X-squared = 2.1169, df = 2, p-value = 0.347</t>
  </si>
  <si>
    <t xml:space="preserve">   prop 1    prop 2    prop 3 </t>
  </si>
  <si>
    <t xml:space="preserve">0.4937370 0.4864017 0.4593496 </t>
  </si>
  <si>
    <t>TEMPERATURE DOESN'T HAVE A DIFFERENCE IN SURVINING MALES OR FEMALES</t>
  </si>
  <si>
    <t>Status</t>
  </si>
  <si>
    <t>Alive</t>
  </si>
  <si>
    <t>Dead</t>
  </si>
  <si>
    <t>Count</t>
  </si>
  <si>
    <t>data.xtabs=xtabs(Count~Locality+Temperature+Status, data=data)</t>
  </si>
  <si>
    <t>ftable(data.xtabs)</t>
  </si>
  <si>
    <t>mantelhaen.test(data.xtabs)</t>
  </si>
  <si>
    <t>Cochran-Mantel-Haenszel test</t>
  </si>
  <si>
    <t>data:  data.xtabs</t>
  </si>
  <si>
    <t>Cochran-Mantel-Haenszel M^2 = 12.261, df = 12, p-value = 0.4249</t>
  </si>
  <si>
    <t>NO ASSOCIATION BETWEEN TEMPERATURE AND LOCALITY ON PROPORTION SURVIVING</t>
  </si>
  <si>
    <t>Sex</t>
  </si>
  <si>
    <t>Mean emtime</t>
  </si>
  <si>
    <t>sd</t>
  </si>
  <si>
    <t>Latitude</t>
  </si>
  <si>
    <t>mean</t>
  </si>
  <si>
    <t>Adrate(u)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</si>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</sst>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/>
    <xf numFmtId="0" fontId="0" fillId="0" borderId="0" xfId="0" applyBorder="1" applyAlignment="1"/>
    <xf numFmtId="0" fontId="0" fillId="0" borderId="0" xfId="0" applyBorder="1"/>
    <xf numFmtId="10" fontId="0" fillId="0" borderId="1" xfId="0" applyNumberFormat="1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5828"/>
      <color rgb="FF14CA80"/>
      <color rgb="FF3179ED"/>
      <color rgb="FFE862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emergence of 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Low-latitude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time'!$L$2,'Emergence time'!$L$5,'Emergence time'!$L$8)</c:f>
                <c:numCache>
                  <c:formatCode>General</c:formatCode>
                  <c:ptCount val="3"/>
                  <c:pt idx="0">
                    <c:v>2.0583799708934101</c:v>
                  </c:pt>
                  <c:pt idx="1">
                    <c:v>2.1060338405283598</c:v>
                  </c:pt>
                  <c:pt idx="2">
                    <c:v>1.5385431432524901</c:v>
                  </c:pt>
                </c:numCache>
              </c:numRef>
            </c:plus>
            <c:minus>
              <c:numRef>
                <c:f>('Emergence time'!$L$2,'Emergence time'!$L$5,'Emergence time'!$L$8)</c:f>
                <c:numCache>
                  <c:formatCode>General</c:formatCode>
                  <c:ptCount val="3"/>
                  <c:pt idx="0">
                    <c:v>2.0583799708934101</c:v>
                  </c:pt>
                  <c:pt idx="1">
                    <c:v>2.1060338405283598</c:v>
                  </c:pt>
                  <c:pt idx="2">
                    <c:v>1.5385431432524901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time'!$K$2,'Emergence time'!$K$5,'Emergence time'!$K$8)</c:f>
              <c:numCache>
                <c:formatCode>General</c:formatCode>
                <c:ptCount val="3"/>
                <c:pt idx="0">
                  <c:v>21.2679738562091</c:v>
                </c:pt>
                <c:pt idx="1">
                  <c:v>17.848101265822802</c:v>
                </c:pt>
                <c:pt idx="2">
                  <c:v>15.5251798561151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1CC-4847-B382-07544FA053B4}"/>
            </c:ext>
          </c:extLst>
        </c:ser>
        <c:ser>
          <c:idx val="1"/>
          <c:order val="1"/>
          <c:tx>
            <c:v>Mid-latitude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time'!$L$3,'Emergence time'!$L$6,'Emergence time'!$L$9)</c:f>
                <c:numCache>
                  <c:formatCode>General</c:formatCode>
                  <c:ptCount val="3"/>
                  <c:pt idx="0">
                    <c:v>2.4227153477235701</c:v>
                  </c:pt>
                  <c:pt idx="1">
                    <c:v>2.4512467117299899</c:v>
                  </c:pt>
                  <c:pt idx="2">
                    <c:v>2.6218012448774202</c:v>
                  </c:pt>
                </c:numCache>
              </c:numRef>
            </c:plus>
            <c:minus>
              <c:numRef>
                <c:f>('Emergence time'!$L$3,'Emergence time'!$L$6,'Emergence time'!$L$9)</c:f>
                <c:numCache>
                  <c:formatCode>General</c:formatCode>
                  <c:ptCount val="3"/>
                  <c:pt idx="0">
                    <c:v>2.4227153477235701</c:v>
                  </c:pt>
                  <c:pt idx="1">
                    <c:v>2.4512467117299899</c:v>
                  </c:pt>
                  <c:pt idx="2">
                    <c:v>2.6218012448774202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time'!$K$3,'Emergence time'!$K$6,'Emergence time'!$K$9)</c:f>
              <c:numCache>
                <c:formatCode>General</c:formatCode>
                <c:ptCount val="3"/>
                <c:pt idx="0">
                  <c:v>24.003937007874001</c:v>
                </c:pt>
                <c:pt idx="1">
                  <c:v>19.632000000000001</c:v>
                </c:pt>
                <c:pt idx="2">
                  <c:v>17.521739130434799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CC-4847-B382-07544FA053B4}"/>
            </c:ext>
          </c:extLst>
        </c:ser>
        <c:ser>
          <c:idx val="2"/>
          <c:order val="2"/>
          <c:tx>
            <c:v>High latitude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time'!$L$4,'Emergence time'!$L$7,'Emergence time'!$L$10)</c:f>
                <c:numCache>
                  <c:formatCode>General</c:formatCode>
                  <c:ptCount val="3"/>
                  <c:pt idx="0">
                    <c:v>2.9293148995773399</c:v>
                  </c:pt>
                  <c:pt idx="1">
                    <c:v>2.3244100768826899</c:v>
                  </c:pt>
                  <c:pt idx="2">
                    <c:v>3.3059290171851301</c:v>
                  </c:pt>
                </c:numCache>
              </c:numRef>
            </c:plus>
            <c:minus>
              <c:numRef>
                <c:f>('Emergence time'!$L$4,'Emergence time'!$L$7,'Emergence time'!$L$10)</c:f>
                <c:numCache>
                  <c:formatCode>General</c:formatCode>
                  <c:ptCount val="3"/>
                  <c:pt idx="0">
                    <c:v>2.9293148995773399</c:v>
                  </c:pt>
                  <c:pt idx="1">
                    <c:v>2.3244100768826899</c:v>
                  </c:pt>
                  <c:pt idx="2">
                    <c:v>3.3059290171851301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time'!$K$4,'Emergence time'!$K$7,'Emergence time'!$K$10)</c:f>
              <c:numCache>
                <c:formatCode>General</c:formatCode>
                <c:ptCount val="3"/>
                <c:pt idx="0">
                  <c:v>27.060606060606101</c:v>
                </c:pt>
                <c:pt idx="1">
                  <c:v>21.754385964912299</c:v>
                </c:pt>
                <c:pt idx="2">
                  <c:v>17.4375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1CC-4847-B382-07544FA05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adult emergence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emergence of 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Low-latitude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time'!$R$2,'Emergence time'!$R$5,'Emergence time'!$R$8)</c:f>
                <c:numCache>
                  <c:formatCode>General</c:formatCode>
                  <c:ptCount val="3"/>
                  <c:pt idx="0">
                    <c:v>2.16419990302707</c:v>
                  </c:pt>
                  <c:pt idx="1">
                    <c:v>2.1199653000846999</c:v>
                  </c:pt>
                  <c:pt idx="2">
                    <c:v>1.8176916087570401</c:v>
                  </c:pt>
                </c:numCache>
              </c:numRef>
            </c:plus>
            <c:minus>
              <c:numRef>
                <c:f>('Emergence time'!$R$2,'Emergence time'!$R$5,'Emergence time'!$R$8)</c:f>
                <c:numCache>
                  <c:formatCode>General</c:formatCode>
                  <c:ptCount val="3"/>
                  <c:pt idx="0">
                    <c:v>2.16419990302707</c:v>
                  </c:pt>
                  <c:pt idx="1">
                    <c:v>2.1199653000846999</c:v>
                  </c:pt>
                  <c:pt idx="2">
                    <c:v>1.8176916087570401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time'!$Q$2,'Emergence time'!$Q$5,'Emergence time'!$Q$8)</c:f>
              <c:numCache>
                <c:formatCode>General</c:formatCode>
                <c:ptCount val="3"/>
                <c:pt idx="0">
                  <c:v>21.301675977653598</c:v>
                </c:pt>
                <c:pt idx="1">
                  <c:v>17.600000000000001</c:v>
                </c:pt>
                <c:pt idx="2">
                  <c:v>15.2117647058824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8-4DD7-ADC3-5A1320500424}"/>
            </c:ext>
          </c:extLst>
        </c:ser>
        <c:ser>
          <c:idx val="1"/>
          <c:order val="1"/>
          <c:tx>
            <c:v>Mid-latitude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time'!$R$3,'Emergence time'!$R$6,'Emergence time'!$R$9)</c:f>
                <c:numCache>
                  <c:formatCode>General</c:formatCode>
                  <c:ptCount val="3"/>
                  <c:pt idx="0">
                    <c:v>2.2750455815333899</c:v>
                  </c:pt>
                  <c:pt idx="1">
                    <c:v>2.35153542935292</c:v>
                  </c:pt>
                  <c:pt idx="2">
                    <c:v>2.4435685896620698</c:v>
                  </c:pt>
                </c:numCache>
              </c:numRef>
            </c:plus>
            <c:minus>
              <c:numRef>
                <c:f>('Emergence time'!$R$3,'Emergence time'!$R$6,'Emergence time'!$R$9)</c:f>
                <c:numCache>
                  <c:formatCode>General</c:formatCode>
                  <c:ptCount val="3"/>
                  <c:pt idx="0">
                    <c:v>2.2750455815333899</c:v>
                  </c:pt>
                  <c:pt idx="1">
                    <c:v>2.35153542935292</c:v>
                  </c:pt>
                  <c:pt idx="2">
                    <c:v>2.4435685896620698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time'!$Q$3,'Emergence time'!$Q$6,'Emergence time'!$Q$9)</c:f>
              <c:numCache>
                <c:formatCode>General</c:formatCode>
                <c:ptCount val="3"/>
                <c:pt idx="0">
                  <c:v>23.773662551440299</c:v>
                </c:pt>
                <c:pt idx="1">
                  <c:v>19.38</c:v>
                </c:pt>
                <c:pt idx="2">
                  <c:v>17.1698113207547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8-4DD7-ADC3-5A1320500424}"/>
            </c:ext>
          </c:extLst>
        </c:ser>
        <c:ser>
          <c:idx val="2"/>
          <c:order val="2"/>
          <c:tx>
            <c:v>High latitude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time'!$R$4,'Emergence time'!$R$7,'Emergence time'!$R$10)</c:f>
                <c:numCache>
                  <c:formatCode>General</c:formatCode>
                  <c:ptCount val="3"/>
                  <c:pt idx="0">
                    <c:v>1.9486495382806699</c:v>
                  </c:pt>
                  <c:pt idx="1">
                    <c:v>2.9918303680270601</c:v>
                  </c:pt>
                  <c:pt idx="2">
                    <c:v>3.7071076405768899</c:v>
                  </c:pt>
                </c:numCache>
              </c:numRef>
            </c:plus>
            <c:minus>
              <c:numRef>
                <c:f>('Emergence time'!$R$4,'Emergence time'!$R$7,'Emergence time'!$R$10)</c:f>
                <c:numCache>
                  <c:formatCode>General</c:formatCode>
                  <c:ptCount val="3"/>
                  <c:pt idx="0">
                    <c:v>1.9486495382806699</c:v>
                  </c:pt>
                  <c:pt idx="1">
                    <c:v>2.9918303680270601</c:v>
                  </c:pt>
                  <c:pt idx="2">
                    <c:v>3.7071076405768899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time'!$Q$4,'Emergence time'!$Q$7,'Emergence time'!$Q$10)</c:f>
              <c:numCache>
                <c:formatCode>General</c:formatCode>
                <c:ptCount val="3"/>
                <c:pt idx="0">
                  <c:v>26.428571428571399</c:v>
                </c:pt>
                <c:pt idx="1">
                  <c:v>20.818181818181799</c:v>
                </c:pt>
                <c:pt idx="2">
                  <c:v>18.647058823529399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8-4DD7-ADC3-5A1320500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adult emergence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emergence of F1 mosquitos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Low-latitude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time'!$K$33,'Emergence time'!$K$36,'Emergence time'!$K$39)</c:f>
                <c:numCache>
                  <c:formatCode>General</c:formatCode>
                  <c:ptCount val="3"/>
                  <c:pt idx="0">
                    <c:v>2.1129840764025301</c:v>
                  </c:pt>
                  <c:pt idx="1">
                    <c:v>2.1138281562827101</c:v>
                  </c:pt>
                  <c:pt idx="2">
                    <c:v>1.70231904640529</c:v>
                  </c:pt>
                </c:numCache>
              </c:numRef>
            </c:plus>
            <c:minus>
              <c:numRef>
                <c:f>('Emergence time'!$K$33,'Emergence time'!$K$36,'Emergence time'!$K$39)</c:f>
                <c:numCache>
                  <c:formatCode>General</c:formatCode>
                  <c:ptCount val="3"/>
                  <c:pt idx="0">
                    <c:v>2.1129840764025301</c:v>
                  </c:pt>
                  <c:pt idx="1">
                    <c:v>2.1138281562827101</c:v>
                  </c:pt>
                  <c:pt idx="2">
                    <c:v>1.70231904640529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time'!$J$33,'Emergence time'!$J$36,'Emergence time'!$J$39)</c:f>
              <c:numCache>
                <c:formatCode>General</c:formatCode>
                <c:ptCount val="3"/>
                <c:pt idx="0">
                  <c:v>21.286144578313301</c:v>
                </c:pt>
                <c:pt idx="1">
                  <c:v>17.717717717717701</c:v>
                </c:pt>
                <c:pt idx="2">
                  <c:v>15.352750809061501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1-4858-8041-2858A63D6A4C}"/>
            </c:ext>
          </c:extLst>
        </c:ser>
        <c:ser>
          <c:idx val="1"/>
          <c:order val="1"/>
          <c:tx>
            <c:v>Mid-latitude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time'!$K$34,'Emergence time'!$K$37,'Emergence time'!$K$40)</c:f>
                <c:numCache>
                  <c:formatCode>General</c:formatCode>
                  <c:ptCount val="3"/>
                  <c:pt idx="0">
                    <c:v>2.3521321816515899</c:v>
                  </c:pt>
                  <c:pt idx="1">
                    <c:v>2.4028131475510301</c:v>
                  </c:pt>
                  <c:pt idx="2">
                    <c:v>2.5308226510641201</c:v>
                  </c:pt>
                </c:numCache>
              </c:numRef>
            </c:plus>
            <c:minus>
              <c:numRef>
                <c:f>('Emergence time'!$K$34,'Emergence time'!$K$37,'Emergence time'!$K$40)</c:f>
                <c:numCache>
                  <c:formatCode>General</c:formatCode>
                  <c:ptCount val="3"/>
                  <c:pt idx="0">
                    <c:v>2.3521321816515899</c:v>
                  </c:pt>
                  <c:pt idx="1">
                    <c:v>2.4028131475510301</c:v>
                  </c:pt>
                  <c:pt idx="2">
                    <c:v>2.5308226510641201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time'!$J$34,'Emergence time'!$J$37,'Emergence time'!$J$40)</c:f>
              <c:numCache>
                <c:formatCode>General</c:formatCode>
                <c:ptCount val="3"/>
                <c:pt idx="0">
                  <c:v>23.891348088531199</c:v>
                </c:pt>
                <c:pt idx="1">
                  <c:v>19.506</c:v>
                </c:pt>
                <c:pt idx="2">
                  <c:v>17.3333333333333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1-4858-8041-2858A63D6A4C}"/>
            </c:ext>
          </c:extLst>
        </c:ser>
        <c:ser>
          <c:idx val="2"/>
          <c:order val="2"/>
          <c:tx>
            <c:v>High latitude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time'!$K$35,'Emergence time'!$K$38,'Emergence time'!$K$41)</c:f>
                <c:numCache>
                  <c:formatCode>General</c:formatCode>
                  <c:ptCount val="3"/>
                  <c:pt idx="0">
                    <c:v>2.5094540235126899</c:v>
                  </c:pt>
                  <c:pt idx="1">
                    <c:v>2.7329006266235401</c:v>
                  </c:pt>
                  <c:pt idx="2">
                    <c:v>3.5172733930151199</c:v>
                  </c:pt>
                </c:numCache>
              </c:numRef>
            </c:plus>
            <c:minus>
              <c:numRef>
                <c:f>('Emergence time'!$K$35,'Emergence time'!$K$38,'Emergence time'!$K$41)</c:f>
                <c:numCache>
                  <c:formatCode>General</c:formatCode>
                  <c:ptCount val="3"/>
                  <c:pt idx="0">
                    <c:v>2.5094540235126899</c:v>
                  </c:pt>
                  <c:pt idx="1">
                    <c:v>2.7329006266235401</c:v>
                  </c:pt>
                  <c:pt idx="2">
                    <c:v>3.5172733930151199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time'!$J$35,'Emergence time'!$J$38,'Emergence time'!$J$41)</c:f>
              <c:numCache>
                <c:formatCode>General</c:formatCode>
                <c:ptCount val="3"/>
                <c:pt idx="0">
                  <c:v>26.751937984496099</c:v>
                </c:pt>
                <c:pt idx="1">
                  <c:v>21.252032520325201</c:v>
                </c:pt>
                <c:pt idx="2">
                  <c:v>18.060606060606101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71-4858-8041-2858A63D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adult emergence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to emergence of F1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time'!$R$2,'Emergence time'!$R$5,'Emergence time'!$R$8)</c:f>
                <c:numCache>
                  <c:formatCode>General</c:formatCode>
                  <c:ptCount val="3"/>
                  <c:pt idx="0">
                    <c:v>2.16419990302707</c:v>
                  </c:pt>
                  <c:pt idx="1">
                    <c:v>2.1199653000846999</c:v>
                  </c:pt>
                  <c:pt idx="2">
                    <c:v>1.8176916087570401</c:v>
                  </c:pt>
                </c:numCache>
              </c:numRef>
            </c:plus>
            <c:minus>
              <c:numRef>
                <c:f>('Emergence time'!$R$2,'Emergence time'!$R$5,'Emergence time'!$R$8)</c:f>
                <c:numCache>
                  <c:formatCode>General</c:formatCode>
                  <c:ptCount val="3"/>
                  <c:pt idx="0">
                    <c:v>2.16419990302707</c:v>
                  </c:pt>
                  <c:pt idx="1">
                    <c:v>2.1199653000846999</c:v>
                  </c:pt>
                  <c:pt idx="2">
                    <c:v>1.8176916087570401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time'!$Q$2,'Emergence time'!$Q$5,'Emergence time'!$Q$8)</c:f>
              <c:numCache>
                <c:formatCode>General</c:formatCode>
                <c:ptCount val="3"/>
                <c:pt idx="0">
                  <c:v>21.301675977653598</c:v>
                </c:pt>
                <c:pt idx="1">
                  <c:v>17.600000000000001</c:v>
                </c:pt>
                <c:pt idx="2">
                  <c:v>15.2117647058824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D93-4343-A80E-17A9FC821FD4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time'!$R$3,'Emergence time'!$R$6,'Emergence time'!$R$9)</c:f>
                <c:numCache>
                  <c:formatCode>General</c:formatCode>
                  <c:ptCount val="3"/>
                  <c:pt idx="0">
                    <c:v>2.2750455815333899</c:v>
                  </c:pt>
                  <c:pt idx="1">
                    <c:v>2.35153542935292</c:v>
                  </c:pt>
                  <c:pt idx="2">
                    <c:v>2.4435685896620698</c:v>
                  </c:pt>
                </c:numCache>
              </c:numRef>
            </c:plus>
            <c:minus>
              <c:numRef>
                <c:f>('Emergence time'!$R$3,'Emergence time'!$R$6,'Emergence time'!$R$9)</c:f>
                <c:numCache>
                  <c:formatCode>General</c:formatCode>
                  <c:ptCount val="3"/>
                  <c:pt idx="0">
                    <c:v>2.2750455815333899</c:v>
                  </c:pt>
                  <c:pt idx="1">
                    <c:v>2.35153542935292</c:v>
                  </c:pt>
                  <c:pt idx="2">
                    <c:v>2.4435685896620698</c:v>
                  </c:pt>
                </c:numCache>
              </c:numRef>
            </c:minus>
          </c:errBars>
          <c:val>
            <c:numRef>
              <c:f>('Emergence time'!$Q$3,'Emergence time'!$Q$6,'Emergence time'!$Q$9)</c:f>
              <c:numCache>
                <c:formatCode>General</c:formatCode>
                <c:ptCount val="3"/>
                <c:pt idx="0">
                  <c:v>23.773662551440299</c:v>
                </c:pt>
                <c:pt idx="1">
                  <c:v>19.38</c:v>
                </c:pt>
                <c:pt idx="2">
                  <c:v>17.1698113207547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D93-4343-A80E-17A9FC821FD4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time'!$R$4,'Emergence time'!$R$7,'Emergence time'!$R$10)</c:f>
                <c:numCache>
                  <c:formatCode>General</c:formatCode>
                  <c:ptCount val="3"/>
                  <c:pt idx="0">
                    <c:v>1.9486495382806699</c:v>
                  </c:pt>
                  <c:pt idx="1">
                    <c:v>2.9918303680270601</c:v>
                  </c:pt>
                  <c:pt idx="2">
                    <c:v>3.7071076405768899</c:v>
                  </c:pt>
                </c:numCache>
              </c:numRef>
            </c:plus>
            <c:minus>
              <c:numRef>
                <c:f>('Emergence time'!$R$4,'Emergence time'!$R$7,'Emergence time'!$R$10)</c:f>
                <c:numCache>
                  <c:formatCode>General</c:formatCode>
                  <c:ptCount val="3"/>
                  <c:pt idx="0">
                    <c:v>1.9486495382806699</c:v>
                  </c:pt>
                  <c:pt idx="1">
                    <c:v>2.9918303680270601</c:v>
                  </c:pt>
                  <c:pt idx="2">
                    <c:v>3.7071076405768899</c:v>
                  </c:pt>
                </c:numCache>
              </c:numRef>
            </c:minus>
          </c:errBars>
          <c:val>
            <c:numRef>
              <c:f>('Emergence time'!$Q$4,'Emergence time'!$Q$7,'Emergence time'!$Q$10)</c:f>
              <c:numCache>
                <c:formatCode>General</c:formatCode>
                <c:ptCount val="3"/>
                <c:pt idx="0">
                  <c:v>26.428571428571399</c:v>
                </c:pt>
                <c:pt idx="1">
                  <c:v>20.818181818181799</c:v>
                </c:pt>
                <c:pt idx="2">
                  <c:v>18.647058823529399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D93-4343-A80E-17A9FC821FD4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time'!$L$2,'Emergence time'!$L$5,'Emergence time'!$L$8)</c:f>
                <c:numCache>
                  <c:formatCode>General</c:formatCode>
                  <c:ptCount val="3"/>
                  <c:pt idx="0">
                    <c:v>2.0583799708934101</c:v>
                  </c:pt>
                  <c:pt idx="1">
                    <c:v>2.1060338405283598</c:v>
                  </c:pt>
                  <c:pt idx="2">
                    <c:v>1.5385431432524901</c:v>
                  </c:pt>
                </c:numCache>
              </c:numRef>
            </c:plus>
            <c:minus>
              <c:numRef>
                <c:f>('Emergence time'!$L$2,'Emergence time'!$L$5,'Emergence time'!$L$8)</c:f>
                <c:numCache>
                  <c:formatCode>General</c:formatCode>
                  <c:ptCount val="3"/>
                  <c:pt idx="0">
                    <c:v>2.0583799708934101</c:v>
                  </c:pt>
                  <c:pt idx="1">
                    <c:v>2.1060338405283598</c:v>
                  </c:pt>
                  <c:pt idx="2">
                    <c:v>1.5385431432524901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('Emergence time'!$K$2,'Emergence time'!$K$5,'Emergence time'!$K$8)</c:f>
              <c:numCache>
                <c:formatCode>General</c:formatCode>
                <c:ptCount val="3"/>
                <c:pt idx="0">
                  <c:v>21.2679738562091</c:v>
                </c:pt>
                <c:pt idx="1">
                  <c:v>17.848101265822802</c:v>
                </c:pt>
                <c:pt idx="2">
                  <c:v>15.5251798561151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93-4343-A80E-17A9FC821FD4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3179ED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time'!$L$3,'Emergence time'!$L$6,'Emergence time'!$L$9)</c:f>
                <c:numCache>
                  <c:formatCode>General</c:formatCode>
                  <c:ptCount val="3"/>
                  <c:pt idx="0">
                    <c:v>2.4227153477235701</c:v>
                  </c:pt>
                  <c:pt idx="1">
                    <c:v>2.4512467117299899</c:v>
                  </c:pt>
                  <c:pt idx="2">
                    <c:v>2.6218012448774202</c:v>
                  </c:pt>
                </c:numCache>
              </c:numRef>
            </c:plus>
            <c:minus>
              <c:numRef>
                <c:f>('Emergence time'!$L$3,'Emergence time'!$L$6,'Emergence time'!$L$9)</c:f>
                <c:numCache>
                  <c:formatCode>General</c:formatCode>
                  <c:ptCount val="3"/>
                  <c:pt idx="0">
                    <c:v>2.4227153477235701</c:v>
                  </c:pt>
                  <c:pt idx="1">
                    <c:v>2.4512467117299899</c:v>
                  </c:pt>
                  <c:pt idx="2">
                    <c:v>2.6218012448774202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time'!$K$3,'Emergence time'!$K$6,'Emergence time'!$K$9)</c:f>
              <c:numCache>
                <c:formatCode>General</c:formatCode>
                <c:ptCount val="3"/>
                <c:pt idx="0">
                  <c:v>24.003937007874001</c:v>
                </c:pt>
                <c:pt idx="1">
                  <c:v>19.632000000000001</c:v>
                </c:pt>
                <c:pt idx="2">
                  <c:v>17.521739130434799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D93-4343-A80E-17A9FC821FD4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('Emergence time'!$L$4,'Emergence time'!$L$7,'Emergence time'!$L$10)</c:f>
                <c:numCache>
                  <c:formatCode>General</c:formatCode>
                  <c:ptCount val="3"/>
                  <c:pt idx="0">
                    <c:v>2.9293148995773399</c:v>
                  </c:pt>
                  <c:pt idx="1">
                    <c:v>2.3244100768826899</c:v>
                  </c:pt>
                  <c:pt idx="2">
                    <c:v>3.3059290171851301</c:v>
                  </c:pt>
                </c:numCache>
              </c:numRef>
            </c:plus>
            <c:minus>
              <c:numRef>
                <c:f>('Emergence time'!$L$4,'Emergence time'!$L$7,'Emergence time'!$L$10)</c:f>
                <c:numCache>
                  <c:formatCode>General</c:formatCode>
                  <c:ptCount val="3"/>
                  <c:pt idx="0">
                    <c:v>2.9293148995773399</c:v>
                  </c:pt>
                  <c:pt idx="1">
                    <c:v>2.3244100768826899</c:v>
                  </c:pt>
                  <c:pt idx="2">
                    <c:v>3.3059290171851301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('Emergence time'!$K$4,'Emergence time'!$K$7,'Emergence time'!$K$10)</c:f>
              <c:numCache>
                <c:formatCode>General</c:formatCode>
                <c:ptCount val="3"/>
                <c:pt idx="0">
                  <c:v>27.060606060606101</c:v>
                </c:pt>
                <c:pt idx="1">
                  <c:v>21.754385964912299</c:v>
                </c:pt>
                <c:pt idx="2">
                  <c:v>17.4375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D93-4343-A80E-17A9FC821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to adult emergence (days)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preadult development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(AdRate!$M$5,AdRate!$M$11,AdRate!$M$17)</c:f>
                <c:numCache>
                  <c:formatCode>General</c:formatCode>
                  <c:ptCount val="3"/>
                  <c:pt idx="0">
                    <c:v>4.7552929659275198E-3</c:v>
                  </c:pt>
                  <c:pt idx="1">
                    <c:v>7.0225741124814098E-3</c:v>
                  </c:pt>
                  <c:pt idx="2">
                    <c:v>8.0392190290710305E-3</c:v>
                  </c:pt>
                </c:numCache>
              </c:numRef>
            </c:plus>
            <c:minus>
              <c:numRef>
                <c:f>(AdRate!$M$5,AdRate!$M$11,AdRate!$M$17)</c:f>
                <c:numCache>
                  <c:formatCode>General</c:formatCode>
                  <c:ptCount val="3"/>
                  <c:pt idx="0">
                    <c:v>4.7552929659275198E-3</c:v>
                  </c:pt>
                  <c:pt idx="1">
                    <c:v>7.0225741124814098E-3</c:v>
                  </c:pt>
                  <c:pt idx="2">
                    <c:v>8.0392190290710305E-3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(AdRate!$L$5,AdRate!$L$11,AdRate!$L$17)</c:f>
              <c:numCache>
                <c:formatCode>General</c:formatCode>
                <c:ptCount val="3"/>
                <c:pt idx="0">
                  <c:v>4.74189216145251E-2</c:v>
                </c:pt>
                <c:pt idx="1">
                  <c:v>5.7649467108571398E-2</c:v>
                </c:pt>
                <c:pt idx="2">
                  <c:v>6.6685181241176505E-2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0E-4892-AC8E-0AFAF6BA0B0D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(AdRate!$M$6,AdRate!$M$12,AdRate!$M$18)</c:f>
                <c:numCache>
                  <c:formatCode>General</c:formatCode>
                  <c:ptCount val="3"/>
                  <c:pt idx="0">
                    <c:v>4.0462210264209297E-3</c:v>
                  </c:pt>
                  <c:pt idx="1">
                    <c:v>6.3819392618997004E-3</c:v>
                  </c:pt>
                  <c:pt idx="2">
                    <c:v>8.7084247576947292E-3</c:v>
                  </c:pt>
                </c:numCache>
              </c:numRef>
            </c:plus>
            <c:minus>
              <c:numRef>
                <c:f>(AdRate!$M$6,AdRate!$M$12,AdRate!$M$18)</c:f>
                <c:numCache>
                  <c:formatCode>General</c:formatCode>
                  <c:ptCount val="3"/>
                  <c:pt idx="0">
                    <c:v>4.0462210264209297E-3</c:v>
                  </c:pt>
                  <c:pt idx="1">
                    <c:v>6.3819392618997004E-3</c:v>
                  </c:pt>
                  <c:pt idx="2">
                    <c:v>8.7084247576947292E-3</c:v>
                  </c:pt>
                </c:numCache>
              </c:numRef>
            </c:minus>
          </c:errBars>
          <c:val>
            <c:numRef>
              <c:f>(AdRate!$L$6,AdRate!$L$12,AdRate!$L$18)</c:f>
              <c:numCache>
                <c:formatCode>General</c:formatCode>
                <c:ptCount val="3"/>
                <c:pt idx="0">
                  <c:v>4.2446455419753101E-2</c:v>
                </c:pt>
                <c:pt idx="1">
                  <c:v>5.2361298616000002E-2</c:v>
                </c:pt>
                <c:pt idx="2">
                  <c:v>5.94562195471698E-2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0E-4892-AC8E-0AFAF6BA0B0D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(AdRate!$M$7,AdRate!$M$13,AdRate!$M$19)</c:f>
                <c:numCache>
                  <c:formatCode>General</c:formatCode>
                  <c:ptCount val="3"/>
                  <c:pt idx="0">
                    <c:v>2.73285554260423E-3</c:v>
                  </c:pt>
                  <c:pt idx="1">
                    <c:v>7.3733144125158901E-3</c:v>
                  </c:pt>
                  <c:pt idx="2">
                    <c:v>1.1014567720900001E-2</c:v>
                  </c:pt>
                </c:numCache>
              </c:numRef>
            </c:plus>
            <c:minus>
              <c:numRef>
                <c:f>(AdRate!$M$7,AdRate!$M$13,AdRate!$M$19)</c:f>
                <c:numCache>
                  <c:formatCode>General</c:formatCode>
                  <c:ptCount val="3"/>
                  <c:pt idx="0">
                    <c:v>2.73285554260423E-3</c:v>
                  </c:pt>
                  <c:pt idx="1">
                    <c:v>7.3733144125158901E-3</c:v>
                  </c:pt>
                  <c:pt idx="2">
                    <c:v>1.1014567720900001E-2</c:v>
                  </c:pt>
                </c:numCache>
              </c:numRef>
            </c:minus>
          </c:errBars>
          <c:val>
            <c:numRef>
              <c:f>(AdRate!$L$7,AdRate!$L$13,AdRate!$L$19)</c:f>
              <c:numCache>
                <c:formatCode>General</c:formatCode>
                <c:ptCount val="3"/>
                <c:pt idx="0">
                  <c:v>3.80354027301587E-2</c:v>
                </c:pt>
                <c:pt idx="1">
                  <c:v>4.9062607878787898E-2</c:v>
                </c:pt>
                <c:pt idx="2">
                  <c:v>5.5645388235294101E-2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0E-4892-AC8E-0AFAF6BA0B0D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(AdRate!$M$2,AdRate!$M$8,AdRate!$M$14)</c:f>
                <c:numCache>
                  <c:formatCode>General</c:formatCode>
                  <c:ptCount val="3"/>
                  <c:pt idx="0">
                    <c:v>4.6005837960550596E-3</c:v>
                  </c:pt>
                  <c:pt idx="1">
                    <c:v>6.8273972839351799E-3</c:v>
                  </c:pt>
                  <c:pt idx="2">
                    <c:v>6.5290419590436303E-3</c:v>
                  </c:pt>
                </c:numCache>
              </c:numRef>
            </c:plus>
            <c:minus>
              <c:numRef>
                <c:f>(AdRate!$M$2,AdRate!$M$8,AdRate!$M$14)</c:f>
                <c:numCache>
                  <c:formatCode>General</c:formatCode>
                  <c:ptCount val="3"/>
                  <c:pt idx="0">
                    <c:v>4.6005837960550596E-3</c:v>
                  </c:pt>
                  <c:pt idx="1">
                    <c:v>6.8273972839351799E-3</c:v>
                  </c:pt>
                  <c:pt idx="2">
                    <c:v>6.5290419590436303E-3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(AdRate!$L$2,AdRate!$L$8,AdRate!$L$14)</c:f>
              <c:numCache>
                <c:formatCode>General</c:formatCode>
                <c:ptCount val="3"/>
                <c:pt idx="0">
                  <c:v>4.7459086633986902E-2</c:v>
                </c:pt>
                <c:pt idx="1">
                  <c:v>5.6816826987341799E-2</c:v>
                </c:pt>
                <c:pt idx="2">
                  <c:v>6.5046867856115104E-2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0E-4892-AC8E-0AFAF6BA0B0D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(AdRate!$M$3,AdRate!$M$9,AdRate!$M$15)</c:f>
                <c:numCache>
                  <c:formatCode>General</c:formatCode>
                  <c:ptCount val="3"/>
                  <c:pt idx="0">
                    <c:v>4.1535570255044297E-3</c:v>
                  </c:pt>
                  <c:pt idx="1">
                    <c:v>6.5843564454429997E-3</c:v>
                  </c:pt>
                  <c:pt idx="2">
                    <c:v>9.1305853944295499E-3</c:v>
                  </c:pt>
                </c:numCache>
              </c:numRef>
            </c:plus>
            <c:minus>
              <c:numRef>
                <c:f>(AdRate!$M$3,AdRate!$M$9,AdRate!$M$15)</c:f>
                <c:numCache>
                  <c:formatCode>General</c:formatCode>
                  <c:ptCount val="3"/>
                  <c:pt idx="0">
                    <c:v>4.1535570255044297E-3</c:v>
                  </c:pt>
                  <c:pt idx="1">
                    <c:v>6.5843564454429997E-3</c:v>
                  </c:pt>
                  <c:pt idx="2">
                    <c:v>9.1305853944295499E-3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(AdRate!$L$3,AdRate!$L$9,AdRate!$L$15)</c:f>
              <c:numCache>
                <c:formatCode>General</c:formatCode>
                <c:ptCount val="3"/>
                <c:pt idx="0">
                  <c:v>4.2072874566929097E-2</c:v>
                </c:pt>
                <c:pt idx="1">
                  <c:v>5.1746118388000001E-2</c:v>
                </c:pt>
                <c:pt idx="2">
                  <c:v>5.8404710027173901E-2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0E-4892-AC8E-0AFAF6BA0B0D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(AdRate!$M$4,AdRate!$M$10,AdRate!$M$16)</c:f>
                <c:numCache>
                  <c:formatCode>General</c:formatCode>
                  <c:ptCount val="3"/>
                  <c:pt idx="0">
                    <c:v>3.9518225135399803E-3</c:v>
                  </c:pt>
                  <c:pt idx="1">
                    <c:v>5.10891835107886E-3</c:v>
                  </c:pt>
                  <c:pt idx="2">
                    <c:v>1.18533134121737E-2</c:v>
                  </c:pt>
                </c:numCache>
              </c:numRef>
            </c:plus>
            <c:minus>
              <c:numRef>
                <c:f>(AdRate!$M$4,AdRate!$M$10,AdRate!$M$16)</c:f>
                <c:numCache>
                  <c:formatCode>General</c:formatCode>
                  <c:ptCount val="3"/>
                  <c:pt idx="0">
                    <c:v>3.9518225135399803E-3</c:v>
                  </c:pt>
                  <c:pt idx="1">
                    <c:v>5.10891835107886E-3</c:v>
                  </c:pt>
                  <c:pt idx="2">
                    <c:v>1.18533134121737E-2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(AdRate!$L$4,AdRate!$L$10,AdRate!$L$16)</c:f>
              <c:numCache>
                <c:formatCode>General</c:formatCode>
                <c:ptCount val="3"/>
                <c:pt idx="0">
                  <c:v>3.7369987196969698E-2</c:v>
                </c:pt>
                <c:pt idx="1">
                  <c:v>4.64984423859649E-2</c:v>
                </c:pt>
                <c:pt idx="2">
                  <c:v>5.9408962000000003E-2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0E-4892-AC8E-0AFAF6BA0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development (1/emtime)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larvae development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Low-latitude (Male)</c:v>
          </c:tx>
          <c:spPr>
            <a:solidFill>
              <a:srgbClr val="FF000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(LarvRate!$M$5,LarvRate!$M$11,LarvRate!$M$17)</c:f>
                <c:numCache>
                  <c:formatCode>General</c:formatCode>
                  <c:ptCount val="3"/>
                  <c:pt idx="0">
                    <c:v>6.0471072346911401E-3</c:v>
                  </c:pt>
                  <c:pt idx="1">
                    <c:v>8.7467924511133704E-3</c:v>
                  </c:pt>
                  <c:pt idx="2">
                    <c:v>9.7218452412817999E-3</c:v>
                  </c:pt>
                </c:numCache>
              </c:numRef>
            </c:plus>
            <c:minus>
              <c:numRef>
                <c:f>(LarvRate!$M$5,LarvRate!$M$11,LarvRate!$M$17)</c:f>
                <c:numCache>
                  <c:formatCode>General</c:formatCode>
                  <c:ptCount val="3"/>
                  <c:pt idx="0">
                    <c:v>6.0471072346911401E-3</c:v>
                  </c:pt>
                  <c:pt idx="1">
                    <c:v>8.7467924511133704E-3</c:v>
                  </c:pt>
                  <c:pt idx="2">
                    <c:v>9.7218452412817999E-3</c:v>
                  </c:pt>
                </c:numCache>
              </c:numRef>
            </c:minus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(LarvRate!$L$5,LarvRate!$L$11,LarvRate!$L$17)</c:f>
              <c:numCache>
                <c:formatCode>General</c:formatCode>
                <c:ptCount val="3"/>
                <c:pt idx="0">
                  <c:v>5.5118280251396597E-2</c:v>
                </c:pt>
                <c:pt idx="1">
                  <c:v>6.4967694491428599E-2</c:v>
                </c:pt>
                <c:pt idx="2">
                  <c:v>7.5169583258823502E-2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75-44F4-B6D8-D9B6B083D71A}"/>
            </c:ext>
          </c:extLst>
        </c:ser>
        <c:ser>
          <c:idx val="4"/>
          <c:order val="1"/>
          <c:tx>
            <c:v>Mid-latitude (Male)</c:v>
          </c:tx>
          <c:spPr>
            <a:pattFill prst="dk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(LarvRate!$M$6,LarvRate!$M$12,LarvRate!$M$18)</c:f>
                <c:numCache>
                  <c:formatCode>General</c:formatCode>
                  <c:ptCount val="3"/>
                  <c:pt idx="0">
                    <c:v>5.3386488843465297E-3</c:v>
                  </c:pt>
                  <c:pt idx="1">
                    <c:v>7.7773359381323702E-3</c:v>
                  </c:pt>
                  <c:pt idx="2">
                    <c:v>1.02301661853802E-2</c:v>
                  </c:pt>
                </c:numCache>
              </c:numRef>
            </c:plus>
            <c:minus>
              <c:numRef>
                <c:f>(LarvRate!$M$6,LarvRate!$M$12,LarvRate!$M$18)</c:f>
                <c:numCache>
                  <c:formatCode>General</c:formatCode>
                  <c:ptCount val="3"/>
                  <c:pt idx="0">
                    <c:v>5.3386488843465297E-3</c:v>
                  </c:pt>
                  <c:pt idx="1">
                    <c:v>7.7773359381323702E-3</c:v>
                  </c:pt>
                  <c:pt idx="2">
                    <c:v>1.02301661853802E-2</c:v>
                  </c:pt>
                </c:numCache>
              </c:numRef>
            </c:minus>
          </c:errBars>
          <c:val>
            <c:numRef>
              <c:f>(LarvRate!$L$6,LarvRate!$L$12,LarvRate!$L$18)</c:f>
              <c:numCache>
                <c:formatCode>General</c:formatCode>
                <c:ptCount val="3"/>
                <c:pt idx="0">
                  <c:v>4.8671279041152302E-2</c:v>
                </c:pt>
                <c:pt idx="1">
                  <c:v>5.8271495819999998E-2</c:v>
                </c:pt>
                <c:pt idx="2">
                  <c:v>6.4651995811320806E-2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75-44F4-B6D8-D9B6B083D71A}"/>
            </c:ext>
          </c:extLst>
        </c:ser>
        <c:ser>
          <c:idx val="5"/>
          <c:order val="2"/>
          <c:tx>
            <c:v>High latitude (Male)</c:v>
          </c:tx>
          <c:spPr>
            <a:pattFill prst="wdUp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(LarvRate!$M$7,LarvRate!$M$13,LarvRate!$M$19)</c:f>
                <c:numCache>
                  <c:formatCode>General</c:formatCode>
                  <c:ptCount val="3"/>
                  <c:pt idx="0">
                    <c:v>3.96618502329368E-3</c:v>
                  </c:pt>
                  <c:pt idx="1">
                    <c:v>8.8922245532348995E-3</c:v>
                  </c:pt>
                  <c:pt idx="2">
                    <c:v>1.27034328779662E-2</c:v>
                  </c:pt>
                </c:numCache>
              </c:numRef>
            </c:plus>
            <c:minus>
              <c:numRef>
                <c:f>(LarvRate!$M$7,LarvRate!$M$13,LarvRate!$M$19)</c:f>
                <c:numCache>
                  <c:formatCode>General</c:formatCode>
                  <c:ptCount val="3"/>
                  <c:pt idx="0">
                    <c:v>3.96618502329368E-3</c:v>
                  </c:pt>
                  <c:pt idx="1">
                    <c:v>8.8922245532348995E-3</c:v>
                  </c:pt>
                  <c:pt idx="2">
                    <c:v>1.27034328779662E-2</c:v>
                  </c:pt>
                </c:numCache>
              </c:numRef>
            </c:minus>
          </c:errBars>
          <c:val>
            <c:numRef>
              <c:f>(LarvRate!$L$7,LarvRate!$L$13,LarvRate!$L$19)</c:f>
              <c:numCache>
                <c:formatCode>General</c:formatCode>
                <c:ptCount val="3"/>
                <c:pt idx="0">
                  <c:v>4.35098176031746E-2</c:v>
                </c:pt>
                <c:pt idx="1">
                  <c:v>5.4391032454545497E-2</c:v>
                </c:pt>
                <c:pt idx="2">
                  <c:v>6.0486927058823498E-2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75-44F4-B6D8-D9B6B083D71A}"/>
            </c:ext>
          </c:extLst>
        </c:ser>
        <c:ser>
          <c:idx val="0"/>
          <c:order val="3"/>
          <c:tx>
            <c:v>Low-latitude (Female)</c:v>
          </c:tx>
          <c:spPr>
            <a:solidFill>
              <a:srgbClr val="0070C0"/>
            </a:solid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(LarvRate!$M$2,LarvRate!$M$8,LarvRate!$M$14)</c:f>
                <c:numCache>
                  <c:formatCode>General</c:formatCode>
                  <c:ptCount val="3"/>
                  <c:pt idx="0">
                    <c:v>5.8728236519264799E-3</c:v>
                  </c:pt>
                  <c:pt idx="1">
                    <c:v>8.3877821535513902E-3</c:v>
                  </c:pt>
                  <c:pt idx="2">
                    <c:v>8.2634341923764499E-3</c:v>
                  </c:pt>
                </c:numCache>
              </c:numRef>
            </c:plus>
            <c:minus>
              <c:numRef>
                <c:f>(LarvRate!$M$2,LarvRate!$M$8,LarvRate!$M$14)</c:f>
                <c:numCache>
                  <c:formatCode>General</c:formatCode>
                  <c:ptCount val="3"/>
                  <c:pt idx="0">
                    <c:v>5.8728236519264799E-3</c:v>
                  </c:pt>
                  <c:pt idx="1">
                    <c:v>8.3877821535513902E-3</c:v>
                  </c:pt>
                  <c:pt idx="2">
                    <c:v>8.2634341923764499E-3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('Emergence time'!$J$2,'Emergence time'!$J$5,'Emergence time'!$J$8)</c:f>
              <c:numCache>
                <c:formatCode>General</c:formatCode>
                <c:ptCount val="3"/>
                <c:pt idx="0">
                  <c:v>20</c:v>
                </c:pt>
                <c:pt idx="1">
                  <c:v>24</c:v>
                </c:pt>
                <c:pt idx="2">
                  <c:v>28</c:v>
                </c:pt>
              </c:numCache>
            </c:numRef>
          </c:cat>
          <c:val>
            <c:numRef>
              <c:f>(LarvRate!$L$2,LarvRate!$L$8,LarvRate!$L$14)</c:f>
              <c:numCache>
                <c:formatCode>General</c:formatCode>
                <c:ptCount val="3"/>
                <c:pt idx="0">
                  <c:v>5.4819107810457499E-2</c:v>
                </c:pt>
                <c:pt idx="1">
                  <c:v>6.3679833544303802E-2</c:v>
                </c:pt>
                <c:pt idx="2">
                  <c:v>7.27637919784173E-2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75-44F4-B6D8-D9B6B083D71A}"/>
            </c:ext>
          </c:extLst>
        </c:ser>
        <c:ser>
          <c:idx val="1"/>
          <c:order val="4"/>
          <c:tx>
            <c:v>Mid-latitude (Female)</c:v>
          </c:tx>
          <c:spPr>
            <a:pattFill prst="dk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(LarvRate!$M$3,LarvRate!$M$9,LarvRate!$M$15)</c:f>
                <c:numCache>
                  <c:formatCode>General</c:formatCode>
                  <c:ptCount val="3"/>
                  <c:pt idx="0">
                    <c:v>5.4273258985075099E-3</c:v>
                  </c:pt>
                  <c:pt idx="1">
                    <c:v>7.61443501850301E-3</c:v>
                  </c:pt>
                  <c:pt idx="2">
                    <c:v>1.06938789877785E-2</c:v>
                  </c:pt>
                </c:numCache>
              </c:numRef>
            </c:plus>
            <c:minus>
              <c:numRef>
                <c:f>(LarvRate!$M$3,LarvRate!$M$9,LarvRate!$M$15)</c:f>
                <c:numCache>
                  <c:formatCode>General</c:formatCode>
                  <c:ptCount val="3"/>
                  <c:pt idx="0">
                    <c:v>5.4273258985075099E-3</c:v>
                  </c:pt>
                  <c:pt idx="1">
                    <c:v>7.61443501850301E-3</c:v>
                  </c:pt>
                  <c:pt idx="2">
                    <c:v>1.06938789877785E-2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(LarvRate!$L$3,LarvRate!$L$9,LarvRate!$L$15)</c:f>
              <c:numCache>
                <c:formatCode>General</c:formatCode>
                <c:ptCount val="3"/>
                <c:pt idx="0">
                  <c:v>4.7904122240157498E-2</c:v>
                </c:pt>
                <c:pt idx="1">
                  <c:v>5.7357551476000003E-2</c:v>
                </c:pt>
                <c:pt idx="2">
                  <c:v>6.3208757755434802E-2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75-44F4-B6D8-D9B6B083D71A}"/>
            </c:ext>
          </c:extLst>
        </c:ser>
        <c:ser>
          <c:idx val="2"/>
          <c:order val="5"/>
          <c:tx>
            <c:v>High latitude (Female)</c:v>
          </c:tx>
          <c:spPr>
            <a:pattFill prst="wdUp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(LarvRate!$M$4,LarvRate!$M$10,LarvRate!$M$16)</c:f>
                <c:numCache>
                  <c:formatCode>General</c:formatCode>
                  <c:ptCount val="3"/>
                  <c:pt idx="0">
                    <c:v>5.3582642893852204E-3</c:v>
                  </c:pt>
                  <c:pt idx="1">
                    <c:v>6.2067787176241299E-3</c:v>
                  </c:pt>
                  <c:pt idx="2">
                    <c:v>1.31407472371946E-2</c:v>
                  </c:pt>
                </c:numCache>
              </c:numRef>
            </c:plus>
            <c:minus>
              <c:numRef>
                <c:f>(LarvRate!$M$4,LarvRate!$M$10,LarvRate!$M$16)</c:f>
                <c:numCache>
                  <c:formatCode>General</c:formatCode>
                  <c:ptCount val="3"/>
                  <c:pt idx="0">
                    <c:v>5.3582642893852204E-3</c:v>
                  </c:pt>
                  <c:pt idx="1">
                    <c:v>6.2067787176241299E-3</c:v>
                  </c:pt>
                  <c:pt idx="2">
                    <c:v>1.31407472371946E-2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val>
            <c:numRef>
              <c:f>(LarvRate!$L$4,LarvRate!$L$10,LarvRate!$L$16)</c:f>
              <c:numCache>
                <c:formatCode>General</c:formatCode>
                <c:ptCount val="3"/>
                <c:pt idx="0">
                  <c:v>4.2485370818181802E-2</c:v>
                </c:pt>
                <c:pt idx="1">
                  <c:v>5.1413170684210502E-2</c:v>
                </c:pt>
                <c:pt idx="2">
                  <c:v>6.3593154375000002E-2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75-44F4-B6D8-D9B6B083D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6046864"/>
        <c:axId val="446046208"/>
      </c:barChart>
      <c:catAx>
        <c:axId val="446046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treatment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208"/>
        <c:crosses val="autoZero"/>
        <c:auto val="1"/>
        <c:lblAlgn val="ctr"/>
        <c:lblOffset val="100"/>
        <c:noMultiLvlLbl val="0"/>
      </c:catAx>
      <c:valAx>
        <c:axId val="446046208"/>
        <c:scaling>
          <c:orientation val="minMax"/>
          <c:max val="9.000000000000002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of development (1/larvae life)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46864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12</xdr:row>
      <xdr:rowOff>100011</xdr:rowOff>
    </xdr:from>
    <xdr:to>
      <xdr:col>15</xdr:col>
      <xdr:colOff>33337</xdr:colOff>
      <xdr:row>27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0AF851-6F5A-4373-943D-CB6687936C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12</xdr:row>
      <xdr:rowOff>95250</xdr:rowOff>
    </xdr:from>
    <xdr:to>
      <xdr:col>23</xdr:col>
      <xdr:colOff>176212</xdr:colOff>
      <xdr:row>27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689F69-57ED-47DB-8903-7A9BD8C20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600075</xdr:colOff>
      <xdr:row>30</xdr:row>
      <xdr:rowOff>104775</xdr:rowOff>
    </xdr:from>
    <xdr:to>
      <xdr:col>20</xdr:col>
      <xdr:colOff>138112</xdr:colOff>
      <xdr:row>45</xdr:row>
      <xdr:rowOff>185738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5555BD3-CE39-4D9C-998F-E712B1C2D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295275</xdr:colOff>
      <xdr:row>0</xdr:row>
      <xdr:rowOff>66675</xdr:rowOff>
    </xdr:from>
    <xdr:to>
      <xdr:col>30</xdr:col>
      <xdr:colOff>76200</xdr:colOff>
      <xdr:row>21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974522-D9C5-4242-813E-1A243FC0F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480392</xdr:colOff>
      <xdr:row>2</xdr:row>
      <xdr:rowOff>57979</xdr:rowOff>
    </xdr:from>
    <xdr:to>
      <xdr:col>24</xdr:col>
      <xdr:colOff>258004</xdr:colOff>
      <xdr:row>23</xdr:row>
      <xdr:rowOff>57979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0E4EC9-908B-48A0-9A95-3ECFF36D4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23</xdr:col>
      <xdr:colOff>417029</xdr:colOff>
      <xdr:row>24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7E84BA-0571-401A-807C-A37AC86B5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selection activeCell="P4" sqref="P4"/>
    </sheetView>
  </sheetViews>
  <sheetFormatPr defaultRowHeight="15" x14ac:dyDescent="0.25"/>
  <sheetData>
    <row r="1" spans="1:13" x14ac:dyDescent="0.25">
      <c r="A1" t="s">
        <v>21</v>
      </c>
      <c r="B1" t="s">
        <v>59</v>
      </c>
      <c r="C1" t="s">
        <v>30</v>
      </c>
      <c r="D1" t="s">
        <v>3</v>
      </c>
      <c r="E1" t="s">
        <v>65</v>
      </c>
      <c r="F1" t="s">
        <v>61</v>
      </c>
      <c r="H1" t="s">
        <v>62</v>
      </c>
      <c r="I1" t="s">
        <v>59</v>
      </c>
      <c r="J1" t="s">
        <v>30</v>
      </c>
      <c r="K1" t="s">
        <v>3</v>
      </c>
      <c r="L1" t="s">
        <v>63</v>
      </c>
      <c r="M1" t="s">
        <v>61</v>
      </c>
    </row>
    <row r="2" spans="1:13" x14ac:dyDescent="0.25">
      <c r="A2">
        <v>1</v>
      </c>
      <c r="B2" t="s">
        <v>4</v>
      </c>
      <c r="C2" t="s">
        <v>14</v>
      </c>
      <c r="D2">
        <v>20</v>
      </c>
      <c r="E2">
        <v>5.58761575846154E-2</v>
      </c>
      <c r="F2">
        <v>6.8331389420824796E-3</v>
      </c>
      <c r="H2">
        <v>1</v>
      </c>
      <c r="I2">
        <v>1</v>
      </c>
      <c r="J2" t="s">
        <v>14</v>
      </c>
      <c r="K2">
        <v>20</v>
      </c>
      <c r="L2">
        <v>5.4819107810457499E-2</v>
      </c>
      <c r="M2">
        <v>5.8728236519264799E-3</v>
      </c>
    </row>
    <row r="3" spans="1:13" x14ac:dyDescent="0.25">
      <c r="A3">
        <v>2</v>
      </c>
      <c r="B3" t="s">
        <v>6</v>
      </c>
      <c r="C3" t="s">
        <v>14</v>
      </c>
      <c r="D3">
        <v>20</v>
      </c>
      <c r="E3">
        <v>5.4038332409090901E-2</v>
      </c>
      <c r="F3">
        <v>4.9456129617128503E-3</v>
      </c>
      <c r="H3">
        <v>2</v>
      </c>
      <c r="I3">
        <v>2</v>
      </c>
      <c r="J3" t="s">
        <v>14</v>
      </c>
      <c r="K3">
        <v>20</v>
      </c>
      <c r="L3">
        <v>4.7904122240157498E-2</v>
      </c>
      <c r="M3">
        <v>5.4273258985075099E-3</v>
      </c>
    </row>
    <row r="4" spans="1:13" x14ac:dyDescent="0.25">
      <c r="A4">
        <v>3</v>
      </c>
      <c r="B4" t="s">
        <v>7</v>
      </c>
      <c r="C4" t="s">
        <v>14</v>
      </c>
      <c r="D4">
        <v>20</v>
      </c>
      <c r="E4">
        <v>4.9273445966292101E-2</v>
      </c>
      <c r="F4">
        <v>5.0244873744641899E-3</v>
      </c>
      <c r="H4">
        <v>3</v>
      </c>
      <c r="I4">
        <v>3</v>
      </c>
      <c r="J4" t="s">
        <v>14</v>
      </c>
      <c r="K4">
        <v>20</v>
      </c>
      <c r="L4">
        <v>4.2485370818181802E-2</v>
      </c>
      <c r="M4">
        <v>5.3582642893852204E-3</v>
      </c>
    </row>
    <row r="5" spans="1:13" x14ac:dyDescent="0.25">
      <c r="A5">
        <v>4</v>
      </c>
      <c r="B5" t="s">
        <v>8</v>
      </c>
      <c r="C5" t="s">
        <v>14</v>
      </c>
      <c r="D5">
        <v>20</v>
      </c>
      <c r="E5">
        <v>4.7025326794117597E-2</v>
      </c>
      <c r="F5">
        <v>5.5329597729703202E-3</v>
      </c>
      <c r="H5">
        <v>4</v>
      </c>
      <c r="I5">
        <v>1</v>
      </c>
      <c r="J5" t="s">
        <v>15</v>
      </c>
      <c r="K5">
        <v>20</v>
      </c>
      <c r="L5">
        <v>5.5118280251396597E-2</v>
      </c>
      <c r="M5">
        <v>6.0471072346911401E-3</v>
      </c>
    </row>
    <row r="6" spans="1:13" x14ac:dyDescent="0.25">
      <c r="A6">
        <v>5</v>
      </c>
      <c r="B6" t="s">
        <v>9</v>
      </c>
      <c r="C6" t="s">
        <v>14</v>
      </c>
      <c r="D6">
        <v>20</v>
      </c>
      <c r="E6">
        <v>4.7492563422222203E-2</v>
      </c>
      <c r="F6">
        <v>6.1311726479284599E-3</v>
      </c>
      <c r="H6">
        <v>5</v>
      </c>
      <c r="I6">
        <v>2</v>
      </c>
      <c r="J6" t="s">
        <v>15</v>
      </c>
      <c r="K6">
        <v>20</v>
      </c>
      <c r="L6">
        <v>4.8671279041152302E-2</v>
      </c>
      <c r="M6">
        <v>5.3386488843465297E-3</v>
      </c>
    </row>
    <row r="7" spans="1:13" x14ac:dyDescent="0.25">
      <c r="A7">
        <v>6</v>
      </c>
      <c r="B7" t="s">
        <v>10</v>
      </c>
      <c r="C7" t="s">
        <v>14</v>
      </c>
      <c r="D7">
        <v>20</v>
      </c>
      <c r="E7">
        <v>4.7142315055555599E-2</v>
      </c>
      <c r="F7">
        <v>3.6056974333925E-3</v>
      </c>
      <c r="H7">
        <v>6</v>
      </c>
      <c r="I7">
        <v>3</v>
      </c>
      <c r="J7" t="s">
        <v>15</v>
      </c>
      <c r="K7">
        <v>20</v>
      </c>
      <c r="L7">
        <v>4.35098176031746E-2</v>
      </c>
      <c r="M7">
        <v>3.96618502329368E-3</v>
      </c>
    </row>
    <row r="8" spans="1:13" x14ac:dyDescent="0.25">
      <c r="A8">
        <v>7</v>
      </c>
      <c r="B8" t="s">
        <v>11</v>
      </c>
      <c r="C8" t="s">
        <v>14</v>
      </c>
      <c r="D8">
        <v>20</v>
      </c>
      <c r="E8">
        <v>4.2485370818181802E-2</v>
      </c>
      <c r="F8">
        <v>5.3582642893852204E-3</v>
      </c>
      <c r="H8">
        <v>7</v>
      </c>
      <c r="I8">
        <v>1</v>
      </c>
      <c r="J8" t="s">
        <v>14</v>
      </c>
      <c r="K8">
        <v>24</v>
      </c>
      <c r="L8">
        <v>6.3679833544303802E-2</v>
      </c>
      <c r="M8">
        <v>8.3877821535513902E-3</v>
      </c>
    </row>
    <row r="9" spans="1:13" x14ac:dyDescent="0.25">
      <c r="A9">
        <v>8</v>
      </c>
      <c r="B9" t="s">
        <v>4</v>
      </c>
      <c r="C9" t="s">
        <v>15</v>
      </c>
      <c r="D9">
        <v>20</v>
      </c>
      <c r="E9">
        <v>5.72141081014493E-2</v>
      </c>
      <c r="F9">
        <v>6.5616609672749897E-3</v>
      </c>
      <c r="H9">
        <v>8</v>
      </c>
      <c r="I9">
        <v>2</v>
      </c>
      <c r="J9" t="s">
        <v>14</v>
      </c>
      <c r="K9">
        <v>24</v>
      </c>
      <c r="L9">
        <v>5.7357551476000003E-2</v>
      </c>
      <c r="M9">
        <v>7.61443501850301E-3</v>
      </c>
    </row>
    <row r="10" spans="1:13" x14ac:dyDescent="0.25">
      <c r="A10">
        <v>9</v>
      </c>
      <c r="B10" t="s">
        <v>6</v>
      </c>
      <c r="C10" t="s">
        <v>15</v>
      </c>
      <c r="D10">
        <v>20</v>
      </c>
      <c r="E10">
        <v>5.3803624600000002E-2</v>
      </c>
      <c r="F10">
        <v>5.3226639881274202E-3</v>
      </c>
      <c r="H10">
        <v>9</v>
      </c>
      <c r="I10">
        <v>3</v>
      </c>
      <c r="J10" t="s">
        <v>14</v>
      </c>
      <c r="K10">
        <v>24</v>
      </c>
      <c r="L10">
        <v>5.1413170684210502E-2</v>
      </c>
      <c r="M10">
        <v>6.2067787176241299E-3</v>
      </c>
    </row>
    <row r="11" spans="1:13" x14ac:dyDescent="0.25">
      <c r="A11">
        <v>10</v>
      </c>
      <c r="B11" t="s">
        <v>7</v>
      </c>
      <c r="C11" t="s">
        <v>15</v>
      </c>
      <c r="D11">
        <v>20</v>
      </c>
      <c r="E11">
        <v>5.0528855641304299E-2</v>
      </c>
      <c r="F11">
        <v>5.0845257270657499E-3</v>
      </c>
      <c r="H11">
        <v>10</v>
      </c>
      <c r="I11">
        <v>1</v>
      </c>
      <c r="J11" t="s">
        <v>15</v>
      </c>
      <c r="K11">
        <v>24</v>
      </c>
      <c r="L11">
        <v>6.4967694491428599E-2</v>
      </c>
      <c r="M11">
        <v>8.7467924511133704E-3</v>
      </c>
    </row>
    <row r="12" spans="1:13" x14ac:dyDescent="0.25">
      <c r="A12">
        <v>11</v>
      </c>
      <c r="B12" t="s">
        <v>8</v>
      </c>
      <c r="C12" t="s">
        <v>15</v>
      </c>
      <c r="D12">
        <v>20</v>
      </c>
      <c r="E12">
        <v>4.73976573E-2</v>
      </c>
      <c r="F12">
        <v>4.8688299184542197E-3</v>
      </c>
      <c r="H12">
        <v>11</v>
      </c>
      <c r="I12">
        <v>2</v>
      </c>
      <c r="J12" t="s">
        <v>15</v>
      </c>
      <c r="K12">
        <v>24</v>
      </c>
      <c r="L12">
        <v>5.8271495819999998E-2</v>
      </c>
      <c r="M12">
        <v>7.7773359381323702E-3</v>
      </c>
    </row>
    <row r="13" spans="1:13" x14ac:dyDescent="0.25">
      <c r="A13">
        <v>12</v>
      </c>
      <c r="B13" t="s">
        <v>9</v>
      </c>
      <c r="C13" t="s">
        <v>15</v>
      </c>
      <c r="D13">
        <v>20</v>
      </c>
      <c r="E13">
        <v>4.8294191531914901E-2</v>
      </c>
      <c r="F13">
        <v>5.9844646443003996E-3</v>
      </c>
      <c r="H13">
        <v>12</v>
      </c>
      <c r="I13">
        <v>3</v>
      </c>
      <c r="J13" t="s">
        <v>15</v>
      </c>
      <c r="K13">
        <v>24</v>
      </c>
      <c r="L13">
        <v>5.4391032454545497E-2</v>
      </c>
      <c r="M13">
        <v>8.8922245532348995E-3</v>
      </c>
    </row>
    <row r="14" spans="1:13" x14ac:dyDescent="0.25">
      <c r="A14">
        <v>13</v>
      </c>
      <c r="B14" t="s">
        <v>10</v>
      </c>
      <c r="C14" t="s">
        <v>15</v>
      </c>
      <c r="D14">
        <v>20</v>
      </c>
      <c r="E14">
        <v>4.5917852071428601E-2</v>
      </c>
      <c r="F14">
        <v>4.0308698194611798E-3</v>
      </c>
      <c r="H14">
        <v>13</v>
      </c>
      <c r="I14">
        <v>1</v>
      </c>
      <c r="J14" t="s">
        <v>14</v>
      </c>
      <c r="K14">
        <v>28</v>
      </c>
      <c r="L14">
        <v>7.27637919784173E-2</v>
      </c>
      <c r="M14">
        <v>8.2634341923764499E-3</v>
      </c>
    </row>
    <row r="15" spans="1:13" x14ac:dyDescent="0.25">
      <c r="A15">
        <v>14</v>
      </c>
      <c r="B15" t="s">
        <v>11</v>
      </c>
      <c r="C15" t="s">
        <v>15</v>
      </c>
      <c r="D15">
        <v>20</v>
      </c>
      <c r="E15">
        <v>4.35098176031746E-2</v>
      </c>
      <c r="F15">
        <v>3.96618502329368E-3</v>
      </c>
      <c r="H15">
        <v>14</v>
      </c>
      <c r="I15">
        <v>2</v>
      </c>
      <c r="J15" t="s">
        <v>14</v>
      </c>
      <c r="K15">
        <v>28</v>
      </c>
      <c r="L15">
        <v>6.3208757755434802E-2</v>
      </c>
      <c r="M15">
        <v>1.06938789877785E-2</v>
      </c>
    </row>
    <row r="16" spans="1:13" x14ac:dyDescent="0.25">
      <c r="A16">
        <v>15</v>
      </c>
      <c r="B16" t="s">
        <v>4</v>
      </c>
      <c r="C16" t="s">
        <v>14</v>
      </c>
      <c r="D16">
        <v>24</v>
      </c>
      <c r="E16">
        <v>6.7171350894736803E-2</v>
      </c>
      <c r="F16">
        <v>9.5689465005160505E-3</v>
      </c>
      <c r="H16">
        <v>15</v>
      </c>
      <c r="I16">
        <v>3</v>
      </c>
      <c r="J16" t="s">
        <v>14</v>
      </c>
      <c r="K16">
        <v>28</v>
      </c>
      <c r="L16">
        <v>6.3593154375000002E-2</v>
      </c>
      <c r="M16">
        <v>1.31407472371946E-2</v>
      </c>
    </row>
    <row r="17" spans="1:13" x14ac:dyDescent="0.25">
      <c r="A17">
        <v>16</v>
      </c>
      <c r="B17" t="s">
        <v>6</v>
      </c>
      <c r="C17" t="s">
        <v>14</v>
      </c>
      <c r="D17">
        <v>24</v>
      </c>
      <c r="E17">
        <v>6.1709373257425697E-2</v>
      </c>
      <c r="F17">
        <v>6.9505890059778997E-3</v>
      </c>
      <c r="H17">
        <v>16</v>
      </c>
      <c r="I17">
        <v>1</v>
      </c>
      <c r="J17" t="s">
        <v>15</v>
      </c>
      <c r="K17">
        <v>28</v>
      </c>
      <c r="L17">
        <v>7.5169583258823502E-2</v>
      </c>
      <c r="M17">
        <v>9.7218452412817999E-3</v>
      </c>
    </row>
    <row r="18" spans="1:13" x14ac:dyDescent="0.25">
      <c r="A18">
        <v>17</v>
      </c>
      <c r="B18" t="s">
        <v>7</v>
      </c>
      <c r="C18" t="s">
        <v>14</v>
      </c>
      <c r="D18">
        <v>24</v>
      </c>
      <c r="E18">
        <v>5.9896470204081599E-2</v>
      </c>
      <c r="F18">
        <v>6.4178035739903203E-3</v>
      </c>
      <c r="H18">
        <v>17</v>
      </c>
      <c r="I18">
        <v>2</v>
      </c>
      <c r="J18" t="s">
        <v>15</v>
      </c>
      <c r="K18">
        <v>28</v>
      </c>
      <c r="L18">
        <v>6.4651995811320806E-2</v>
      </c>
      <c r="M18">
        <v>1.02301661853802E-2</v>
      </c>
    </row>
    <row r="19" spans="1:13" x14ac:dyDescent="0.25">
      <c r="A19">
        <v>18</v>
      </c>
      <c r="B19" t="s">
        <v>8</v>
      </c>
      <c r="C19" t="s">
        <v>14</v>
      </c>
      <c r="D19">
        <v>24</v>
      </c>
      <c r="E19">
        <v>5.8612682041666697E-2</v>
      </c>
      <c r="F19">
        <v>7.5809955422431697E-3</v>
      </c>
      <c r="H19">
        <v>18</v>
      </c>
      <c r="I19">
        <v>3</v>
      </c>
      <c r="J19" t="s">
        <v>15</v>
      </c>
      <c r="K19">
        <v>28</v>
      </c>
      <c r="L19">
        <v>6.0486927058823498E-2</v>
      </c>
      <c r="M19">
        <v>1.27034328779662E-2</v>
      </c>
    </row>
    <row r="20" spans="1:13" x14ac:dyDescent="0.25">
      <c r="A20">
        <v>19</v>
      </c>
      <c r="B20" t="s">
        <v>9</v>
      </c>
      <c r="C20" t="s">
        <v>14</v>
      </c>
      <c r="D20">
        <v>24</v>
      </c>
      <c r="E20">
        <v>5.0724534951219501E-2</v>
      </c>
      <c r="F20">
        <v>5.70722474683654E-3</v>
      </c>
    </row>
    <row r="21" spans="1:13" x14ac:dyDescent="0.25">
      <c r="A21">
        <v>20</v>
      </c>
      <c r="B21" t="s">
        <v>10</v>
      </c>
      <c r="C21" t="s">
        <v>14</v>
      </c>
      <c r="D21">
        <v>24</v>
      </c>
      <c r="E21">
        <v>5.0867358666666702E-2</v>
      </c>
      <c r="F21">
        <v>5.7340877833706397E-3</v>
      </c>
    </row>
    <row r="22" spans="1:13" x14ac:dyDescent="0.25">
      <c r="A22">
        <v>21</v>
      </c>
      <c r="B22" t="s">
        <v>11</v>
      </c>
      <c r="C22" t="s">
        <v>14</v>
      </c>
      <c r="D22">
        <v>24</v>
      </c>
      <c r="E22">
        <v>5.1413170684210502E-2</v>
      </c>
      <c r="F22">
        <v>6.2067787176241299E-3</v>
      </c>
    </row>
    <row r="23" spans="1:13" x14ac:dyDescent="0.25">
      <c r="A23">
        <v>22</v>
      </c>
      <c r="B23" t="s">
        <v>4</v>
      </c>
      <c r="C23" t="s">
        <v>15</v>
      </c>
      <c r="D23">
        <v>24</v>
      </c>
      <c r="E23">
        <v>6.6219171487179498E-2</v>
      </c>
      <c r="F23">
        <v>9.5210075026244696E-3</v>
      </c>
      <c r="H23" t="s">
        <v>62</v>
      </c>
      <c r="I23" t="s">
        <v>30</v>
      </c>
      <c r="J23" t="s">
        <v>3</v>
      </c>
    </row>
    <row r="24" spans="1:13" x14ac:dyDescent="0.25">
      <c r="A24">
        <v>23</v>
      </c>
      <c r="B24" t="s">
        <v>6</v>
      </c>
      <c r="C24" t="s">
        <v>15</v>
      </c>
      <c r="D24">
        <v>24</v>
      </c>
      <c r="E24">
        <v>6.3961352164948498E-2</v>
      </c>
      <c r="F24">
        <v>7.9789399545949803E-3</v>
      </c>
      <c r="H24">
        <v>1</v>
      </c>
      <c r="I24">
        <v>1</v>
      </c>
      <c r="J24">
        <v>20</v>
      </c>
      <c r="K24">
        <v>5.4980408614457799E-2</v>
      </c>
      <c r="L24">
        <v>5.9603138914077498E-3</v>
      </c>
    </row>
    <row r="25" spans="1:13" x14ac:dyDescent="0.25">
      <c r="A25">
        <v>24</v>
      </c>
      <c r="B25" t="s">
        <v>7</v>
      </c>
      <c r="C25" t="s">
        <v>15</v>
      </c>
      <c r="D25">
        <v>24</v>
      </c>
      <c r="E25">
        <v>6.0381054232558101E-2</v>
      </c>
      <c r="F25">
        <v>7.65398484780611E-3</v>
      </c>
      <c r="H25">
        <v>2</v>
      </c>
      <c r="I25">
        <v>2</v>
      </c>
      <c r="J25">
        <v>20</v>
      </c>
      <c r="K25">
        <v>4.82792109778672E-2</v>
      </c>
      <c r="L25">
        <v>5.3924055729636603E-3</v>
      </c>
    </row>
    <row r="26" spans="1:13" x14ac:dyDescent="0.25">
      <c r="A26">
        <v>25</v>
      </c>
      <c r="B26" t="s">
        <v>8</v>
      </c>
      <c r="C26" t="s">
        <v>15</v>
      </c>
      <c r="D26">
        <v>24</v>
      </c>
      <c r="E26">
        <v>5.9135086524752502E-2</v>
      </c>
      <c r="F26">
        <v>7.9819456418964308E-3</v>
      </c>
      <c r="H26">
        <v>3</v>
      </c>
      <c r="I26">
        <v>3</v>
      </c>
      <c r="J26">
        <v>20</v>
      </c>
      <c r="K26">
        <v>4.2985682038759701E-2</v>
      </c>
      <c r="L26">
        <v>4.7395783739992503E-3</v>
      </c>
    </row>
    <row r="27" spans="1:13" x14ac:dyDescent="0.25">
      <c r="A27">
        <v>26</v>
      </c>
      <c r="B27" t="s">
        <v>9</v>
      </c>
      <c r="C27" t="s">
        <v>15</v>
      </c>
      <c r="D27">
        <v>24</v>
      </c>
      <c r="E27">
        <v>5.5069353534883701E-2</v>
      </c>
      <c r="F27">
        <v>5.9880221139893101E-3</v>
      </c>
      <c r="H27">
        <v>4</v>
      </c>
      <c r="I27">
        <v>1</v>
      </c>
      <c r="J27">
        <v>24</v>
      </c>
      <c r="K27">
        <v>6.4356637345345302E-2</v>
      </c>
      <c r="L27">
        <v>8.5896310528905898E-3</v>
      </c>
    </row>
    <row r="28" spans="1:13" x14ac:dyDescent="0.25">
      <c r="A28">
        <v>27</v>
      </c>
      <c r="B28" t="s">
        <v>10</v>
      </c>
      <c r="C28" t="s">
        <v>15</v>
      </c>
      <c r="D28">
        <v>24</v>
      </c>
      <c r="E28">
        <v>5.1723867499999999E-2</v>
      </c>
      <c r="F28">
        <v>4.8566674681115602E-3</v>
      </c>
      <c r="H28">
        <v>5</v>
      </c>
      <c r="I28">
        <v>2</v>
      </c>
      <c r="J28">
        <v>24</v>
      </c>
      <c r="K28">
        <v>5.7814523648E-2</v>
      </c>
      <c r="L28">
        <v>7.7021961504467199E-3</v>
      </c>
    </row>
    <row r="29" spans="1:13" x14ac:dyDescent="0.25">
      <c r="A29">
        <v>28</v>
      </c>
      <c r="B29" t="s">
        <v>11</v>
      </c>
      <c r="C29" t="s">
        <v>15</v>
      </c>
      <c r="D29">
        <v>24</v>
      </c>
      <c r="E29">
        <v>5.4391032454545497E-2</v>
      </c>
      <c r="F29">
        <v>8.8922245532348995E-3</v>
      </c>
      <c r="H29">
        <v>6</v>
      </c>
      <c r="I29">
        <v>3</v>
      </c>
      <c r="J29">
        <v>24</v>
      </c>
      <c r="K29">
        <v>5.3011047731707298E-2</v>
      </c>
      <c r="L29">
        <v>7.8762082602075699E-3</v>
      </c>
    </row>
    <row r="30" spans="1:13" x14ac:dyDescent="0.25">
      <c r="A30">
        <v>29</v>
      </c>
      <c r="B30" t="s">
        <v>4</v>
      </c>
      <c r="C30" t="s">
        <v>14</v>
      </c>
      <c r="D30">
        <v>28</v>
      </c>
      <c r="E30">
        <v>7.4879593685185195E-2</v>
      </c>
      <c r="F30">
        <v>9.9969738542943099E-3</v>
      </c>
      <c r="H30">
        <v>7</v>
      </c>
      <c r="I30">
        <v>1</v>
      </c>
      <c r="J30">
        <v>28</v>
      </c>
      <c r="K30">
        <v>7.4087366469255705E-2</v>
      </c>
      <c r="L30">
        <v>9.1592622078111308E-3</v>
      </c>
    </row>
    <row r="31" spans="1:13" x14ac:dyDescent="0.25">
      <c r="A31">
        <v>30</v>
      </c>
      <c r="B31" t="s">
        <v>6</v>
      </c>
      <c r="C31" t="s">
        <v>14</v>
      </c>
      <c r="D31">
        <v>28</v>
      </c>
      <c r="E31">
        <v>7.1419635600000003E-2</v>
      </c>
      <c r="F31">
        <v>6.6647037488639102E-3</v>
      </c>
      <c r="H31">
        <v>8</v>
      </c>
      <c r="I31">
        <v>2</v>
      </c>
      <c r="J31">
        <v>28</v>
      </c>
      <c r="K31">
        <v>6.3981400351010104E-2</v>
      </c>
      <c r="L31">
        <v>1.0459731682159201E-2</v>
      </c>
    </row>
    <row r="32" spans="1:13" x14ac:dyDescent="0.25">
      <c r="A32">
        <v>31</v>
      </c>
      <c r="B32" t="s">
        <v>7</v>
      </c>
      <c r="C32" t="s">
        <v>14</v>
      </c>
      <c r="D32">
        <v>28</v>
      </c>
      <c r="E32">
        <v>6.4217984292307698E-2</v>
      </c>
      <c r="F32">
        <v>9.4855097259900698E-3</v>
      </c>
      <c r="H32">
        <v>9</v>
      </c>
      <c r="I32">
        <v>3</v>
      </c>
      <c r="J32">
        <v>28</v>
      </c>
      <c r="K32">
        <v>6.1992976666666699E-2</v>
      </c>
      <c r="L32">
        <v>1.2810825659831699E-2</v>
      </c>
    </row>
    <row r="33" spans="1:6" x14ac:dyDescent="0.25">
      <c r="A33">
        <v>32</v>
      </c>
      <c r="B33" t="s">
        <v>8</v>
      </c>
      <c r="C33" t="s">
        <v>14</v>
      </c>
      <c r="D33">
        <v>28</v>
      </c>
      <c r="E33">
        <v>6.5481648000000003E-2</v>
      </c>
      <c r="F33">
        <v>1.12949292304672E-2</v>
      </c>
    </row>
    <row r="34" spans="1:6" x14ac:dyDescent="0.25">
      <c r="A34">
        <v>33</v>
      </c>
      <c r="B34" t="s">
        <v>9</v>
      </c>
      <c r="C34" t="s">
        <v>14</v>
      </c>
      <c r="D34">
        <v>28</v>
      </c>
      <c r="E34">
        <v>5.7982995777777803E-2</v>
      </c>
      <c r="F34">
        <v>8.8862822357908301E-3</v>
      </c>
    </row>
    <row r="35" spans="1:6" x14ac:dyDescent="0.25">
      <c r="A35">
        <v>34</v>
      </c>
      <c r="B35" t="s">
        <v>10</v>
      </c>
      <c r="C35" t="s">
        <v>14</v>
      </c>
      <c r="D35">
        <v>28</v>
      </c>
      <c r="E35">
        <v>5.2120642600000003E-2</v>
      </c>
      <c r="F35">
        <v>6.0182346264065802E-3</v>
      </c>
    </row>
    <row r="36" spans="1:6" x14ac:dyDescent="0.25">
      <c r="A36">
        <v>35</v>
      </c>
      <c r="B36" t="s">
        <v>11</v>
      </c>
      <c r="C36" t="s">
        <v>14</v>
      </c>
      <c r="D36">
        <v>28</v>
      </c>
      <c r="E36">
        <v>6.3593154375000002E-2</v>
      </c>
      <c r="F36">
        <v>1.31407472371946E-2</v>
      </c>
    </row>
    <row r="37" spans="1:6" x14ac:dyDescent="0.25">
      <c r="A37">
        <v>36</v>
      </c>
      <c r="B37" t="s">
        <v>4</v>
      </c>
      <c r="C37" t="s">
        <v>15</v>
      </c>
      <c r="D37">
        <v>28</v>
      </c>
      <c r="E37">
        <v>7.9630979078947395E-2</v>
      </c>
      <c r="F37">
        <v>1.0107172224713801E-2</v>
      </c>
    </row>
    <row r="38" spans="1:6" x14ac:dyDescent="0.25">
      <c r="A38">
        <v>37</v>
      </c>
      <c r="B38" t="s">
        <v>6</v>
      </c>
      <c r="C38" t="s">
        <v>15</v>
      </c>
      <c r="D38">
        <v>28</v>
      </c>
      <c r="E38">
        <v>7.1562497276595693E-2</v>
      </c>
      <c r="F38">
        <v>7.7428733544034701E-3</v>
      </c>
    </row>
    <row r="39" spans="1:6" x14ac:dyDescent="0.25">
      <c r="A39">
        <v>38</v>
      </c>
      <c r="B39" t="s">
        <v>7</v>
      </c>
      <c r="C39" t="s">
        <v>15</v>
      </c>
      <c r="D39">
        <v>28</v>
      </c>
      <c r="E39">
        <v>6.6252318631578905E-2</v>
      </c>
      <c r="F39">
        <v>9.2802244627989295E-3</v>
      </c>
    </row>
    <row r="40" spans="1:6" x14ac:dyDescent="0.25">
      <c r="A40">
        <v>39</v>
      </c>
      <c r="B40" t="s">
        <v>8</v>
      </c>
      <c r="C40" t="s">
        <v>15</v>
      </c>
      <c r="D40">
        <v>28</v>
      </c>
      <c r="E40">
        <v>6.71651296025641E-2</v>
      </c>
      <c r="F40">
        <v>1.0600666824939301E-2</v>
      </c>
    </row>
    <row r="41" spans="1:6" x14ac:dyDescent="0.25">
      <c r="A41">
        <v>40</v>
      </c>
      <c r="B41" t="s">
        <v>9</v>
      </c>
      <c r="C41" t="s">
        <v>15</v>
      </c>
      <c r="D41">
        <v>28</v>
      </c>
      <c r="E41">
        <v>6.0366024681818203E-2</v>
      </c>
      <c r="F41">
        <v>9.25116022706793E-3</v>
      </c>
    </row>
    <row r="42" spans="1:6" x14ac:dyDescent="0.25">
      <c r="A42">
        <v>41</v>
      </c>
      <c r="B42" t="s">
        <v>10</v>
      </c>
      <c r="C42" t="s">
        <v>15</v>
      </c>
      <c r="D42">
        <v>28</v>
      </c>
      <c r="E42">
        <v>5.5432978642857102E-2</v>
      </c>
      <c r="F42">
        <v>6.8217391897302301E-3</v>
      </c>
    </row>
    <row r="43" spans="1:6" x14ac:dyDescent="0.25">
      <c r="A43">
        <v>42</v>
      </c>
      <c r="B43" t="s">
        <v>11</v>
      </c>
      <c r="C43" t="s">
        <v>15</v>
      </c>
      <c r="D43">
        <v>28</v>
      </c>
      <c r="E43">
        <v>6.0486927058823498E-2</v>
      </c>
      <c r="F43">
        <v>1.27034328779662E-2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abSelected="1" workbookViewId="0">
      <selection activeCell="I18" sqref="I18"/>
    </sheetView>
  </sheetViews>
  <sheetFormatPr defaultRowHeight="15" x14ac:dyDescent="0.25"/>
  <sheetData>
    <row r="1" spans="1:13" x14ac:dyDescent="0.25">
      <c r="A1" t="s">
        <v>21</v>
      </c>
      <c r="B1" t="s">
        <v>59</v>
      </c>
      <c r="C1" t="s">
        <v>30</v>
      </c>
      <c r="D1" t="s">
        <v>3</v>
      </c>
      <c r="E1" t="s">
        <v>63</v>
      </c>
      <c r="F1" t="s">
        <v>61</v>
      </c>
      <c r="H1" t="s">
        <v>62</v>
      </c>
      <c r="I1" t="s">
        <v>59</v>
      </c>
      <c r="J1" t="s">
        <v>30</v>
      </c>
      <c r="K1" t="s">
        <v>3</v>
      </c>
    </row>
    <row r="2" spans="1:13" x14ac:dyDescent="0.25">
      <c r="A2">
        <v>1</v>
      </c>
      <c r="B2" t="s">
        <v>4</v>
      </c>
      <c r="C2" t="s">
        <v>14</v>
      </c>
      <c r="D2">
        <v>20</v>
      </c>
      <c r="E2">
        <v>4.8615384615384603</v>
      </c>
      <c r="F2">
        <v>0.80771520114075201</v>
      </c>
      <c r="H2">
        <v>1</v>
      </c>
      <c r="I2">
        <v>1</v>
      </c>
      <c r="J2" t="s">
        <v>14</v>
      </c>
      <c r="K2">
        <v>20</v>
      </c>
      <c r="L2">
        <v>4.86928104575163</v>
      </c>
      <c r="M2">
        <v>0.84052623285963801</v>
      </c>
    </row>
    <row r="3" spans="1:13" x14ac:dyDescent="0.25">
      <c r="A3">
        <v>2</v>
      </c>
      <c r="B3" t="s">
        <v>6</v>
      </c>
      <c r="C3" t="s">
        <v>14</v>
      </c>
      <c r="D3">
        <v>20</v>
      </c>
      <c r="E3">
        <v>4.875</v>
      </c>
      <c r="F3">
        <v>0.86851041722456401</v>
      </c>
      <c r="H3">
        <v>2</v>
      </c>
      <c r="I3">
        <v>2</v>
      </c>
      <c r="J3" t="s">
        <v>14</v>
      </c>
      <c r="K3">
        <v>20</v>
      </c>
      <c r="L3">
        <v>4.1062992125984303</v>
      </c>
      <c r="M3">
        <v>0.98231379927013696</v>
      </c>
    </row>
    <row r="4" spans="1:13" x14ac:dyDescent="0.25">
      <c r="A4">
        <v>3</v>
      </c>
      <c r="B4" t="s">
        <v>7</v>
      </c>
      <c r="C4" t="s">
        <v>14</v>
      </c>
      <c r="D4">
        <v>20</v>
      </c>
      <c r="E4">
        <v>4.0786516853932602</v>
      </c>
      <c r="F4">
        <v>1.03599665563171</v>
      </c>
      <c r="H4">
        <v>3</v>
      </c>
      <c r="I4">
        <v>3</v>
      </c>
      <c r="J4" t="s">
        <v>14</v>
      </c>
      <c r="K4">
        <v>20</v>
      </c>
      <c r="L4">
        <v>5.1969696969696999</v>
      </c>
      <c r="M4">
        <v>1.1795657215158899</v>
      </c>
    </row>
    <row r="5" spans="1:13" x14ac:dyDescent="0.25">
      <c r="A5">
        <v>4</v>
      </c>
      <c r="B5" t="s">
        <v>8</v>
      </c>
      <c r="C5" t="s">
        <v>14</v>
      </c>
      <c r="D5">
        <v>20</v>
      </c>
      <c r="E5">
        <v>4.4411764705882399</v>
      </c>
      <c r="F5">
        <v>0.939491429853204</v>
      </c>
      <c r="H5">
        <v>4</v>
      </c>
      <c r="I5">
        <v>1</v>
      </c>
      <c r="J5" t="s">
        <v>15</v>
      </c>
      <c r="K5">
        <v>20</v>
      </c>
      <c r="L5">
        <v>4.5977653631284898</v>
      </c>
      <c r="M5">
        <v>1.2156264999303299</v>
      </c>
    </row>
    <row r="6" spans="1:13" x14ac:dyDescent="0.25">
      <c r="A6">
        <v>5</v>
      </c>
      <c r="B6" t="s">
        <v>9</v>
      </c>
      <c r="C6" t="s">
        <v>14</v>
      </c>
      <c r="D6">
        <v>20</v>
      </c>
      <c r="E6">
        <v>3.5777777777777802</v>
      </c>
      <c r="F6">
        <v>0.81153302987978204</v>
      </c>
      <c r="H6">
        <v>5</v>
      </c>
      <c r="I6">
        <v>2</v>
      </c>
      <c r="J6" t="s">
        <v>15</v>
      </c>
      <c r="K6">
        <v>20</v>
      </c>
      <c r="L6">
        <v>3.8065843621399198</v>
      </c>
      <c r="M6">
        <v>0.98733606238454896</v>
      </c>
    </row>
    <row r="7" spans="1:13" x14ac:dyDescent="0.25">
      <c r="A7">
        <v>6</v>
      </c>
      <c r="B7" t="s">
        <v>10</v>
      </c>
      <c r="C7" t="s">
        <v>14</v>
      </c>
      <c r="D7">
        <v>20</v>
      </c>
      <c r="E7">
        <v>3.6666666666666701</v>
      </c>
      <c r="F7">
        <v>0.48507125007266599</v>
      </c>
      <c r="H7">
        <v>6</v>
      </c>
      <c r="I7">
        <v>3</v>
      </c>
      <c r="J7" t="s">
        <v>15</v>
      </c>
      <c r="K7">
        <v>20</v>
      </c>
      <c r="L7">
        <v>4.28571428571429</v>
      </c>
      <c r="M7">
        <v>1.03843199768925</v>
      </c>
    </row>
    <row r="8" spans="1:13" x14ac:dyDescent="0.25">
      <c r="A8">
        <v>7</v>
      </c>
      <c r="B8" t="s">
        <v>11</v>
      </c>
      <c r="C8" t="s">
        <v>14</v>
      </c>
      <c r="D8">
        <v>20</v>
      </c>
      <c r="E8">
        <v>5.1969696969696999</v>
      </c>
      <c r="F8">
        <v>1.1795657215158899</v>
      </c>
      <c r="H8">
        <v>7</v>
      </c>
      <c r="I8">
        <v>1</v>
      </c>
      <c r="J8" t="s">
        <v>14</v>
      </c>
      <c r="K8">
        <v>24</v>
      </c>
      <c r="L8">
        <v>3.1139240506329098</v>
      </c>
      <c r="M8">
        <v>0.65787424063262001</v>
      </c>
    </row>
    <row r="9" spans="1:13" x14ac:dyDescent="0.25">
      <c r="A9">
        <v>8</v>
      </c>
      <c r="B9" t="s">
        <v>4</v>
      </c>
      <c r="C9" t="s">
        <v>15</v>
      </c>
      <c r="D9">
        <v>20</v>
      </c>
      <c r="E9">
        <v>4.4782608695652204</v>
      </c>
      <c r="F9">
        <v>0.85075564426009498</v>
      </c>
      <c r="H9">
        <v>8</v>
      </c>
      <c r="I9">
        <v>2</v>
      </c>
      <c r="J9" t="s">
        <v>14</v>
      </c>
      <c r="K9">
        <v>24</v>
      </c>
      <c r="L9">
        <v>2.8519999999999999</v>
      </c>
      <c r="M9">
        <v>0.69860446088690598</v>
      </c>
    </row>
    <row r="10" spans="1:13" x14ac:dyDescent="0.25">
      <c r="A10">
        <v>9</v>
      </c>
      <c r="B10" t="s">
        <v>6</v>
      </c>
      <c r="C10" t="s">
        <v>15</v>
      </c>
      <c r="D10">
        <v>20</v>
      </c>
      <c r="E10">
        <v>4.6727272727272702</v>
      </c>
      <c r="F10">
        <v>1.39533357893268</v>
      </c>
      <c r="H10">
        <v>9</v>
      </c>
      <c r="I10">
        <v>3</v>
      </c>
      <c r="J10" t="s">
        <v>14</v>
      </c>
      <c r="K10">
        <v>24</v>
      </c>
      <c r="L10">
        <v>2.71929824561404</v>
      </c>
      <c r="M10">
        <v>0.77354439259702201</v>
      </c>
    </row>
    <row r="11" spans="1:13" x14ac:dyDescent="0.25">
      <c r="A11">
        <v>10</v>
      </c>
      <c r="B11" t="s">
        <v>7</v>
      </c>
      <c r="C11" t="s">
        <v>15</v>
      </c>
      <c r="D11">
        <v>20</v>
      </c>
      <c r="E11">
        <v>4.1521739130434803</v>
      </c>
      <c r="F11">
        <v>1.02640718318103</v>
      </c>
      <c r="H11">
        <v>10</v>
      </c>
      <c r="I11">
        <v>1</v>
      </c>
      <c r="J11" t="s">
        <v>15</v>
      </c>
      <c r="K11">
        <v>24</v>
      </c>
      <c r="L11">
        <v>2.6914285714285699</v>
      </c>
      <c r="M11">
        <v>0.71654159369908299</v>
      </c>
    </row>
    <row r="12" spans="1:13" x14ac:dyDescent="0.25">
      <c r="A12">
        <v>11</v>
      </c>
      <c r="B12" t="s">
        <v>8</v>
      </c>
      <c r="C12" t="s">
        <v>15</v>
      </c>
      <c r="D12">
        <v>20</v>
      </c>
      <c r="E12">
        <v>3.74444444444444</v>
      </c>
      <c r="F12">
        <v>1.01185235756414</v>
      </c>
      <c r="H12">
        <v>11</v>
      </c>
      <c r="I12">
        <v>2</v>
      </c>
      <c r="J12" t="s">
        <v>15</v>
      </c>
      <c r="K12">
        <v>24</v>
      </c>
      <c r="L12">
        <v>2.6720000000000002</v>
      </c>
      <c r="M12">
        <v>0.77900152342211504</v>
      </c>
    </row>
    <row r="13" spans="1:13" x14ac:dyDescent="0.25">
      <c r="A13">
        <v>12</v>
      </c>
      <c r="B13" t="s">
        <v>9</v>
      </c>
      <c r="C13" t="s">
        <v>15</v>
      </c>
      <c r="D13">
        <v>20</v>
      </c>
      <c r="E13">
        <v>3.3617021276595702</v>
      </c>
      <c r="F13">
        <v>0.60524992735281802</v>
      </c>
      <c r="H13">
        <v>12</v>
      </c>
      <c r="I13">
        <v>3</v>
      </c>
      <c r="J13" t="s">
        <v>15</v>
      </c>
      <c r="K13">
        <v>24</v>
      </c>
      <c r="L13">
        <v>2.5303030303030298</v>
      </c>
      <c r="M13">
        <v>0.53261898546989805</v>
      </c>
    </row>
    <row r="14" spans="1:13" x14ac:dyDescent="0.25">
      <c r="A14">
        <v>13</v>
      </c>
      <c r="B14" t="s">
        <v>10</v>
      </c>
      <c r="C14" t="s">
        <v>15</v>
      </c>
      <c r="D14">
        <v>20</v>
      </c>
      <c r="E14">
        <v>3.4285714285714302</v>
      </c>
      <c r="F14">
        <v>0.85163062725264005</v>
      </c>
      <c r="H14">
        <v>13</v>
      </c>
      <c r="I14">
        <v>1</v>
      </c>
      <c r="J14" t="s">
        <v>14</v>
      </c>
      <c r="K14">
        <v>28</v>
      </c>
      <c r="L14">
        <v>2.1079136690647502</v>
      </c>
      <c r="M14">
        <v>0.41161835922658102</v>
      </c>
    </row>
    <row r="15" spans="1:13" x14ac:dyDescent="0.25">
      <c r="A15">
        <v>14</v>
      </c>
      <c r="B15" t="s">
        <v>11</v>
      </c>
      <c r="C15" t="s">
        <v>15</v>
      </c>
      <c r="D15">
        <v>20</v>
      </c>
      <c r="E15">
        <v>4.28571428571429</v>
      </c>
      <c r="F15">
        <v>1.03843199768925</v>
      </c>
      <c r="H15">
        <v>14</v>
      </c>
      <c r="I15">
        <v>2</v>
      </c>
      <c r="J15" t="s">
        <v>14</v>
      </c>
      <c r="K15">
        <v>28</v>
      </c>
      <c r="L15">
        <v>1.8695652173913</v>
      </c>
      <c r="M15">
        <v>0.50608086578923805</v>
      </c>
    </row>
    <row r="16" spans="1:13" x14ac:dyDescent="0.25">
      <c r="A16">
        <v>15</v>
      </c>
      <c r="B16" t="s">
        <v>4</v>
      </c>
      <c r="C16" t="s">
        <v>14</v>
      </c>
      <c r="D16">
        <v>24</v>
      </c>
      <c r="E16">
        <v>3.28070175438596</v>
      </c>
      <c r="F16">
        <v>0.70087664405046202</v>
      </c>
      <c r="H16">
        <v>15</v>
      </c>
      <c r="I16">
        <v>3</v>
      </c>
      <c r="J16" t="s">
        <v>14</v>
      </c>
      <c r="K16">
        <v>28</v>
      </c>
      <c r="L16">
        <v>2.0625</v>
      </c>
      <c r="M16">
        <v>0.25</v>
      </c>
    </row>
    <row r="17" spans="1:13" x14ac:dyDescent="0.25">
      <c r="A17">
        <v>16</v>
      </c>
      <c r="B17" t="s">
        <v>6</v>
      </c>
      <c r="C17" t="s">
        <v>14</v>
      </c>
      <c r="D17">
        <v>24</v>
      </c>
      <c r="E17">
        <v>3.0198019801980198</v>
      </c>
      <c r="F17">
        <v>0.61612008601898305</v>
      </c>
      <c r="H17">
        <v>16</v>
      </c>
      <c r="I17">
        <v>1</v>
      </c>
      <c r="J17" t="s">
        <v>15</v>
      </c>
      <c r="K17">
        <v>28</v>
      </c>
      <c r="L17">
        <v>1.9352941176470599</v>
      </c>
      <c r="M17">
        <v>0.437097982963495</v>
      </c>
    </row>
    <row r="18" spans="1:13" x14ac:dyDescent="0.25">
      <c r="A18">
        <v>17</v>
      </c>
      <c r="B18" t="s">
        <v>7</v>
      </c>
      <c r="C18" t="s">
        <v>14</v>
      </c>
      <c r="D18">
        <v>24</v>
      </c>
      <c r="E18">
        <v>2.8979591836734699</v>
      </c>
      <c r="F18">
        <v>0.72495710386240397</v>
      </c>
      <c r="H18">
        <v>17</v>
      </c>
      <c r="I18">
        <v>2</v>
      </c>
      <c r="J18" t="s">
        <v>15</v>
      </c>
      <c r="K18">
        <v>28</v>
      </c>
      <c r="L18">
        <v>1.6698113207547201</v>
      </c>
      <c r="M18">
        <v>0.57961742756380996</v>
      </c>
    </row>
    <row r="19" spans="1:13" x14ac:dyDescent="0.25">
      <c r="A19">
        <v>18</v>
      </c>
      <c r="B19" t="s">
        <v>8</v>
      </c>
      <c r="C19" t="s">
        <v>14</v>
      </c>
      <c r="D19">
        <v>24</v>
      </c>
      <c r="E19">
        <v>3.0833333333333299</v>
      </c>
      <c r="F19">
        <v>0.57430354465518396</v>
      </c>
      <c r="H19">
        <v>18</v>
      </c>
      <c r="I19">
        <v>3</v>
      </c>
      <c r="J19" t="s">
        <v>15</v>
      </c>
      <c r="K19">
        <v>28</v>
      </c>
      <c r="L19">
        <v>1.8235294117647101</v>
      </c>
      <c r="M19">
        <v>0.63593377383645999</v>
      </c>
    </row>
    <row r="20" spans="1:13" x14ac:dyDescent="0.25">
      <c r="A20">
        <v>19</v>
      </c>
      <c r="B20" t="s">
        <v>9</v>
      </c>
      <c r="C20" t="s">
        <v>14</v>
      </c>
      <c r="D20">
        <v>24</v>
      </c>
      <c r="E20">
        <v>2.3414634146341502</v>
      </c>
      <c r="F20">
        <v>0.65611569473534803</v>
      </c>
    </row>
    <row r="21" spans="1:13" x14ac:dyDescent="0.25">
      <c r="A21">
        <v>20</v>
      </c>
      <c r="B21" t="s">
        <v>10</v>
      </c>
      <c r="C21" t="s">
        <v>14</v>
      </c>
      <c r="D21">
        <v>24</v>
      </c>
      <c r="E21">
        <v>2.4666666666666699</v>
      </c>
      <c r="F21">
        <v>0.51639777949432197</v>
      </c>
    </row>
    <row r="22" spans="1:13" x14ac:dyDescent="0.25">
      <c r="A22">
        <v>21</v>
      </c>
      <c r="B22" t="s">
        <v>11</v>
      </c>
      <c r="C22" t="s">
        <v>14</v>
      </c>
      <c r="D22">
        <v>24</v>
      </c>
      <c r="E22">
        <v>2.71929824561404</v>
      </c>
      <c r="F22">
        <v>0.77354439259702201</v>
      </c>
    </row>
    <row r="23" spans="1:13" x14ac:dyDescent="0.25">
      <c r="A23">
        <v>22</v>
      </c>
      <c r="B23" t="s">
        <v>4</v>
      </c>
      <c r="C23" t="s">
        <v>15</v>
      </c>
      <c r="D23">
        <v>24</v>
      </c>
      <c r="E23">
        <v>2.7692307692307701</v>
      </c>
      <c r="F23">
        <v>0.68230086144930602</v>
      </c>
    </row>
    <row r="24" spans="1:13" x14ac:dyDescent="0.25">
      <c r="A24">
        <v>23</v>
      </c>
      <c r="B24" t="s">
        <v>6</v>
      </c>
      <c r="C24" t="s">
        <v>15</v>
      </c>
      <c r="D24">
        <v>24</v>
      </c>
      <c r="E24">
        <v>2.6288659793814402</v>
      </c>
      <c r="F24">
        <v>0.74048952880377805</v>
      </c>
      <c r="H24" t="s">
        <v>62</v>
      </c>
      <c r="I24" t="s">
        <v>30</v>
      </c>
      <c r="J24" t="s">
        <v>3</v>
      </c>
    </row>
    <row r="25" spans="1:13" x14ac:dyDescent="0.25">
      <c r="A25">
        <v>24</v>
      </c>
      <c r="B25" t="s">
        <v>7</v>
      </c>
      <c r="C25" t="s">
        <v>15</v>
      </c>
      <c r="D25">
        <v>24</v>
      </c>
      <c r="E25">
        <v>2.63953488372093</v>
      </c>
      <c r="F25">
        <v>0.75010259216243902</v>
      </c>
      <c r="H25">
        <v>1</v>
      </c>
      <c r="I25">
        <v>1</v>
      </c>
      <c r="J25">
        <v>20</v>
      </c>
      <c r="K25">
        <v>4.7228915662650603</v>
      </c>
      <c r="L25">
        <v>1.06652727828992</v>
      </c>
    </row>
    <row r="26" spans="1:13" x14ac:dyDescent="0.25">
      <c r="A26">
        <v>25</v>
      </c>
      <c r="B26" t="s">
        <v>8</v>
      </c>
      <c r="C26" t="s">
        <v>15</v>
      </c>
      <c r="D26">
        <v>24</v>
      </c>
      <c r="E26">
        <v>2.9306930693069302</v>
      </c>
      <c r="F26">
        <v>0.76495000807339397</v>
      </c>
      <c r="H26">
        <v>2</v>
      </c>
      <c r="I26">
        <v>2</v>
      </c>
      <c r="J26">
        <v>20</v>
      </c>
      <c r="K26">
        <v>3.9597585513078499</v>
      </c>
      <c r="L26">
        <v>0.99514463512134799</v>
      </c>
    </row>
    <row r="27" spans="1:13" x14ac:dyDescent="0.25">
      <c r="A27">
        <v>26</v>
      </c>
      <c r="B27" t="s">
        <v>9</v>
      </c>
      <c r="C27" t="s">
        <v>15</v>
      </c>
      <c r="D27">
        <v>24</v>
      </c>
      <c r="E27">
        <v>2.2558139534883699</v>
      </c>
      <c r="F27">
        <v>0.65802819652330402</v>
      </c>
      <c r="H27">
        <v>3</v>
      </c>
      <c r="I27">
        <v>3</v>
      </c>
      <c r="J27">
        <v>20</v>
      </c>
      <c r="K27">
        <v>4.75193798449612</v>
      </c>
      <c r="L27">
        <v>1.1991599126571999</v>
      </c>
    </row>
    <row r="28" spans="1:13" x14ac:dyDescent="0.25">
      <c r="A28">
        <v>27</v>
      </c>
      <c r="B28" t="s">
        <v>10</v>
      </c>
      <c r="C28" t="s">
        <v>15</v>
      </c>
      <c r="D28">
        <v>24</v>
      </c>
      <c r="E28">
        <v>2.4</v>
      </c>
      <c r="F28">
        <v>0.75393703492505204</v>
      </c>
      <c r="H28">
        <v>4</v>
      </c>
      <c r="I28">
        <v>1</v>
      </c>
      <c r="J28">
        <v>24</v>
      </c>
      <c r="K28">
        <v>2.8918918918918899</v>
      </c>
      <c r="L28">
        <v>0.71999855276818303</v>
      </c>
    </row>
    <row r="29" spans="1:13" x14ac:dyDescent="0.25">
      <c r="A29">
        <v>28</v>
      </c>
      <c r="B29" t="s">
        <v>11</v>
      </c>
      <c r="C29" t="s">
        <v>15</v>
      </c>
      <c r="D29">
        <v>24</v>
      </c>
      <c r="E29">
        <v>2.5303030303030298</v>
      </c>
      <c r="F29">
        <v>0.53261898546989805</v>
      </c>
      <c r="H29">
        <v>5</v>
      </c>
      <c r="I29">
        <v>2</v>
      </c>
      <c r="J29">
        <v>24</v>
      </c>
      <c r="K29">
        <v>2.762</v>
      </c>
      <c r="L29">
        <v>0.74462401912624299</v>
      </c>
    </row>
    <row r="30" spans="1:13" x14ac:dyDescent="0.25">
      <c r="A30">
        <v>29</v>
      </c>
      <c r="B30" t="s">
        <v>4</v>
      </c>
      <c r="C30" t="s">
        <v>14</v>
      </c>
      <c r="D30">
        <v>28</v>
      </c>
      <c r="E30">
        <v>2.1296296296296302</v>
      </c>
      <c r="F30">
        <v>0.47766319136870899</v>
      </c>
      <c r="H30">
        <v>6</v>
      </c>
      <c r="I30">
        <v>3</v>
      </c>
      <c r="J30">
        <v>24</v>
      </c>
      <c r="K30">
        <v>2.6178861788617902</v>
      </c>
      <c r="L30">
        <v>0.65936289671281101</v>
      </c>
    </row>
    <row r="31" spans="1:13" x14ac:dyDescent="0.25">
      <c r="A31">
        <v>30</v>
      </c>
      <c r="B31" t="s">
        <v>6</v>
      </c>
      <c r="C31" t="s">
        <v>14</v>
      </c>
      <c r="D31">
        <v>28</v>
      </c>
      <c r="E31">
        <v>2.0941176470588201</v>
      </c>
      <c r="F31">
        <v>0.36591468598973897</v>
      </c>
      <c r="H31">
        <v>7</v>
      </c>
      <c r="I31">
        <v>1</v>
      </c>
      <c r="J31">
        <v>28</v>
      </c>
      <c r="K31">
        <v>2.0129449838187701</v>
      </c>
      <c r="L31">
        <v>0.43375519782328498</v>
      </c>
    </row>
    <row r="32" spans="1:13" x14ac:dyDescent="0.25">
      <c r="A32">
        <v>31</v>
      </c>
      <c r="B32" t="s">
        <v>7</v>
      </c>
      <c r="C32" t="s">
        <v>14</v>
      </c>
      <c r="D32">
        <v>28</v>
      </c>
      <c r="E32">
        <v>1.86153846153846</v>
      </c>
      <c r="F32">
        <v>0.52669141454351298</v>
      </c>
      <c r="H32">
        <v>8</v>
      </c>
      <c r="I32">
        <v>2</v>
      </c>
      <c r="J32">
        <v>28</v>
      </c>
      <c r="K32">
        <v>1.7626262626262601</v>
      </c>
      <c r="L32">
        <v>0.55503875719815499</v>
      </c>
    </row>
    <row r="33" spans="1:12" x14ac:dyDescent="0.25">
      <c r="A33">
        <v>32</v>
      </c>
      <c r="B33" t="s">
        <v>8</v>
      </c>
      <c r="C33" t="s">
        <v>14</v>
      </c>
      <c r="D33">
        <v>28</v>
      </c>
      <c r="E33">
        <v>1.8048780487804901</v>
      </c>
      <c r="F33">
        <v>0.53145559238066997</v>
      </c>
      <c r="H33">
        <v>9</v>
      </c>
      <c r="I33">
        <v>3</v>
      </c>
      <c r="J33">
        <v>28</v>
      </c>
      <c r="K33">
        <v>1.9393939393939399</v>
      </c>
      <c r="L33">
        <v>0.49619766344887301</v>
      </c>
    </row>
    <row r="34" spans="1:12" x14ac:dyDescent="0.25">
      <c r="A34">
        <v>33</v>
      </c>
      <c r="B34" t="s">
        <v>9</v>
      </c>
      <c r="C34" t="s">
        <v>14</v>
      </c>
      <c r="D34">
        <v>28</v>
      </c>
      <c r="E34">
        <v>1.9629629629629599</v>
      </c>
      <c r="F34">
        <v>0.33757978902788899</v>
      </c>
    </row>
    <row r="35" spans="1:12" x14ac:dyDescent="0.25">
      <c r="A35">
        <v>34</v>
      </c>
      <c r="B35" t="s">
        <v>10</v>
      </c>
      <c r="C35" t="s">
        <v>14</v>
      </c>
      <c r="D35">
        <v>28</v>
      </c>
      <c r="E35">
        <v>2.2000000000000002</v>
      </c>
      <c r="F35">
        <v>0.42163702135578401</v>
      </c>
    </row>
    <row r="36" spans="1:12" x14ac:dyDescent="0.25">
      <c r="A36">
        <v>35</v>
      </c>
      <c r="B36" t="s">
        <v>11</v>
      </c>
      <c r="C36" t="s">
        <v>14</v>
      </c>
      <c r="D36">
        <v>28</v>
      </c>
      <c r="E36">
        <v>2.0625</v>
      </c>
      <c r="F36">
        <v>0.25</v>
      </c>
    </row>
    <row r="37" spans="1:12" x14ac:dyDescent="0.25">
      <c r="A37">
        <v>36</v>
      </c>
      <c r="B37" t="s">
        <v>4</v>
      </c>
      <c r="C37" t="s">
        <v>15</v>
      </c>
      <c r="D37">
        <v>28</v>
      </c>
      <c r="E37">
        <v>1.9473684210526301</v>
      </c>
      <c r="F37">
        <v>0.32227263166891301</v>
      </c>
    </row>
    <row r="38" spans="1:12" x14ac:dyDescent="0.25">
      <c r="A38">
        <v>37</v>
      </c>
      <c r="B38" t="s">
        <v>6</v>
      </c>
      <c r="C38" t="s">
        <v>15</v>
      </c>
      <c r="D38">
        <v>28</v>
      </c>
      <c r="E38">
        <v>1.9255319148936201</v>
      </c>
      <c r="F38">
        <v>0.51304198621131203</v>
      </c>
    </row>
    <row r="39" spans="1:12" x14ac:dyDescent="0.25">
      <c r="A39">
        <v>38</v>
      </c>
      <c r="B39" t="s">
        <v>7</v>
      </c>
      <c r="C39" t="s">
        <v>15</v>
      </c>
      <c r="D39">
        <v>28</v>
      </c>
      <c r="E39">
        <v>1.6447368421052599</v>
      </c>
      <c r="F39">
        <v>0.58204117536868605</v>
      </c>
    </row>
    <row r="40" spans="1:12" x14ac:dyDescent="0.25">
      <c r="A40">
        <v>39</v>
      </c>
      <c r="B40" t="s">
        <v>8</v>
      </c>
      <c r="C40" t="s">
        <v>15</v>
      </c>
      <c r="D40">
        <v>28</v>
      </c>
      <c r="E40">
        <v>1.6410256410256401</v>
      </c>
      <c r="F40">
        <v>0.60247021749656904</v>
      </c>
    </row>
    <row r="41" spans="1:12" x14ac:dyDescent="0.25">
      <c r="A41">
        <v>40</v>
      </c>
      <c r="B41" t="s">
        <v>9</v>
      </c>
      <c r="C41" t="s">
        <v>15</v>
      </c>
      <c r="D41">
        <v>28</v>
      </c>
      <c r="E41">
        <v>1.6590909090909101</v>
      </c>
      <c r="F41">
        <v>0.56827694763887704</v>
      </c>
    </row>
    <row r="42" spans="1:12" x14ac:dyDescent="0.25">
      <c r="A42">
        <v>41</v>
      </c>
      <c r="B42" t="s">
        <v>10</v>
      </c>
      <c r="C42" t="s">
        <v>15</v>
      </c>
      <c r="D42">
        <v>28</v>
      </c>
      <c r="E42">
        <v>2</v>
      </c>
      <c r="F42">
        <v>0.39223227027636798</v>
      </c>
    </row>
    <row r="43" spans="1:12" x14ac:dyDescent="0.25">
      <c r="A43">
        <v>42</v>
      </c>
      <c r="B43" t="s">
        <v>11</v>
      </c>
      <c r="C43" t="s">
        <v>15</v>
      </c>
      <c r="D43">
        <v>28</v>
      </c>
      <c r="E43">
        <v>1.8235294117647101</v>
      </c>
      <c r="F43">
        <v>0.63593377383645999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opLeftCell="A13" zoomScaleNormal="100" workbookViewId="0">
      <selection activeCell="H25" activeCellId="1" sqref="D25:D45 H25:H45"/>
    </sheetView>
  </sheetViews>
  <sheetFormatPr defaultRowHeight="15" x14ac:dyDescent="0.25"/>
  <sheetData>
    <row r="1" spans="1:4" x14ac:dyDescent="0.25">
      <c r="B1" t="s">
        <v>17</v>
      </c>
    </row>
    <row r="2" spans="1:4" x14ac:dyDescent="0.25">
      <c r="A2" t="s">
        <v>18</v>
      </c>
    </row>
    <row r="3" spans="1:4" x14ac:dyDescent="0.25">
      <c r="A3" t="s">
        <v>0</v>
      </c>
      <c r="B3" t="s">
        <v>1</v>
      </c>
      <c r="C3" t="s">
        <v>2</v>
      </c>
      <c r="D3" t="s">
        <v>16</v>
      </c>
    </row>
    <row r="4" spans="1:4" x14ac:dyDescent="0.25">
      <c r="A4" t="s">
        <v>4</v>
      </c>
      <c r="B4" t="s">
        <v>5</v>
      </c>
      <c r="D4">
        <v>0</v>
      </c>
    </row>
    <row r="5" spans="1:4" x14ac:dyDescent="0.25">
      <c r="A5" t="s">
        <v>6</v>
      </c>
      <c r="B5" t="s">
        <v>5</v>
      </c>
      <c r="D5">
        <v>0</v>
      </c>
    </row>
    <row r="6" spans="1:4" x14ac:dyDescent="0.25">
      <c r="A6" t="s">
        <v>7</v>
      </c>
      <c r="B6" t="s">
        <v>5</v>
      </c>
      <c r="D6">
        <v>0</v>
      </c>
    </row>
    <row r="7" spans="1:4" x14ac:dyDescent="0.25">
      <c r="A7" t="s">
        <v>8</v>
      </c>
      <c r="B7" t="s">
        <v>5</v>
      </c>
      <c r="D7">
        <v>0</v>
      </c>
    </row>
    <row r="8" spans="1:4" x14ac:dyDescent="0.25">
      <c r="A8" t="s">
        <v>9</v>
      </c>
      <c r="B8" t="s">
        <v>5</v>
      </c>
      <c r="D8">
        <v>0</v>
      </c>
    </row>
    <row r="9" spans="1:4" x14ac:dyDescent="0.25">
      <c r="A9" t="s">
        <v>10</v>
      </c>
      <c r="B9" t="s">
        <v>5</v>
      </c>
      <c r="D9">
        <v>0</v>
      </c>
    </row>
    <row r="10" spans="1:4" x14ac:dyDescent="0.25">
      <c r="A10" t="s">
        <v>11</v>
      </c>
      <c r="B10" t="s">
        <v>5</v>
      </c>
      <c r="D10">
        <v>0</v>
      </c>
    </row>
    <row r="11" spans="1:4" x14ac:dyDescent="0.25">
      <c r="A11" t="s">
        <v>4</v>
      </c>
      <c r="B11" t="s">
        <v>12</v>
      </c>
      <c r="D11">
        <v>0</v>
      </c>
    </row>
    <row r="12" spans="1:4" x14ac:dyDescent="0.25">
      <c r="A12" t="s">
        <v>6</v>
      </c>
      <c r="B12" t="s">
        <v>12</v>
      </c>
      <c r="D12">
        <v>0</v>
      </c>
    </row>
    <row r="13" spans="1:4" x14ac:dyDescent="0.25">
      <c r="A13" t="s">
        <v>7</v>
      </c>
      <c r="B13" t="s">
        <v>12</v>
      </c>
      <c r="D13">
        <v>0</v>
      </c>
    </row>
    <row r="14" spans="1:4" x14ac:dyDescent="0.25">
      <c r="A14" t="s">
        <v>8</v>
      </c>
      <c r="B14" t="s">
        <v>12</v>
      </c>
      <c r="D14">
        <v>0</v>
      </c>
    </row>
    <row r="15" spans="1:4" x14ac:dyDescent="0.25">
      <c r="A15" t="s">
        <v>9</v>
      </c>
      <c r="B15" t="s">
        <v>12</v>
      </c>
      <c r="D15">
        <v>0</v>
      </c>
    </row>
    <row r="16" spans="1:4" x14ac:dyDescent="0.25">
      <c r="A16" t="s">
        <v>10</v>
      </c>
      <c r="B16" t="s">
        <v>12</v>
      </c>
      <c r="D16">
        <v>0</v>
      </c>
    </row>
    <row r="17" spans="1:13" x14ac:dyDescent="0.25">
      <c r="A17" t="s">
        <v>11</v>
      </c>
      <c r="B17" t="s">
        <v>12</v>
      </c>
      <c r="D17">
        <v>0</v>
      </c>
    </row>
    <row r="18" spans="1:13" x14ac:dyDescent="0.25">
      <c r="A18" t="s">
        <v>4</v>
      </c>
      <c r="B18" t="s">
        <v>13</v>
      </c>
      <c r="D18">
        <v>0</v>
      </c>
    </row>
    <row r="19" spans="1:13" x14ac:dyDescent="0.25">
      <c r="A19" t="s">
        <v>6</v>
      </c>
      <c r="B19" t="s">
        <v>13</v>
      </c>
      <c r="D19">
        <v>0</v>
      </c>
    </row>
    <row r="20" spans="1:13" x14ac:dyDescent="0.25">
      <c r="A20" t="s">
        <v>7</v>
      </c>
      <c r="B20" t="s">
        <v>13</v>
      </c>
      <c r="D20">
        <v>0</v>
      </c>
    </row>
    <row r="21" spans="1:13" x14ac:dyDescent="0.25">
      <c r="A21" s="1" t="s">
        <v>8</v>
      </c>
      <c r="B21" s="1" t="s">
        <v>13</v>
      </c>
      <c r="C21" s="1"/>
      <c r="D21" s="1">
        <v>1</v>
      </c>
    </row>
    <row r="22" spans="1:13" x14ac:dyDescent="0.25">
      <c r="A22" t="s">
        <v>9</v>
      </c>
      <c r="B22" t="s">
        <v>13</v>
      </c>
      <c r="D22">
        <v>0</v>
      </c>
    </row>
    <row r="23" spans="1:13" x14ac:dyDescent="0.25">
      <c r="A23" t="s">
        <v>10</v>
      </c>
      <c r="B23" t="s">
        <v>13</v>
      </c>
      <c r="D23">
        <v>0</v>
      </c>
    </row>
    <row r="24" spans="1:13" x14ac:dyDescent="0.25">
      <c r="A24" t="s">
        <v>11</v>
      </c>
      <c r="B24" t="s">
        <v>13</v>
      </c>
      <c r="D24">
        <v>0</v>
      </c>
      <c r="K24" t="s">
        <v>24</v>
      </c>
    </row>
    <row r="25" spans="1:13" x14ac:dyDescent="0.25">
      <c r="A25" t="s">
        <v>4</v>
      </c>
      <c r="B25" t="s">
        <v>5</v>
      </c>
      <c r="C25" t="s">
        <v>14</v>
      </c>
      <c r="D25">
        <v>65</v>
      </c>
      <c r="E25" t="s">
        <v>4</v>
      </c>
      <c r="F25" t="s">
        <v>5</v>
      </c>
      <c r="G25" t="s">
        <v>15</v>
      </c>
      <c r="H25">
        <v>69</v>
      </c>
      <c r="K25" t="s">
        <v>4</v>
      </c>
      <c r="L25" t="s">
        <v>5</v>
      </c>
      <c r="M25">
        <f>SUM(D25,H25)</f>
        <v>134</v>
      </c>
    </row>
    <row r="26" spans="1:13" x14ac:dyDescent="0.25">
      <c r="A26" t="s">
        <v>6</v>
      </c>
      <c r="B26" t="s">
        <v>5</v>
      </c>
      <c r="C26" t="s">
        <v>14</v>
      </c>
      <c r="D26">
        <v>88</v>
      </c>
      <c r="E26" t="s">
        <v>6</v>
      </c>
      <c r="F26" t="s">
        <v>5</v>
      </c>
      <c r="G26" t="s">
        <v>15</v>
      </c>
      <c r="H26">
        <v>110</v>
      </c>
      <c r="K26" t="s">
        <v>6</v>
      </c>
      <c r="L26" t="s">
        <v>5</v>
      </c>
      <c r="M26">
        <f t="shared" ref="M26:M45" si="0">SUM(D26,H26)</f>
        <v>198</v>
      </c>
    </row>
    <row r="27" spans="1:13" x14ac:dyDescent="0.25">
      <c r="A27" t="s">
        <v>7</v>
      </c>
      <c r="B27" t="s">
        <v>5</v>
      </c>
      <c r="C27" t="s">
        <v>14</v>
      </c>
      <c r="D27">
        <v>89</v>
      </c>
      <c r="E27" t="s">
        <v>7</v>
      </c>
      <c r="F27" t="s">
        <v>5</v>
      </c>
      <c r="G27" t="s">
        <v>15</v>
      </c>
      <c r="H27">
        <v>92</v>
      </c>
      <c r="K27" t="s">
        <v>7</v>
      </c>
      <c r="L27" t="s">
        <v>5</v>
      </c>
      <c r="M27">
        <f t="shared" si="0"/>
        <v>181</v>
      </c>
    </row>
    <row r="28" spans="1:13" x14ac:dyDescent="0.25">
      <c r="A28" t="s">
        <v>8</v>
      </c>
      <c r="B28" t="s">
        <v>5</v>
      </c>
      <c r="C28" t="s">
        <v>14</v>
      </c>
      <c r="D28">
        <v>102</v>
      </c>
      <c r="E28" t="s">
        <v>8</v>
      </c>
      <c r="F28" t="s">
        <v>5</v>
      </c>
      <c r="G28" t="s">
        <v>15</v>
      </c>
      <c r="H28">
        <v>90</v>
      </c>
      <c r="K28" t="s">
        <v>8</v>
      </c>
      <c r="L28" t="s">
        <v>5</v>
      </c>
      <c r="M28">
        <f t="shared" si="0"/>
        <v>192</v>
      </c>
    </row>
    <row r="29" spans="1:13" x14ac:dyDescent="0.25">
      <c r="A29" t="s">
        <v>9</v>
      </c>
      <c r="B29" t="s">
        <v>5</v>
      </c>
      <c r="C29" t="s">
        <v>14</v>
      </c>
      <c r="D29">
        <v>45</v>
      </c>
      <c r="E29" t="s">
        <v>9</v>
      </c>
      <c r="F29" t="s">
        <v>5</v>
      </c>
      <c r="G29" t="s">
        <v>15</v>
      </c>
      <c r="H29">
        <v>47</v>
      </c>
      <c r="K29" t="s">
        <v>9</v>
      </c>
      <c r="L29" t="s">
        <v>5</v>
      </c>
      <c r="M29">
        <f t="shared" si="0"/>
        <v>92</v>
      </c>
    </row>
    <row r="30" spans="1:13" x14ac:dyDescent="0.25">
      <c r="A30" t="s">
        <v>10</v>
      </c>
      <c r="B30" t="s">
        <v>5</v>
      </c>
      <c r="C30" t="s">
        <v>14</v>
      </c>
      <c r="D30">
        <v>18</v>
      </c>
      <c r="E30" t="s">
        <v>10</v>
      </c>
      <c r="F30" t="s">
        <v>5</v>
      </c>
      <c r="G30" t="s">
        <v>15</v>
      </c>
      <c r="H30">
        <v>14</v>
      </c>
      <c r="K30" t="s">
        <v>10</v>
      </c>
      <c r="L30" t="s">
        <v>5</v>
      </c>
      <c r="M30">
        <f t="shared" si="0"/>
        <v>32</v>
      </c>
    </row>
    <row r="31" spans="1:13" x14ac:dyDescent="0.25">
      <c r="A31" t="s">
        <v>11</v>
      </c>
      <c r="B31" t="s">
        <v>5</v>
      </c>
      <c r="C31" t="s">
        <v>14</v>
      </c>
      <c r="D31">
        <v>66</v>
      </c>
      <c r="E31" t="s">
        <v>11</v>
      </c>
      <c r="F31" t="s">
        <v>5</v>
      </c>
      <c r="G31" t="s">
        <v>15</v>
      </c>
      <c r="H31">
        <v>63</v>
      </c>
      <c r="K31" t="s">
        <v>11</v>
      </c>
      <c r="L31" t="s">
        <v>5</v>
      </c>
      <c r="M31">
        <f t="shared" si="0"/>
        <v>129</v>
      </c>
    </row>
    <row r="32" spans="1:13" x14ac:dyDescent="0.25">
      <c r="A32" t="s">
        <v>4</v>
      </c>
      <c r="B32" t="s">
        <v>12</v>
      </c>
      <c r="C32" t="s">
        <v>14</v>
      </c>
      <c r="D32">
        <v>57</v>
      </c>
      <c r="E32" t="s">
        <v>4</v>
      </c>
      <c r="F32" t="s">
        <v>12</v>
      </c>
      <c r="G32" t="s">
        <v>15</v>
      </c>
      <c r="H32">
        <v>78</v>
      </c>
      <c r="K32" t="s">
        <v>4</v>
      </c>
      <c r="L32" t="s">
        <v>12</v>
      </c>
      <c r="M32">
        <f t="shared" si="0"/>
        <v>135</v>
      </c>
    </row>
    <row r="33" spans="1:13" x14ac:dyDescent="0.25">
      <c r="A33" t="s">
        <v>6</v>
      </c>
      <c r="B33" t="s">
        <v>12</v>
      </c>
      <c r="C33" t="s">
        <v>14</v>
      </c>
      <c r="D33">
        <v>101</v>
      </c>
      <c r="E33" t="s">
        <v>6</v>
      </c>
      <c r="F33" t="s">
        <v>12</v>
      </c>
      <c r="G33" t="s">
        <v>15</v>
      </c>
      <c r="H33">
        <v>97</v>
      </c>
      <c r="K33" t="s">
        <v>6</v>
      </c>
      <c r="L33" t="s">
        <v>12</v>
      </c>
      <c r="M33">
        <f t="shared" si="0"/>
        <v>198</v>
      </c>
    </row>
    <row r="34" spans="1:13" x14ac:dyDescent="0.25">
      <c r="A34" t="s">
        <v>7</v>
      </c>
      <c r="B34" t="s">
        <v>12</v>
      </c>
      <c r="C34" t="s">
        <v>14</v>
      </c>
      <c r="D34">
        <v>98</v>
      </c>
      <c r="E34" t="s">
        <v>7</v>
      </c>
      <c r="F34" t="s">
        <v>12</v>
      </c>
      <c r="G34" t="s">
        <v>15</v>
      </c>
      <c r="H34">
        <v>86</v>
      </c>
      <c r="K34" t="s">
        <v>7</v>
      </c>
      <c r="L34" t="s">
        <v>12</v>
      </c>
      <c r="M34">
        <f t="shared" si="0"/>
        <v>184</v>
      </c>
    </row>
    <row r="35" spans="1:13" x14ac:dyDescent="0.25">
      <c r="A35" t="s">
        <v>8</v>
      </c>
      <c r="B35" t="s">
        <v>12</v>
      </c>
      <c r="C35" t="s">
        <v>14</v>
      </c>
      <c r="D35">
        <v>96</v>
      </c>
      <c r="E35" t="s">
        <v>8</v>
      </c>
      <c r="F35" t="s">
        <v>12</v>
      </c>
      <c r="G35" t="s">
        <v>15</v>
      </c>
      <c r="H35">
        <v>101</v>
      </c>
      <c r="K35" t="s">
        <v>8</v>
      </c>
      <c r="L35" t="s">
        <v>12</v>
      </c>
      <c r="M35">
        <f t="shared" si="0"/>
        <v>197</v>
      </c>
    </row>
    <row r="36" spans="1:13" x14ac:dyDescent="0.25">
      <c r="A36" t="s">
        <v>9</v>
      </c>
      <c r="B36" t="s">
        <v>12</v>
      </c>
      <c r="C36" t="s">
        <v>14</v>
      </c>
      <c r="D36">
        <v>41</v>
      </c>
      <c r="E36" t="s">
        <v>9</v>
      </c>
      <c r="F36" t="s">
        <v>12</v>
      </c>
      <c r="G36" t="s">
        <v>15</v>
      </c>
      <c r="H36">
        <v>43</v>
      </c>
      <c r="K36" t="s">
        <v>9</v>
      </c>
      <c r="L36" t="s">
        <v>12</v>
      </c>
      <c r="M36">
        <f t="shared" si="0"/>
        <v>84</v>
      </c>
    </row>
    <row r="37" spans="1:13" x14ac:dyDescent="0.25">
      <c r="A37" t="s">
        <v>10</v>
      </c>
      <c r="B37" t="s">
        <v>12</v>
      </c>
      <c r="C37" t="s">
        <v>14</v>
      </c>
      <c r="D37">
        <v>15</v>
      </c>
      <c r="E37" t="s">
        <v>10</v>
      </c>
      <c r="F37" t="s">
        <v>12</v>
      </c>
      <c r="G37" t="s">
        <v>15</v>
      </c>
      <c r="H37">
        <v>20</v>
      </c>
      <c r="K37" t="s">
        <v>10</v>
      </c>
      <c r="L37" t="s">
        <v>12</v>
      </c>
      <c r="M37">
        <f t="shared" si="0"/>
        <v>35</v>
      </c>
    </row>
    <row r="38" spans="1:13" x14ac:dyDescent="0.25">
      <c r="A38" t="s">
        <v>11</v>
      </c>
      <c r="B38" t="s">
        <v>12</v>
      </c>
      <c r="C38" t="s">
        <v>14</v>
      </c>
      <c r="D38">
        <v>57</v>
      </c>
      <c r="E38" t="s">
        <v>11</v>
      </c>
      <c r="F38" t="s">
        <v>12</v>
      </c>
      <c r="G38" t="s">
        <v>15</v>
      </c>
      <c r="H38">
        <v>66</v>
      </c>
      <c r="K38" t="s">
        <v>11</v>
      </c>
      <c r="L38" t="s">
        <v>12</v>
      </c>
      <c r="M38">
        <f t="shared" si="0"/>
        <v>123</v>
      </c>
    </row>
    <row r="39" spans="1:13" x14ac:dyDescent="0.25">
      <c r="A39" t="s">
        <v>4</v>
      </c>
      <c r="B39" t="s">
        <v>13</v>
      </c>
      <c r="C39" t="s">
        <v>14</v>
      </c>
      <c r="D39">
        <v>54</v>
      </c>
      <c r="E39" t="s">
        <v>4</v>
      </c>
      <c r="F39" t="s">
        <v>13</v>
      </c>
      <c r="G39" t="s">
        <v>15</v>
      </c>
      <c r="H39">
        <v>76</v>
      </c>
      <c r="K39" t="s">
        <v>4</v>
      </c>
      <c r="L39" t="s">
        <v>13</v>
      </c>
      <c r="M39">
        <f t="shared" si="0"/>
        <v>130</v>
      </c>
    </row>
    <row r="40" spans="1:13" x14ac:dyDescent="0.25">
      <c r="A40" t="s">
        <v>6</v>
      </c>
      <c r="B40" t="s">
        <v>13</v>
      </c>
      <c r="C40" t="s">
        <v>14</v>
      </c>
      <c r="D40">
        <v>85</v>
      </c>
      <c r="E40" t="s">
        <v>6</v>
      </c>
      <c r="F40" t="s">
        <v>13</v>
      </c>
      <c r="G40" t="s">
        <v>15</v>
      </c>
      <c r="H40">
        <v>94</v>
      </c>
      <c r="K40" t="s">
        <v>6</v>
      </c>
      <c r="L40" t="s">
        <v>13</v>
      </c>
      <c r="M40">
        <f t="shared" si="0"/>
        <v>179</v>
      </c>
    </row>
    <row r="41" spans="1:13" x14ac:dyDescent="0.25">
      <c r="A41" t="s">
        <v>7</v>
      </c>
      <c r="B41" t="s">
        <v>13</v>
      </c>
      <c r="C41" t="s">
        <v>14</v>
      </c>
      <c r="D41">
        <v>65</v>
      </c>
      <c r="E41" t="s">
        <v>7</v>
      </c>
      <c r="F41" t="s">
        <v>13</v>
      </c>
      <c r="G41" t="s">
        <v>15</v>
      </c>
      <c r="H41">
        <v>76</v>
      </c>
      <c r="K41" t="s">
        <v>7</v>
      </c>
      <c r="L41" t="s">
        <v>13</v>
      </c>
      <c r="M41">
        <f t="shared" si="0"/>
        <v>141</v>
      </c>
    </row>
    <row r="42" spans="1:13" x14ac:dyDescent="0.25">
      <c r="A42" t="s">
        <v>8</v>
      </c>
      <c r="B42" t="s">
        <v>13</v>
      </c>
      <c r="C42" t="s">
        <v>14</v>
      </c>
      <c r="D42">
        <v>82</v>
      </c>
      <c r="E42" t="s">
        <v>8</v>
      </c>
      <c r="F42" t="s">
        <v>13</v>
      </c>
      <c r="G42" t="s">
        <v>15</v>
      </c>
      <c r="H42">
        <v>78</v>
      </c>
      <c r="K42" t="s">
        <v>8</v>
      </c>
      <c r="L42" t="s">
        <v>13</v>
      </c>
      <c r="M42">
        <f t="shared" si="0"/>
        <v>160</v>
      </c>
    </row>
    <row r="43" spans="1:13" x14ac:dyDescent="0.25">
      <c r="A43" t="s">
        <v>9</v>
      </c>
      <c r="B43" t="s">
        <v>13</v>
      </c>
      <c r="C43" t="s">
        <v>14</v>
      </c>
      <c r="D43">
        <v>27</v>
      </c>
      <c r="E43" t="s">
        <v>9</v>
      </c>
      <c r="F43" t="s">
        <v>13</v>
      </c>
      <c r="G43" t="s">
        <v>15</v>
      </c>
      <c r="H43">
        <v>44</v>
      </c>
      <c r="K43" t="s">
        <v>9</v>
      </c>
      <c r="L43" t="s">
        <v>13</v>
      </c>
      <c r="M43">
        <f t="shared" si="0"/>
        <v>71</v>
      </c>
    </row>
    <row r="44" spans="1:13" x14ac:dyDescent="0.25">
      <c r="A44" t="s">
        <v>10</v>
      </c>
      <c r="B44" t="s">
        <v>13</v>
      </c>
      <c r="C44" t="s">
        <v>14</v>
      </c>
      <c r="D44">
        <v>10</v>
      </c>
      <c r="E44" t="s">
        <v>10</v>
      </c>
      <c r="F44" t="s">
        <v>13</v>
      </c>
      <c r="G44" t="s">
        <v>15</v>
      </c>
      <c r="H44">
        <v>14</v>
      </c>
      <c r="K44" t="s">
        <v>10</v>
      </c>
      <c r="L44" t="s">
        <v>13</v>
      </c>
      <c r="M44">
        <f t="shared" si="0"/>
        <v>24</v>
      </c>
    </row>
    <row r="45" spans="1:13" x14ac:dyDescent="0.25">
      <c r="A45" t="s">
        <v>11</v>
      </c>
      <c r="B45" t="s">
        <v>13</v>
      </c>
      <c r="C45" t="s">
        <v>14</v>
      </c>
      <c r="D45">
        <v>16</v>
      </c>
      <c r="E45" t="s">
        <v>11</v>
      </c>
      <c r="F45" t="s">
        <v>13</v>
      </c>
      <c r="G45" t="s">
        <v>15</v>
      </c>
      <c r="H45">
        <v>17</v>
      </c>
      <c r="K45" t="s">
        <v>11</v>
      </c>
      <c r="L45" t="s">
        <v>13</v>
      </c>
      <c r="M45">
        <f t="shared" si="0"/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7" sqref="F17"/>
    </sheetView>
  </sheetViews>
  <sheetFormatPr defaultRowHeight="15" x14ac:dyDescent="0.25"/>
  <sheetData>
    <row r="1" spans="1:3" x14ac:dyDescent="0.25">
      <c r="B1" t="s">
        <v>19</v>
      </c>
    </row>
    <row r="2" spans="1:3" x14ac:dyDescent="0.25">
      <c r="A2" t="s">
        <v>20</v>
      </c>
    </row>
    <row r="3" spans="1:3" x14ac:dyDescent="0.25">
      <c r="A3" t="s">
        <v>0</v>
      </c>
      <c r="B3" t="s">
        <v>1</v>
      </c>
      <c r="C3" t="s">
        <v>3</v>
      </c>
    </row>
    <row r="4" spans="1:3" x14ac:dyDescent="0.25">
      <c r="A4" t="s">
        <v>4</v>
      </c>
      <c r="B4" t="s">
        <v>5</v>
      </c>
      <c r="C4">
        <v>145</v>
      </c>
    </row>
    <row r="5" spans="1:3" x14ac:dyDescent="0.25">
      <c r="A5" t="s">
        <v>6</v>
      </c>
      <c r="B5" t="s">
        <v>5</v>
      </c>
      <c r="C5">
        <v>218</v>
      </c>
    </row>
    <row r="6" spans="1:3" x14ac:dyDescent="0.25">
      <c r="A6" t="s">
        <v>7</v>
      </c>
      <c r="B6" t="s">
        <v>5</v>
      </c>
      <c r="C6">
        <v>219</v>
      </c>
    </row>
    <row r="7" spans="1:3" x14ac:dyDescent="0.25">
      <c r="A7" t="s">
        <v>8</v>
      </c>
      <c r="B7" t="s">
        <v>5</v>
      </c>
      <c r="C7">
        <v>223</v>
      </c>
    </row>
    <row r="8" spans="1:3" x14ac:dyDescent="0.25">
      <c r="A8" t="s">
        <v>9</v>
      </c>
      <c r="B8" t="s">
        <v>5</v>
      </c>
      <c r="C8">
        <v>120</v>
      </c>
    </row>
    <row r="9" spans="1:3" x14ac:dyDescent="0.25">
      <c r="A9" t="s">
        <v>10</v>
      </c>
      <c r="B9" t="s">
        <v>5</v>
      </c>
      <c r="C9">
        <v>59</v>
      </c>
    </row>
    <row r="10" spans="1:3" x14ac:dyDescent="0.25">
      <c r="A10" t="s">
        <v>11</v>
      </c>
      <c r="B10" t="s">
        <v>5</v>
      </c>
      <c r="C10">
        <v>160</v>
      </c>
    </row>
    <row r="11" spans="1:3" x14ac:dyDescent="0.25">
      <c r="A11" t="s">
        <v>4</v>
      </c>
      <c r="B11" t="s">
        <v>12</v>
      </c>
      <c r="C11">
        <v>143</v>
      </c>
    </row>
    <row r="12" spans="1:3" x14ac:dyDescent="0.25">
      <c r="A12" t="s">
        <v>6</v>
      </c>
      <c r="B12" t="s">
        <v>12</v>
      </c>
      <c r="C12">
        <v>217</v>
      </c>
    </row>
    <row r="13" spans="1:3" x14ac:dyDescent="0.25">
      <c r="A13" t="s">
        <v>7</v>
      </c>
      <c r="B13" t="s">
        <v>12</v>
      </c>
      <c r="C13">
        <v>223</v>
      </c>
    </row>
    <row r="14" spans="1:3" x14ac:dyDescent="0.25">
      <c r="A14" t="s">
        <v>8</v>
      </c>
      <c r="B14" t="s">
        <v>12</v>
      </c>
      <c r="C14">
        <v>223</v>
      </c>
    </row>
    <row r="15" spans="1:3" x14ac:dyDescent="0.25">
      <c r="A15" t="s">
        <v>9</v>
      </c>
      <c r="B15" t="s">
        <v>12</v>
      </c>
      <c r="C15">
        <v>118</v>
      </c>
    </row>
    <row r="16" spans="1:3" x14ac:dyDescent="0.25">
      <c r="A16" t="s">
        <v>10</v>
      </c>
      <c r="B16" t="s">
        <v>12</v>
      </c>
      <c r="C16">
        <v>55</v>
      </c>
    </row>
    <row r="17" spans="1:3" x14ac:dyDescent="0.25">
      <c r="A17" t="s">
        <v>11</v>
      </c>
      <c r="B17" t="s">
        <v>12</v>
      </c>
      <c r="C17">
        <v>159</v>
      </c>
    </row>
    <row r="18" spans="1:3" x14ac:dyDescent="0.25">
      <c r="A18" t="s">
        <v>4</v>
      </c>
      <c r="B18" t="s">
        <v>13</v>
      </c>
      <c r="C18">
        <v>146</v>
      </c>
    </row>
    <row r="19" spans="1:3" x14ac:dyDescent="0.25">
      <c r="A19" t="s">
        <v>6</v>
      </c>
      <c r="B19" t="s">
        <v>13</v>
      </c>
      <c r="C19">
        <v>211</v>
      </c>
    </row>
    <row r="20" spans="1:3" x14ac:dyDescent="0.25">
      <c r="A20" t="s">
        <v>7</v>
      </c>
      <c r="B20" t="s">
        <v>13</v>
      </c>
      <c r="C20">
        <v>224</v>
      </c>
    </row>
    <row r="21" spans="1:3" x14ac:dyDescent="0.25">
      <c r="A21" t="s">
        <v>8</v>
      </c>
      <c r="B21" t="s">
        <v>13</v>
      </c>
      <c r="C21">
        <v>222</v>
      </c>
    </row>
    <row r="22" spans="1:3" x14ac:dyDescent="0.25">
      <c r="A22" t="s">
        <v>9</v>
      </c>
      <c r="B22" t="s">
        <v>13</v>
      </c>
      <c r="C22">
        <v>120</v>
      </c>
    </row>
    <row r="23" spans="1:3" x14ac:dyDescent="0.25">
      <c r="A23" t="s">
        <v>10</v>
      </c>
      <c r="B23" t="s">
        <v>13</v>
      </c>
      <c r="C23">
        <v>60</v>
      </c>
    </row>
    <row r="24" spans="1:3" x14ac:dyDescent="0.25">
      <c r="A24" t="s">
        <v>11</v>
      </c>
      <c r="B24" t="s">
        <v>13</v>
      </c>
      <c r="C24">
        <v>165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M50"/>
  <sheetViews>
    <sheetView topLeftCell="A4" workbookViewId="0">
      <selection activeCell="E30" sqref="E30"/>
    </sheetView>
  </sheetViews>
  <sheetFormatPr defaultRowHeight="15" x14ac:dyDescent="0.25"/>
  <sheetData>
    <row r="6" spans="2:13" x14ac:dyDescent="0.25">
      <c r="G6" s="2"/>
      <c r="H6" s="10" t="s">
        <v>5</v>
      </c>
      <c r="I6" s="10"/>
      <c r="J6" s="10" t="s">
        <v>12</v>
      </c>
      <c r="K6" s="10"/>
      <c r="L6" s="10" t="s">
        <v>13</v>
      </c>
      <c r="M6" s="10"/>
    </row>
    <row r="7" spans="2:13" x14ac:dyDescent="0.25">
      <c r="D7" t="s">
        <v>25</v>
      </c>
      <c r="E7" t="s">
        <v>26</v>
      </c>
      <c r="F7" t="s">
        <v>33</v>
      </c>
      <c r="G7" s="2" t="s">
        <v>21</v>
      </c>
      <c r="H7" s="2" t="s">
        <v>22</v>
      </c>
      <c r="I7" s="2" t="s">
        <v>23</v>
      </c>
      <c r="J7" s="2" t="s">
        <v>22</v>
      </c>
      <c r="K7" s="2" t="s">
        <v>23</v>
      </c>
      <c r="L7" s="2" t="s">
        <v>22</v>
      </c>
      <c r="M7" s="2" t="s">
        <v>23</v>
      </c>
    </row>
    <row r="8" spans="2:13" x14ac:dyDescent="0.25">
      <c r="B8" t="s">
        <v>4</v>
      </c>
      <c r="C8" t="s">
        <v>5</v>
      </c>
      <c r="D8">
        <v>145</v>
      </c>
      <c r="E8">
        <v>134</v>
      </c>
      <c r="F8">
        <f>D8-E8</f>
        <v>11</v>
      </c>
      <c r="G8" s="2" t="s">
        <v>4</v>
      </c>
      <c r="H8" s="2">
        <v>145</v>
      </c>
      <c r="I8" s="2">
        <v>134</v>
      </c>
      <c r="J8" s="2">
        <v>143</v>
      </c>
      <c r="K8" s="2">
        <v>135</v>
      </c>
      <c r="L8" s="2">
        <v>146</v>
      </c>
      <c r="M8" s="2">
        <v>130</v>
      </c>
    </row>
    <row r="9" spans="2:13" x14ac:dyDescent="0.25">
      <c r="B9" t="s">
        <v>6</v>
      </c>
      <c r="C9" t="s">
        <v>5</v>
      </c>
      <c r="D9">
        <v>218</v>
      </c>
      <c r="E9">
        <v>198</v>
      </c>
      <c r="F9">
        <f t="shared" ref="F9:F28" si="0">D9-E9</f>
        <v>20</v>
      </c>
      <c r="G9" s="2" t="s">
        <v>6</v>
      </c>
      <c r="H9" s="2">
        <v>218</v>
      </c>
      <c r="I9" s="2">
        <v>198</v>
      </c>
      <c r="J9" s="2">
        <v>217</v>
      </c>
      <c r="K9" s="2">
        <v>198</v>
      </c>
      <c r="L9" s="2">
        <v>211</v>
      </c>
      <c r="M9" s="2">
        <v>179</v>
      </c>
    </row>
    <row r="10" spans="2:13" x14ac:dyDescent="0.25">
      <c r="B10" t="s">
        <v>7</v>
      </c>
      <c r="C10" t="s">
        <v>5</v>
      </c>
      <c r="D10">
        <v>219</v>
      </c>
      <c r="E10">
        <v>181</v>
      </c>
      <c r="F10">
        <f t="shared" si="0"/>
        <v>38</v>
      </c>
      <c r="G10" s="2" t="s">
        <v>7</v>
      </c>
      <c r="H10" s="2">
        <v>219</v>
      </c>
      <c r="I10" s="2">
        <v>181</v>
      </c>
      <c r="J10" s="2">
        <v>223</v>
      </c>
      <c r="K10" s="2">
        <v>184</v>
      </c>
      <c r="L10" s="2">
        <v>224</v>
      </c>
      <c r="M10" s="2">
        <v>141</v>
      </c>
    </row>
    <row r="11" spans="2:13" x14ac:dyDescent="0.25">
      <c r="B11" t="s">
        <v>8</v>
      </c>
      <c r="C11" t="s">
        <v>5</v>
      </c>
      <c r="D11">
        <v>223</v>
      </c>
      <c r="E11">
        <v>192</v>
      </c>
      <c r="F11">
        <f t="shared" si="0"/>
        <v>31</v>
      </c>
      <c r="G11" s="2" t="s">
        <v>8</v>
      </c>
      <c r="H11" s="2">
        <v>223</v>
      </c>
      <c r="I11" s="2">
        <v>192</v>
      </c>
      <c r="J11" s="2">
        <v>223</v>
      </c>
      <c r="K11" s="2">
        <v>197</v>
      </c>
      <c r="L11" s="2">
        <v>222</v>
      </c>
      <c r="M11" s="2">
        <v>160</v>
      </c>
    </row>
    <row r="12" spans="2:13" x14ac:dyDescent="0.25">
      <c r="B12" t="s">
        <v>9</v>
      </c>
      <c r="C12" t="s">
        <v>5</v>
      </c>
      <c r="D12">
        <v>120</v>
      </c>
      <c r="E12">
        <v>92</v>
      </c>
      <c r="F12">
        <f t="shared" si="0"/>
        <v>28</v>
      </c>
      <c r="G12" s="2" t="s">
        <v>9</v>
      </c>
      <c r="H12" s="2">
        <v>120</v>
      </c>
      <c r="I12" s="2">
        <v>92</v>
      </c>
      <c r="J12" s="2">
        <v>118</v>
      </c>
      <c r="K12" s="2">
        <v>84</v>
      </c>
      <c r="L12" s="2">
        <v>120</v>
      </c>
      <c r="M12" s="2">
        <v>71</v>
      </c>
    </row>
    <row r="13" spans="2:13" x14ac:dyDescent="0.25">
      <c r="B13" t="s">
        <v>10</v>
      </c>
      <c r="C13" t="s">
        <v>5</v>
      </c>
      <c r="D13">
        <v>59</v>
      </c>
      <c r="E13">
        <v>32</v>
      </c>
      <c r="F13">
        <f t="shared" si="0"/>
        <v>27</v>
      </c>
      <c r="G13" s="2" t="s">
        <v>10</v>
      </c>
      <c r="H13" s="2">
        <v>59</v>
      </c>
      <c r="I13" s="2">
        <v>32</v>
      </c>
      <c r="J13" s="2">
        <v>55</v>
      </c>
      <c r="K13" s="2">
        <v>35</v>
      </c>
      <c r="L13" s="2">
        <v>60</v>
      </c>
      <c r="M13" s="2">
        <v>24</v>
      </c>
    </row>
    <row r="14" spans="2:13" x14ac:dyDescent="0.25">
      <c r="B14" t="s">
        <v>11</v>
      </c>
      <c r="C14" t="s">
        <v>5</v>
      </c>
      <c r="D14">
        <v>160</v>
      </c>
      <c r="E14">
        <v>129</v>
      </c>
      <c r="F14">
        <f t="shared" si="0"/>
        <v>31</v>
      </c>
      <c r="G14" s="2" t="s">
        <v>11</v>
      </c>
      <c r="H14" s="2">
        <v>160</v>
      </c>
      <c r="I14" s="2">
        <v>129</v>
      </c>
      <c r="J14" s="2">
        <v>159</v>
      </c>
      <c r="K14" s="2">
        <v>123</v>
      </c>
      <c r="L14" s="2">
        <v>165</v>
      </c>
      <c r="M14" s="2">
        <v>33</v>
      </c>
    </row>
    <row r="15" spans="2:13" x14ac:dyDescent="0.25">
      <c r="B15" t="s">
        <v>4</v>
      </c>
      <c r="C15" t="s">
        <v>12</v>
      </c>
      <c r="D15">
        <v>143</v>
      </c>
      <c r="E15">
        <v>135</v>
      </c>
      <c r="F15">
        <f t="shared" si="0"/>
        <v>8</v>
      </c>
    </row>
    <row r="16" spans="2:13" x14ac:dyDescent="0.25">
      <c r="B16" t="s">
        <v>6</v>
      </c>
      <c r="C16" t="s">
        <v>12</v>
      </c>
      <c r="D16">
        <v>217</v>
      </c>
      <c r="E16">
        <v>198</v>
      </c>
      <c r="F16">
        <f t="shared" si="0"/>
        <v>19</v>
      </c>
      <c r="G16" s="2" t="s">
        <v>27</v>
      </c>
      <c r="H16" s="3" t="s">
        <v>5</v>
      </c>
      <c r="I16" s="3" t="s">
        <v>12</v>
      </c>
      <c r="J16" s="3" t="s">
        <v>13</v>
      </c>
      <c r="K16" s="4"/>
    </row>
    <row r="17" spans="1:13" x14ac:dyDescent="0.25">
      <c r="B17" t="s">
        <v>7</v>
      </c>
      <c r="C17" t="s">
        <v>12</v>
      </c>
      <c r="D17">
        <v>223</v>
      </c>
      <c r="E17">
        <v>184</v>
      </c>
      <c r="F17">
        <f t="shared" si="0"/>
        <v>39</v>
      </c>
      <c r="G17" s="2" t="s">
        <v>21</v>
      </c>
      <c r="H17" s="2" t="s">
        <v>22</v>
      </c>
      <c r="I17" s="2" t="s">
        <v>22</v>
      </c>
      <c r="J17" s="2" t="s">
        <v>22</v>
      </c>
      <c r="K17" s="5"/>
    </row>
    <row r="18" spans="1:13" x14ac:dyDescent="0.25">
      <c r="B18" t="s">
        <v>8</v>
      </c>
      <c r="C18" t="s">
        <v>12</v>
      </c>
      <c r="D18">
        <v>223</v>
      </c>
      <c r="E18">
        <v>197</v>
      </c>
      <c r="F18">
        <f t="shared" si="0"/>
        <v>26</v>
      </c>
      <c r="G18" s="2" t="s">
        <v>4</v>
      </c>
      <c r="H18" s="6">
        <f>I8/H8</f>
        <v>0.92413793103448272</v>
      </c>
      <c r="I18" s="6">
        <f>K8/J8</f>
        <v>0.94405594405594406</v>
      </c>
      <c r="J18" s="6">
        <f>M8/L8</f>
        <v>0.8904109589041096</v>
      </c>
      <c r="K18" s="5"/>
    </row>
    <row r="19" spans="1:13" x14ac:dyDescent="0.25">
      <c r="B19" t="s">
        <v>9</v>
      </c>
      <c r="C19" t="s">
        <v>12</v>
      </c>
      <c r="D19">
        <v>118</v>
      </c>
      <c r="E19">
        <v>84</v>
      </c>
      <c r="F19">
        <f t="shared" si="0"/>
        <v>34</v>
      </c>
      <c r="G19" s="2" t="s">
        <v>6</v>
      </c>
      <c r="H19" s="6">
        <f t="shared" ref="H19:H24" si="1">I9/H9</f>
        <v>0.90825688073394495</v>
      </c>
      <c r="I19" s="6">
        <f t="shared" ref="I19:I24" si="2">K9/J9</f>
        <v>0.9124423963133641</v>
      </c>
      <c r="J19" s="6">
        <f t="shared" ref="J19:J24" si="3">M9/L9</f>
        <v>0.84834123222748814</v>
      </c>
      <c r="K19" s="5"/>
    </row>
    <row r="20" spans="1:13" x14ac:dyDescent="0.25">
      <c r="B20" t="s">
        <v>10</v>
      </c>
      <c r="C20" t="s">
        <v>12</v>
      </c>
      <c r="D20">
        <v>55</v>
      </c>
      <c r="E20">
        <v>35</v>
      </c>
      <c r="F20">
        <f t="shared" si="0"/>
        <v>20</v>
      </c>
      <c r="G20" s="2" t="s">
        <v>7</v>
      </c>
      <c r="H20" s="6">
        <f t="shared" si="1"/>
        <v>0.82648401826484019</v>
      </c>
      <c r="I20" s="6">
        <f t="shared" si="2"/>
        <v>0.82511210762331844</v>
      </c>
      <c r="J20" s="6">
        <f t="shared" si="3"/>
        <v>0.6294642857142857</v>
      </c>
      <c r="K20" s="5"/>
    </row>
    <row r="21" spans="1:13" x14ac:dyDescent="0.25">
      <c r="B21" t="s">
        <v>11</v>
      </c>
      <c r="C21" t="s">
        <v>12</v>
      </c>
      <c r="D21">
        <v>159</v>
      </c>
      <c r="E21">
        <v>123</v>
      </c>
      <c r="F21">
        <f t="shared" si="0"/>
        <v>36</v>
      </c>
      <c r="G21" s="2" t="s">
        <v>8</v>
      </c>
      <c r="H21" s="6">
        <f t="shared" si="1"/>
        <v>0.86098654708520184</v>
      </c>
      <c r="I21" s="6">
        <f t="shared" si="2"/>
        <v>0.88340807174887892</v>
      </c>
      <c r="J21" s="6">
        <f t="shared" si="3"/>
        <v>0.72072072072072069</v>
      </c>
      <c r="K21" s="5"/>
    </row>
    <row r="22" spans="1:13" x14ac:dyDescent="0.25">
      <c r="B22" t="s">
        <v>4</v>
      </c>
      <c r="C22" t="s">
        <v>13</v>
      </c>
      <c r="D22">
        <v>146</v>
      </c>
      <c r="E22">
        <v>130</v>
      </c>
      <c r="F22">
        <f t="shared" si="0"/>
        <v>16</v>
      </c>
      <c r="G22" s="2" t="s">
        <v>9</v>
      </c>
      <c r="H22" s="6">
        <f t="shared" si="1"/>
        <v>0.76666666666666672</v>
      </c>
      <c r="I22" s="6">
        <f t="shared" si="2"/>
        <v>0.71186440677966101</v>
      </c>
      <c r="J22" s="6">
        <f t="shared" si="3"/>
        <v>0.59166666666666667</v>
      </c>
      <c r="K22" s="5"/>
    </row>
    <row r="23" spans="1:13" x14ac:dyDescent="0.25">
      <c r="B23" t="s">
        <v>6</v>
      </c>
      <c r="C23" t="s">
        <v>13</v>
      </c>
      <c r="D23">
        <v>211</v>
      </c>
      <c r="E23">
        <v>179</v>
      </c>
      <c r="F23">
        <f t="shared" si="0"/>
        <v>32</v>
      </c>
      <c r="G23" s="2" t="s">
        <v>10</v>
      </c>
      <c r="H23" s="6">
        <f t="shared" si="1"/>
        <v>0.5423728813559322</v>
      </c>
      <c r="I23" s="6">
        <f t="shared" si="2"/>
        <v>0.63636363636363635</v>
      </c>
      <c r="J23" s="6">
        <f t="shared" si="3"/>
        <v>0.4</v>
      </c>
      <c r="K23" s="5"/>
    </row>
    <row r="24" spans="1:13" x14ac:dyDescent="0.25">
      <c r="B24" t="s">
        <v>7</v>
      </c>
      <c r="C24" t="s">
        <v>13</v>
      </c>
      <c r="D24">
        <v>224</v>
      </c>
      <c r="E24">
        <v>141</v>
      </c>
      <c r="F24">
        <f t="shared" si="0"/>
        <v>83</v>
      </c>
      <c r="G24" s="2" t="s">
        <v>11</v>
      </c>
      <c r="H24" s="6">
        <f t="shared" si="1"/>
        <v>0.80625000000000002</v>
      </c>
      <c r="I24" s="6">
        <f t="shared" si="2"/>
        <v>0.77358490566037741</v>
      </c>
      <c r="J24" s="6">
        <f t="shared" si="3"/>
        <v>0.2</v>
      </c>
      <c r="K24" s="5"/>
    </row>
    <row r="25" spans="1:13" x14ac:dyDescent="0.25">
      <c r="B25" t="s">
        <v>8</v>
      </c>
      <c r="C25" t="s">
        <v>13</v>
      </c>
      <c r="D25">
        <v>222</v>
      </c>
      <c r="E25">
        <v>160</v>
      </c>
      <c r="F25">
        <f t="shared" si="0"/>
        <v>62</v>
      </c>
    </row>
    <row r="26" spans="1:13" x14ac:dyDescent="0.25">
      <c r="B26" t="s">
        <v>9</v>
      </c>
      <c r="C26" t="s">
        <v>13</v>
      </c>
      <c r="D26">
        <v>120</v>
      </c>
      <c r="E26">
        <v>71</v>
      </c>
      <c r="F26">
        <f t="shared" si="0"/>
        <v>49</v>
      </c>
    </row>
    <row r="27" spans="1:13" x14ac:dyDescent="0.25">
      <c r="B27" t="s">
        <v>10</v>
      </c>
      <c r="C27" t="s">
        <v>13</v>
      </c>
      <c r="D27">
        <v>60</v>
      </c>
      <c r="E27">
        <v>24</v>
      </c>
      <c r="F27">
        <f t="shared" si="0"/>
        <v>36</v>
      </c>
    </row>
    <row r="28" spans="1:13" x14ac:dyDescent="0.25">
      <c r="B28" t="s">
        <v>11</v>
      </c>
      <c r="C28" t="s">
        <v>13</v>
      </c>
      <c r="D28">
        <v>165</v>
      </c>
      <c r="E28">
        <v>33</v>
      </c>
      <c r="F28">
        <f t="shared" si="0"/>
        <v>132</v>
      </c>
      <c r="G28" s="2"/>
      <c r="H28" s="10" t="s">
        <v>5</v>
      </c>
      <c r="I28" s="10"/>
      <c r="J28" s="10" t="s">
        <v>12</v>
      </c>
      <c r="K28" s="10"/>
      <c r="L28" s="10" t="s">
        <v>13</v>
      </c>
      <c r="M28" s="10"/>
    </row>
    <row r="29" spans="1:13" x14ac:dyDescent="0.25">
      <c r="B29" t="s">
        <v>14</v>
      </c>
      <c r="C29" t="s">
        <v>15</v>
      </c>
      <c r="E29">
        <f>SUM(E8:E28)</f>
        <v>2652</v>
      </c>
      <c r="G29" s="2" t="s">
        <v>21</v>
      </c>
      <c r="H29" s="2" t="s">
        <v>28</v>
      </c>
      <c r="I29" s="2" t="s">
        <v>29</v>
      </c>
      <c r="J29" s="2" t="s">
        <v>28</v>
      </c>
      <c r="K29" s="2" t="s">
        <v>29</v>
      </c>
      <c r="L29" s="2" t="s">
        <v>28</v>
      </c>
      <c r="M29" s="2" t="s">
        <v>29</v>
      </c>
    </row>
    <row r="30" spans="1:13" x14ac:dyDescent="0.25">
      <c r="A30" t="s">
        <v>5</v>
      </c>
      <c r="B30">
        <v>65</v>
      </c>
      <c r="C30">
        <v>69</v>
      </c>
      <c r="G30" s="2" t="s">
        <v>4</v>
      </c>
      <c r="H30" s="6">
        <f>B30/I8</f>
        <v>0.48507462686567165</v>
      </c>
      <c r="I30" s="6">
        <f>C30/I8</f>
        <v>0.5149253731343284</v>
      </c>
      <c r="J30" s="6">
        <f>B37/K8</f>
        <v>0.42222222222222222</v>
      </c>
      <c r="K30" s="6">
        <f>C37/K8</f>
        <v>0.57777777777777772</v>
      </c>
      <c r="L30" s="6">
        <f>B44/M8</f>
        <v>0.41538461538461541</v>
      </c>
      <c r="M30" s="6">
        <f>C44/M8</f>
        <v>0.58461538461538465</v>
      </c>
    </row>
    <row r="31" spans="1:13" x14ac:dyDescent="0.25">
      <c r="A31" t="s">
        <v>5</v>
      </c>
      <c r="B31">
        <v>88</v>
      </c>
      <c r="C31">
        <v>110</v>
      </c>
      <c r="G31" s="2" t="s">
        <v>6</v>
      </c>
      <c r="H31" s="6">
        <f>B31/I9</f>
        <v>0.44444444444444442</v>
      </c>
      <c r="I31" s="6">
        <f t="shared" ref="I31:I36" si="4">C31/I9</f>
        <v>0.55555555555555558</v>
      </c>
      <c r="J31" s="6">
        <f t="shared" ref="J31:J36" si="5">B38/K9</f>
        <v>0.51010101010101006</v>
      </c>
      <c r="K31" s="6">
        <f t="shared" ref="K31:K36" si="6">C38/K9</f>
        <v>0.48989898989898989</v>
      </c>
      <c r="L31" s="6">
        <f t="shared" ref="L31:L36" si="7">B45/M9</f>
        <v>0.47486033519553073</v>
      </c>
      <c r="M31" s="6">
        <f t="shared" ref="M31:M36" si="8">C45/M9</f>
        <v>0.52513966480446927</v>
      </c>
    </row>
    <row r="32" spans="1:13" x14ac:dyDescent="0.25">
      <c r="A32" t="s">
        <v>5</v>
      </c>
      <c r="B32">
        <v>89</v>
      </c>
      <c r="C32">
        <v>92</v>
      </c>
      <c r="G32" s="2" t="s">
        <v>7</v>
      </c>
      <c r="H32" s="6">
        <f t="shared" ref="H32:H36" si="9">B32/I10</f>
        <v>0.49171270718232046</v>
      </c>
      <c r="I32" s="6">
        <f t="shared" si="4"/>
        <v>0.50828729281767959</v>
      </c>
      <c r="J32" s="6">
        <f t="shared" si="5"/>
        <v>0.53260869565217395</v>
      </c>
      <c r="K32" s="6">
        <f t="shared" si="6"/>
        <v>0.46739130434782611</v>
      </c>
      <c r="L32" s="6">
        <f t="shared" si="7"/>
        <v>0.46099290780141844</v>
      </c>
      <c r="M32" s="6">
        <f t="shared" si="8"/>
        <v>0.53900709219858156</v>
      </c>
    </row>
    <row r="33" spans="1:13" x14ac:dyDescent="0.25">
      <c r="A33" t="s">
        <v>5</v>
      </c>
      <c r="B33">
        <v>102</v>
      </c>
      <c r="C33">
        <v>90</v>
      </c>
      <c r="G33" s="2" t="s">
        <v>8</v>
      </c>
      <c r="H33" s="6">
        <f t="shared" si="9"/>
        <v>0.53125</v>
      </c>
      <c r="I33" s="6">
        <f t="shared" si="4"/>
        <v>0.46875</v>
      </c>
      <c r="J33" s="6">
        <f t="shared" si="5"/>
        <v>0.48730964467005078</v>
      </c>
      <c r="K33" s="6">
        <f t="shared" si="6"/>
        <v>0.51269035532994922</v>
      </c>
      <c r="L33" s="6">
        <f t="shared" si="7"/>
        <v>0.51249999999999996</v>
      </c>
      <c r="M33" s="6">
        <f t="shared" si="8"/>
        <v>0.48749999999999999</v>
      </c>
    </row>
    <row r="34" spans="1:13" x14ac:dyDescent="0.25">
      <c r="A34" t="s">
        <v>5</v>
      </c>
      <c r="B34">
        <v>45</v>
      </c>
      <c r="C34">
        <v>47</v>
      </c>
      <c r="G34" s="2" t="s">
        <v>9</v>
      </c>
      <c r="H34" s="6">
        <f t="shared" si="9"/>
        <v>0.4891304347826087</v>
      </c>
      <c r="I34" s="6">
        <f t="shared" si="4"/>
        <v>0.51086956521739135</v>
      </c>
      <c r="J34" s="6">
        <f t="shared" si="5"/>
        <v>0.48809523809523808</v>
      </c>
      <c r="K34" s="6">
        <f t="shared" si="6"/>
        <v>0.51190476190476186</v>
      </c>
      <c r="L34" s="6">
        <f t="shared" si="7"/>
        <v>0.38028169014084506</v>
      </c>
      <c r="M34" s="6">
        <f t="shared" si="8"/>
        <v>0.61971830985915488</v>
      </c>
    </row>
    <row r="35" spans="1:13" x14ac:dyDescent="0.25">
      <c r="A35" t="s">
        <v>5</v>
      </c>
      <c r="B35">
        <v>18</v>
      </c>
      <c r="C35">
        <v>14</v>
      </c>
      <c r="G35" s="2" t="s">
        <v>10</v>
      </c>
      <c r="H35" s="6">
        <f t="shared" si="9"/>
        <v>0.5625</v>
      </c>
      <c r="I35" s="6">
        <f t="shared" si="4"/>
        <v>0.4375</v>
      </c>
      <c r="J35" s="6">
        <f t="shared" si="5"/>
        <v>0.42857142857142855</v>
      </c>
      <c r="K35" s="6">
        <f t="shared" si="6"/>
        <v>0.5714285714285714</v>
      </c>
      <c r="L35" s="6">
        <f t="shared" si="7"/>
        <v>0.41666666666666669</v>
      </c>
      <c r="M35" s="6">
        <f t="shared" si="8"/>
        <v>0.58333333333333337</v>
      </c>
    </row>
    <row r="36" spans="1:13" x14ac:dyDescent="0.25">
      <c r="A36" t="s">
        <v>5</v>
      </c>
      <c r="B36">
        <v>66</v>
      </c>
      <c r="C36">
        <v>63</v>
      </c>
      <c r="G36" s="2" t="s">
        <v>11</v>
      </c>
      <c r="H36" s="6">
        <f t="shared" si="9"/>
        <v>0.51162790697674421</v>
      </c>
      <c r="I36" s="6">
        <f t="shared" si="4"/>
        <v>0.48837209302325579</v>
      </c>
      <c r="J36" s="6">
        <f t="shared" si="5"/>
        <v>0.46341463414634149</v>
      </c>
      <c r="K36" s="6">
        <f t="shared" si="6"/>
        <v>0.53658536585365857</v>
      </c>
      <c r="L36" s="6">
        <f t="shared" si="7"/>
        <v>0.48484848484848486</v>
      </c>
      <c r="M36" s="6">
        <f t="shared" si="8"/>
        <v>0.51515151515151514</v>
      </c>
    </row>
    <row r="37" spans="1:13" x14ac:dyDescent="0.25">
      <c r="A37" t="s">
        <v>12</v>
      </c>
      <c r="B37">
        <v>57</v>
      </c>
      <c r="C37">
        <v>78</v>
      </c>
    </row>
    <row r="38" spans="1:13" x14ac:dyDescent="0.25">
      <c r="A38" t="s">
        <v>12</v>
      </c>
      <c r="B38">
        <v>101</v>
      </c>
      <c r="C38">
        <v>97</v>
      </c>
    </row>
    <row r="39" spans="1:13" x14ac:dyDescent="0.25">
      <c r="A39" t="s">
        <v>12</v>
      </c>
      <c r="B39">
        <v>98</v>
      </c>
      <c r="C39">
        <v>86</v>
      </c>
    </row>
    <row r="40" spans="1:13" x14ac:dyDescent="0.25">
      <c r="A40" t="s">
        <v>12</v>
      </c>
      <c r="B40">
        <v>96</v>
      </c>
      <c r="C40">
        <v>101</v>
      </c>
    </row>
    <row r="41" spans="1:13" x14ac:dyDescent="0.25">
      <c r="A41" t="s">
        <v>12</v>
      </c>
      <c r="B41">
        <v>41</v>
      </c>
      <c r="C41">
        <v>43</v>
      </c>
    </row>
    <row r="42" spans="1:13" x14ac:dyDescent="0.25">
      <c r="A42" t="s">
        <v>12</v>
      </c>
      <c r="B42">
        <v>15</v>
      </c>
      <c r="C42">
        <v>20</v>
      </c>
    </row>
    <row r="43" spans="1:13" x14ac:dyDescent="0.25">
      <c r="A43" t="s">
        <v>12</v>
      </c>
      <c r="B43">
        <v>57</v>
      </c>
      <c r="C43">
        <v>66</v>
      </c>
    </row>
    <row r="44" spans="1:13" x14ac:dyDescent="0.25">
      <c r="A44" t="s">
        <v>13</v>
      </c>
      <c r="B44">
        <v>54</v>
      </c>
      <c r="C44">
        <v>76</v>
      </c>
    </row>
    <row r="45" spans="1:13" x14ac:dyDescent="0.25">
      <c r="A45" t="s">
        <v>13</v>
      </c>
      <c r="B45">
        <v>85</v>
      </c>
      <c r="C45">
        <v>94</v>
      </c>
    </row>
    <row r="46" spans="1:13" x14ac:dyDescent="0.25">
      <c r="A46" t="s">
        <v>13</v>
      </c>
      <c r="B46">
        <v>65</v>
      </c>
      <c r="C46">
        <v>76</v>
      </c>
    </row>
    <row r="47" spans="1:13" x14ac:dyDescent="0.25">
      <c r="A47" t="s">
        <v>13</v>
      </c>
      <c r="B47">
        <v>82</v>
      </c>
      <c r="C47">
        <v>78</v>
      </c>
    </row>
    <row r="48" spans="1:13" x14ac:dyDescent="0.25">
      <c r="A48" t="s">
        <v>13</v>
      </c>
      <c r="B48">
        <v>27</v>
      </c>
      <c r="C48">
        <v>44</v>
      </c>
    </row>
    <row r="49" spans="1:3" x14ac:dyDescent="0.25">
      <c r="A49" t="s">
        <v>13</v>
      </c>
      <c r="B49">
        <v>10</v>
      </c>
      <c r="C49">
        <v>14</v>
      </c>
    </row>
    <row r="50" spans="1:3" x14ac:dyDescent="0.25">
      <c r="A50" t="s">
        <v>13</v>
      </c>
      <c r="B50">
        <v>16</v>
      </c>
      <c r="C50">
        <v>17</v>
      </c>
    </row>
  </sheetData>
  <mergeCells count="6">
    <mergeCell ref="H28:I28"/>
    <mergeCell ref="J28:K28"/>
    <mergeCell ref="L28:M28"/>
    <mergeCell ref="H6:I6"/>
    <mergeCell ref="J6:K6"/>
    <mergeCell ref="L6:M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sqref="A1:G22"/>
    </sheetView>
  </sheetViews>
  <sheetFormatPr defaultRowHeight="15" x14ac:dyDescent="0.25"/>
  <cols>
    <col min="2" max="2" width="12.5703125" bestFit="1" customWidth="1"/>
  </cols>
  <sheetData>
    <row r="1" spans="1:7" x14ac:dyDescent="0.25">
      <c r="A1" t="s">
        <v>21</v>
      </c>
      <c r="B1" t="s">
        <v>30</v>
      </c>
      <c r="C1" t="s">
        <v>28</v>
      </c>
      <c r="D1" t="s">
        <v>31</v>
      </c>
      <c r="E1" t="s">
        <v>32</v>
      </c>
      <c r="F1" t="s">
        <v>48</v>
      </c>
      <c r="G1" t="s">
        <v>51</v>
      </c>
    </row>
    <row r="2" spans="1:7" x14ac:dyDescent="0.25">
      <c r="A2" t="s">
        <v>4</v>
      </c>
      <c r="B2" t="s">
        <v>5</v>
      </c>
      <c r="C2">
        <v>65</v>
      </c>
      <c r="D2">
        <v>69</v>
      </c>
      <c r="E2">
        <v>11</v>
      </c>
      <c r="F2" t="s">
        <v>49</v>
      </c>
      <c r="G2" t="e">
        <f>sum</f>
        <v>#NAME?</v>
      </c>
    </row>
    <row r="3" spans="1:7" x14ac:dyDescent="0.25">
      <c r="A3" t="s">
        <v>6</v>
      </c>
      <c r="B3" t="s">
        <v>5</v>
      </c>
      <c r="C3">
        <v>88</v>
      </c>
      <c r="D3">
        <v>110</v>
      </c>
      <c r="E3">
        <v>20</v>
      </c>
      <c r="F3" t="s">
        <v>50</v>
      </c>
    </row>
    <row r="4" spans="1:7" x14ac:dyDescent="0.25">
      <c r="A4" t="s">
        <v>7</v>
      </c>
      <c r="B4" t="s">
        <v>5</v>
      </c>
      <c r="C4">
        <v>89</v>
      </c>
      <c r="D4">
        <v>92</v>
      </c>
      <c r="E4">
        <v>38</v>
      </c>
    </row>
    <row r="5" spans="1:7" x14ac:dyDescent="0.25">
      <c r="A5" t="s">
        <v>8</v>
      </c>
      <c r="B5" t="s">
        <v>5</v>
      </c>
      <c r="C5">
        <v>102</v>
      </c>
      <c r="D5">
        <v>90</v>
      </c>
      <c r="E5">
        <v>31</v>
      </c>
    </row>
    <row r="6" spans="1:7" x14ac:dyDescent="0.25">
      <c r="A6" t="s">
        <v>9</v>
      </c>
      <c r="B6" t="s">
        <v>5</v>
      </c>
      <c r="C6">
        <v>45</v>
      </c>
      <c r="D6">
        <v>47</v>
      </c>
      <c r="E6">
        <v>28</v>
      </c>
    </row>
    <row r="7" spans="1:7" x14ac:dyDescent="0.25">
      <c r="A7" t="s">
        <v>10</v>
      </c>
      <c r="B7" t="s">
        <v>5</v>
      </c>
      <c r="C7">
        <v>18</v>
      </c>
      <c r="D7">
        <v>14</v>
      </c>
      <c r="E7">
        <v>27</v>
      </c>
    </row>
    <row r="8" spans="1:7" x14ac:dyDescent="0.25">
      <c r="A8" t="s">
        <v>11</v>
      </c>
      <c r="B8" t="s">
        <v>5</v>
      </c>
      <c r="C8">
        <v>66</v>
      </c>
      <c r="D8">
        <v>63</v>
      </c>
      <c r="E8">
        <v>31</v>
      </c>
    </row>
    <row r="9" spans="1:7" x14ac:dyDescent="0.25">
      <c r="A9" t="s">
        <v>4</v>
      </c>
      <c r="B9" t="s">
        <v>12</v>
      </c>
      <c r="C9">
        <v>57</v>
      </c>
      <c r="D9">
        <v>78</v>
      </c>
      <c r="E9">
        <v>8</v>
      </c>
    </row>
    <row r="10" spans="1:7" x14ac:dyDescent="0.25">
      <c r="A10" t="s">
        <v>6</v>
      </c>
      <c r="B10" t="s">
        <v>12</v>
      </c>
      <c r="C10">
        <v>101</v>
      </c>
      <c r="D10">
        <v>97</v>
      </c>
      <c r="E10">
        <v>19</v>
      </c>
    </row>
    <row r="11" spans="1:7" x14ac:dyDescent="0.25">
      <c r="A11" t="s">
        <v>7</v>
      </c>
      <c r="B11" t="s">
        <v>12</v>
      </c>
      <c r="C11">
        <v>98</v>
      </c>
      <c r="D11">
        <v>86</v>
      </c>
      <c r="E11">
        <v>39</v>
      </c>
    </row>
    <row r="12" spans="1:7" x14ac:dyDescent="0.25">
      <c r="A12" t="s">
        <v>8</v>
      </c>
      <c r="B12" t="s">
        <v>12</v>
      </c>
      <c r="C12">
        <v>96</v>
      </c>
      <c r="D12">
        <v>101</v>
      </c>
      <c r="E12">
        <v>26</v>
      </c>
    </row>
    <row r="13" spans="1:7" x14ac:dyDescent="0.25">
      <c r="A13" t="s">
        <v>9</v>
      </c>
      <c r="B13" t="s">
        <v>12</v>
      </c>
      <c r="C13">
        <v>41</v>
      </c>
      <c r="D13">
        <v>43</v>
      </c>
      <c r="E13">
        <v>34</v>
      </c>
    </row>
    <row r="14" spans="1:7" x14ac:dyDescent="0.25">
      <c r="A14" t="s">
        <v>10</v>
      </c>
      <c r="B14" t="s">
        <v>12</v>
      </c>
      <c r="C14">
        <v>15</v>
      </c>
      <c r="D14">
        <v>20</v>
      </c>
      <c r="E14">
        <v>20</v>
      </c>
    </row>
    <row r="15" spans="1:7" x14ac:dyDescent="0.25">
      <c r="A15" t="s">
        <v>11</v>
      </c>
      <c r="B15" t="s">
        <v>12</v>
      </c>
      <c r="C15">
        <v>57</v>
      </c>
      <c r="D15">
        <v>66</v>
      </c>
      <c r="E15">
        <v>36</v>
      </c>
    </row>
    <row r="16" spans="1:7" x14ac:dyDescent="0.25">
      <c r="A16" t="s">
        <v>4</v>
      </c>
      <c r="B16" t="s">
        <v>13</v>
      </c>
      <c r="C16">
        <v>54</v>
      </c>
      <c r="D16">
        <v>76</v>
      </c>
      <c r="E16">
        <v>16</v>
      </c>
    </row>
    <row r="17" spans="1:5" x14ac:dyDescent="0.25">
      <c r="A17" t="s">
        <v>6</v>
      </c>
      <c r="B17" t="s">
        <v>13</v>
      </c>
      <c r="C17">
        <v>85</v>
      </c>
      <c r="D17">
        <v>94</v>
      </c>
      <c r="E17">
        <v>32</v>
      </c>
    </row>
    <row r="18" spans="1:5" x14ac:dyDescent="0.25">
      <c r="A18" t="s">
        <v>7</v>
      </c>
      <c r="B18" t="s">
        <v>13</v>
      </c>
      <c r="C18">
        <v>65</v>
      </c>
      <c r="D18">
        <v>76</v>
      </c>
      <c r="E18">
        <v>83</v>
      </c>
    </row>
    <row r="19" spans="1:5" x14ac:dyDescent="0.25">
      <c r="A19" t="s">
        <v>8</v>
      </c>
      <c r="B19" t="s">
        <v>13</v>
      </c>
      <c r="C19">
        <v>82</v>
      </c>
      <c r="D19">
        <v>78</v>
      </c>
      <c r="E19">
        <v>62</v>
      </c>
    </row>
    <row r="20" spans="1:5" x14ac:dyDescent="0.25">
      <c r="A20" t="s">
        <v>9</v>
      </c>
      <c r="B20" t="s">
        <v>13</v>
      </c>
      <c r="C20">
        <v>27</v>
      </c>
      <c r="D20">
        <v>44</v>
      </c>
      <c r="E20">
        <v>49</v>
      </c>
    </row>
    <row r="21" spans="1:5" x14ac:dyDescent="0.25">
      <c r="A21" t="s">
        <v>10</v>
      </c>
      <c r="B21" t="s">
        <v>13</v>
      </c>
      <c r="C21">
        <v>10</v>
      </c>
      <c r="D21">
        <v>14</v>
      </c>
      <c r="E21">
        <v>36</v>
      </c>
    </row>
    <row r="22" spans="1:5" x14ac:dyDescent="0.25">
      <c r="A22" t="s">
        <v>11</v>
      </c>
      <c r="B22" t="s">
        <v>13</v>
      </c>
      <c r="C22">
        <v>16</v>
      </c>
      <c r="D22">
        <v>17</v>
      </c>
      <c r="E22"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21</v>
      </c>
      <c r="B1" t="s">
        <v>30</v>
      </c>
      <c r="C1" t="s">
        <v>48</v>
      </c>
      <c r="D1" t="s">
        <v>51</v>
      </c>
    </row>
    <row r="2" spans="1:4" x14ac:dyDescent="0.25">
      <c r="A2" t="s">
        <v>4</v>
      </c>
      <c r="B2" t="s">
        <v>5</v>
      </c>
      <c r="C2" t="s">
        <v>49</v>
      </c>
      <c r="D2">
        <v>134</v>
      </c>
    </row>
    <row r="3" spans="1:4" x14ac:dyDescent="0.25">
      <c r="A3" t="s">
        <v>6</v>
      </c>
      <c r="B3" t="s">
        <v>5</v>
      </c>
      <c r="C3" t="s">
        <v>49</v>
      </c>
      <c r="D3">
        <v>198</v>
      </c>
    </row>
    <row r="4" spans="1:4" x14ac:dyDescent="0.25">
      <c r="A4" t="s">
        <v>7</v>
      </c>
      <c r="B4" t="s">
        <v>5</v>
      </c>
      <c r="C4" t="s">
        <v>49</v>
      </c>
      <c r="D4">
        <v>181</v>
      </c>
    </row>
    <row r="5" spans="1:4" x14ac:dyDescent="0.25">
      <c r="A5" t="s">
        <v>8</v>
      </c>
      <c r="B5" t="s">
        <v>5</v>
      </c>
      <c r="C5" t="s">
        <v>49</v>
      </c>
      <c r="D5">
        <v>192</v>
      </c>
    </row>
    <row r="6" spans="1:4" x14ac:dyDescent="0.25">
      <c r="A6" t="s">
        <v>9</v>
      </c>
      <c r="B6" t="s">
        <v>5</v>
      </c>
      <c r="C6" t="s">
        <v>49</v>
      </c>
      <c r="D6">
        <v>92</v>
      </c>
    </row>
    <row r="7" spans="1:4" x14ac:dyDescent="0.25">
      <c r="A7" t="s">
        <v>10</v>
      </c>
      <c r="B7" t="s">
        <v>5</v>
      </c>
      <c r="C7" t="s">
        <v>49</v>
      </c>
      <c r="D7">
        <v>32</v>
      </c>
    </row>
    <row r="8" spans="1:4" x14ac:dyDescent="0.25">
      <c r="A8" t="s">
        <v>11</v>
      </c>
      <c r="B8" t="s">
        <v>5</v>
      </c>
      <c r="C8" t="s">
        <v>49</v>
      </c>
      <c r="D8">
        <v>129</v>
      </c>
    </row>
    <row r="9" spans="1:4" x14ac:dyDescent="0.25">
      <c r="A9" t="s">
        <v>4</v>
      </c>
      <c r="B9" t="s">
        <v>12</v>
      </c>
      <c r="C9" t="s">
        <v>49</v>
      </c>
      <c r="D9">
        <v>135</v>
      </c>
    </row>
    <row r="10" spans="1:4" x14ac:dyDescent="0.25">
      <c r="A10" t="s">
        <v>6</v>
      </c>
      <c r="B10" t="s">
        <v>12</v>
      </c>
      <c r="C10" t="s">
        <v>49</v>
      </c>
      <c r="D10">
        <v>198</v>
      </c>
    </row>
    <row r="11" spans="1:4" x14ac:dyDescent="0.25">
      <c r="A11" t="s">
        <v>7</v>
      </c>
      <c r="B11" t="s">
        <v>12</v>
      </c>
      <c r="C11" t="s">
        <v>49</v>
      </c>
      <c r="D11">
        <v>184</v>
      </c>
    </row>
    <row r="12" spans="1:4" x14ac:dyDescent="0.25">
      <c r="A12" t="s">
        <v>8</v>
      </c>
      <c r="B12" t="s">
        <v>12</v>
      </c>
      <c r="C12" t="s">
        <v>49</v>
      </c>
      <c r="D12">
        <v>197</v>
      </c>
    </row>
    <row r="13" spans="1:4" x14ac:dyDescent="0.25">
      <c r="A13" t="s">
        <v>9</v>
      </c>
      <c r="B13" t="s">
        <v>12</v>
      </c>
      <c r="C13" t="s">
        <v>49</v>
      </c>
      <c r="D13">
        <v>84</v>
      </c>
    </row>
    <row r="14" spans="1:4" x14ac:dyDescent="0.25">
      <c r="A14" t="s">
        <v>10</v>
      </c>
      <c r="B14" t="s">
        <v>12</v>
      </c>
      <c r="C14" t="s">
        <v>49</v>
      </c>
      <c r="D14">
        <v>35</v>
      </c>
    </row>
    <row r="15" spans="1:4" x14ac:dyDescent="0.25">
      <c r="A15" t="s">
        <v>11</v>
      </c>
      <c r="B15" t="s">
        <v>12</v>
      </c>
      <c r="C15" t="s">
        <v>49</v>
      </c>
      <c r="D15">
        <v>123</v>
      </c>
    </row>
    <row r="16" spans="1:4" x14ac:dyDescent="0.25">
      <c r="A16" t="s">
        <v>4</v>
      </c>
      <c r="B16" t="s">
        <v>13</v>
      </c>
      <c r="C16" t="s">
        <v>49</v>
      </c>
      <c r="D16">
        <v>130</v>
      </c>
    </row>
    <row r="17" spans="1:4" x14ac:dyDescent="0.25">
      <c r="A17" t="s">
        <v>6</v>
      </c>
      <c r="B17" t="s">
        <v>13</v>
      </c>
      <c r="C17" t="s">
        <v>49</v>
      </c>
      <c r="D17">
        <v>179</v>
      </c>
    </row>
    <row r="18" spans="1:4" x14ac:dyDescent="0.25">
      <c r="A18" t="s">
        <v>7</v>
      </c>
      <c r="B18" t="s">
        <v>13</v>
      </c>
      <c r="C18" t="s">
        <v>49</v>
      </c>
      <c r="D18">
        <v>141</v>
      </c>
    </row>
    <row r="19" spans="1:4" x14ac:dyDescent="0.25">
      <c r="A19" t="s">
        <v>8</v>
      </c>
      <c r="B19" t="s">
        <v>13</v>
      </c>
      <c r="C19" t="s">
        <v>49</v>
      </c>
      <c r="D19">
        <v>160</v>
      </c>
    </row>
    <row r="20" spans="1:4" x14ac:dyDescent="0.25">
      <c r="A20" t="s">
        <v>9</v>
      </c>
      <c r="B20" t="s">
        <v>13</v>
      </c>
      <c r="C20" t="s">
        <v>49</v>
      </c>
      <c r="D20">
        <v>71</v>
      </c>
    </row>
    <row r="21" spans="1:4" x14ac:dyDescent="0.25">
      <c r="A21" t="s">
        <v>10</v>
      </c>
      <c r="B21" t="s">
        <v>13</v>
      </c>
      <c r="C21" t="s">
        <v>49</v>
      </c>
      <c r="D21">
        <v>24</v>
      </c>
    </row>
    <row r="22" spans="1:4" x14ac:dyDescent="0.25">
      <c r="A22" t="s">
        <v>11</v>
      </c>
      <c r="B22" t="s">
        <v>13</v>
      </c>
      <c r="C22" t="s">
        <v>49</v>
      </c>
      <c r="D22">
        <v>33</v>
      </c>
    </row>
    <row r="23" spans="1:4" x14ac:dyDescent="0.25">
      <c r="A23" t="s">
        <v>4</v>
      </c>
      <c r="B23" t="s">
        <v>5</v>
      </c>
      <c r="C23" t="s">
        <v>50</v>
      </c>
      <c r="D23">
        <v>11</v>
      </c>
    </row>
    <row r="24" spans="1:4" x14ac:dyDescent="0.25">
      <c r="A24" t="s">
        <v>6</v>
      </c>
      <c r="B24" t="s">
        <v>5</v>
      </c>
      <c r="C24" t="s">
        <v>50</v>
      </c>
      <c r="D24">
        <v>20</v>
      </c>
    </row>
    <row r="25" spans="1:4" x14ac:dyDescent="0.25">
      <c r="A25" t="s">
        <v>7</v>
      </c>
      <c r="B25" t="s">
        <v>5</v>
      </c>
      <c r="C25" t="s">
        <v>50</v>
      </c>
      <c r="D25">
        <v>38</v>
      </c>
    </row>
    <row r="26" spans="1:4" x14ac:dyDescent="0.25">
      <c r="A26" t="s">
        <v>8</v>
      </c>
      <c r="B26" t="s">
        <v>5</v>
      </c>
      <c r="C26" t="s">
        <v>50</v>
      </c>
      <c r="D26">
        <v>31</v>
      </c>
    </row>
    <row r="27" spans="1:4" x14ac:dyDescent="0.25">
      <c r="A27" t="s">
        <v>9</v>
      </c>
      <c r="B27" t="s">
        <v>5</v>
      </c>
      <c r="C27" t="s">
        <v>50</v>
      </c>
      <c r="D27">
        <v>28</v>
      </c>
    </row>
    <row r="28" spans="1:4" x14ac:dyDescent="0.25">
      <c r="A28" t="s">
        <v>10</v>
      </c>
      <c r="B28" t="s">
        <v>5</v>
      </c>
      <c r="C28" t="s">
        <v>50</v>
      </c>
      <c r="D28">
        <v>27</v>
      </c>
    </row>
    <row r="29" spans="1:4" x14ac:dyDescent="0.25">
      <c r="A29" t="s">
        <v>11</v>
      </c>
      <c r="B29" t="s">
        <v>5</v>
      </c>
      <c r="C29" t="s">
        <v>50</v>
      </c>
      <c r="D29">
        <v>31</v>
      </c>
    </row>
    <row r="30" spans="1:4" x14ac:dyDescent="0.25">
      <c r="A30" t="s">
        <v>4</v>
      </c>
      <c r="B30" t="s">
        <v>12</v>
      </c>
      <c r="C30" t="s">
        <v>50</v>
      </c>
      <c r="D30">
        <v>8</v>
      </c>
    </row>
    <row r="31" spans="1:4" x14ac:dyDescent="0.25">
      <c r="A31" t="s">
        <v>6</v>
      </c>
      <c r="B31" t="s">
        <v>12</v>
      </c>
      <c r="C31" t="s">
        <v>50</v>
      </c>
      <c r="D31">
        <v>19</v>
      </c>
    </row>
    <row r="32" spans="1:4" x14ac:dyDescent="0.25">
      <c r="A32" t="s">
        <v>7</v>
      </c>
      <c r="B32" t="s">
        <v>12</v>
      </c>
      <c r="C32" t="s">
        <v>50</v>
      </c>
      <c r="D32">
        <v>39</v>
      </c>
    </row>
    <row r="33" spans="1:4" x14ac:dyDescent="0.25">
      <c r="A33" t="s">
        <v>8</v>
      </c>
      <c r="B33" t="s">
        <v>12</v>
      </c>
      <c r="C33" t="s">
        <v>50</v>
      </c>
      <c r="D33">
        <v>26</v>
      </c>
    </row>
    <row r="34" spans="1:4" x14ac:dyDescent="0.25">
      <c r="A34" t="s">
        <v>9</v>
      </c>
      <c r="B34" t="s">
        <v>12</v>
      </c>
      <c r="C34" t="s">
        <v>50</v>
      </c>
      <c r="D34">
        <v>34</v>
      </c>
    </row>
    <row r="35" spans="1:4" x14ac:dyDescent="0.25">
      <c r="A35" t="s">
        <v>10</v>
      </c>
      <c r="B35" t="s">
        <v>12</v>
      </c>
      <c r="C35" t="s">
        <v>50</v>
      </c>
      <c r="D35">
        <v>20</v>
      </c>
    </row>
    <row r="36" spans="1:4" x14ac:dyDescent="0.25">
      <c r="A36" t="s">
        <v>11</v>
      </c>
      <c r="B36" t="s">
        <v>12</v>
      </c>
      <c r="C36" t="s">
        <v>50</v>
      </c>
      <c r="D36">
        <v>36</v>
      </c>
    </row>
    <row r="37" spans="1:4" x14ac:dyDescent="0.25">
      <c r="A37" t="s">
        <v>4</v>
      </c>
      <c r="B37" t="s">
        <v>13</v>
      </c>
      <c r="C37" t="s">
        <v>50</v>
      </c>
      <c r="D37">
        <v>16</v>
      </c>
    </row>
    <row r="38" spans="1:4" x14ac:dyDescent="0.25">
      <c r="A38" t="s">
        <v>6</v>
      </c>
      <c r="B38" t="s">
        <v>13</v>
      </c>
      <c r="C38" t="s">
        <v>50</v>
      </c>
      <c r="D38">
        <v>32</v>
      </c>
    </row>
    <row r="39" spans="1:4" x14ac:dyDescent="0.25">
      <c r="A39" t="s">
        <v>7</v>
      </c>
      <c r="B39" t="s">
        <v>13</v>
      </c>
      <c r="C39" t="s">
        <v>50</v>
      </c>
      <c r="D39">
        <v>83</v>
      </c>
    </row>
    <row r="40" spans="1:4" x14ac:dyDescent="0.25">
      <c r="A40" t="s">
        <v>8</v>
      </c>
      <c r="B40" t="s">
        <v>13</v>
      </c>
      <c r="C40" t="s">
        <v>50</v>
      </c>
      <c r="D40">
        <v>62</v>
      </c>
    </row>
    <row r="41" spans="1:4" x14ac:dyDescent="0.25">
      <c r="A41" t="s">
        <v>9</v>
      </c>
      <c r="B41" t="s">
        <v>13</v>
      </c>
      <c r="C41" t="s">
        <v>50</v>
      </c>
      <c r="D41">
        <v>49</v>
      </c>
    </row>
    <row r="42" spans="1:4" x14ac:dyDescent="0.25">
      <c r="A42" t="s">
        <v>10</v>
      </c>
      <c r="B42" t="s">
        <v>13</v>
      </c>
      <c r="C42" t="s">
        <v>50</v>
      </c>
      <c r="D42">
        <v>36</v>
      </c>
    </row>
    <row r="43" spans="1:4" x14ac:dyDescent="0.25">
      <c r="A43" t="s">
        <v>11</v>
      </c>
      <c r="B43" t="s">
        <v>13</v>
      </c>
      <c r="C43" t="s">
        <v>50</v>
      </c>
      <c r="D43">
        <v>132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29"/>
  <sheetViews>
    <sheetView workbookViewId="0">
      <selection activeCell="A12" sqref="A12"/>
    </sheetView>
  </sheetViews>
  <sheetFormatPr defaultRowHeight="15" x14ac:dyDescent="0.25"/>
  <sheetData>
    <row r="2" spans="1:1" x14ac:dyDescent="0.25">
      <c r="A2" s="9" t="s">
        <v>47</v>
      </c>
    </row>
    <row r="3" spans="1:1" x14ac:dyDescent="0.25">
      <c r="A3" s="8" t="s">
        <v>42</v>
      </c>
    </row>
    <row r="4" spans="1:1" x14ac:dyDescent="0.25">
      <c r="A4" s="7"/>
    </row>
    <row r="5" spans="1:1" x14ac:dyDescent="0.25">
      <c r="A5" s="8" t="s">
        <v>43</v>
      </c>
    </row>
    <row r="6" spans="1:1" x14ac:dyDescent="0.25">
      <c r="A6" s="8" t="s">
        <v>44</v>
      </c>
    </row>
    <row r="7" spans="1:1" x14ac:dyDescent="0.25">
      <c r="A7" s="8" t="s">
        <v>37</v>
      </c>
    </row>
    <row r="8" spans="1:1" x14ac:dyDescent="0.25">
      <c r="A8" s="8" t="s">
        <v>38</v>
      </c>
    </row>
    <row r="9" spans="1:1" x14ac:dyDescent="0.25">
      <c r="A9" s="8" t="s">
        <v>45</v>
      </c>
    </row>
    <row r="10" spans="1:1" x14ac:dyDescent="0.25">
      <c r="A10" s="8" t="s">
        <v>46</v>
      </c>
    </row>
    <row r="11" spans="1:1" x14ac:dyDescent="0.25">
      <c r="A11" s="8"/>
    </row>
    <row r="12" spans="1:1" x14ac:dyDescent="0.25">
      <c r="A12" s="9" t="s">
        <v>41</v>
      </c>
    </row>
    <row r="13" spans="1:1" x14ac:dyDescent="0.25">
      <c r="A13" s="8" t="s">
        <v>34</v>
      </c>
    </row>
    <row r="14" spans="1:1" x14ac:dyDescent="0.25">
      <c r="A14" s="7"/>
    </row>
    <row r="15" spans="1:1" x14ac:dyDescent="0.25">
      <c r="A15" s="8" t="s">
        <v>35</v>
      </c>
    </row>
    <row r="16" spans="1:1" x14ac:dyDescent="0.25">
      <c r="A16" s="8" t="s">
        <v>36</v>
      </c>
    </row>
    <row r="17" spans="1:1" x14ac:dyDescent="0.25">
      <c r="A17" s="8" t="s">
        <v>37</v>
      </c>
    </row>
    <row r="18" spans="1:1" x14ac:dyDescent="0.25">
      <c r="A18" s="8" t="s">
        <v>38</v>
      </c>
    </row>
    <row r="19" spans="1:1" x14ac:dyDescent="0.25">
      <c r="A19" s="8" t="s">
        <v>39</v>
      </c>
    </row>
    <row r="20" spans="1:1" x14ac:dyDescent="0.25">
      <c r="A20" s="8" t="s">
        <v>40</v>
      </c>
    </row>
    <row r="21" spans="1:1" x14ac:dyDescent="0.25">
      <c r="A21" s="8"/>
    </row>
    <row r="22" spans="1:1" x14ac:dyDescent="0.25">
      <c r="A22" s="9" t="s">
        <v>58</v>
      </c>
    </row>
    <row r="23" spans="1:1" x14ac:dyDescent="0.25">
      <c r="A23" t="s">
        <v>52</v>
      </c>
    </row>
    <row r="24" spans="1:1" x14ac:dyDescent="0.25">
      <c r="A24" t="s">
        <v>53</v>
      </c>
    </row>
    <row r="25" spans="1:1" x14ac:dyDescent="0.25">
      <c r="A25" t="s">
        <v>54</v>
      </c>
    </row>
    <row r="26" spans="1:1" x14ac:dyDescent="0.25">
      <c r="A26" s="8" t="s">
        <v>55</v>
      </c>
    </row>
    <row r="27" spans="1:1" x14ac:dyDescent="0.25">
      <c r="A27" s="7"/>
    </row>
    <row r="28" spans="1:1" x14ac:dyDescent="0.25">
      <c r="A28" s="8" t="s">
        <v>56</v>
      </c>
    </row>
    <row r="29" spans="1:1" x14ac:dyDescent="0.25">
      <c r="A29" s="8" t="s"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G1" zoomScaleNormal="100" workbookViewId="0">
      <selection activeCell="AE23" sqref="AE23"/>
    </sheetView>
  </sheetViews>
  <sheetFormatPr defaultRowHeight="15" x14ac:dyDescent="0.25"/>
  <sheetData>
    <row r="1" spans="1:18" x14ac:dyDescent="0.25">
      <c r="A1" t="s">
        <v>21</v>
      </c>
      <c r="B1" t="s">
        <v>59</v>
      </c>
      <c r="C1" t="s">
        <v>30</v>
      </c>
      <c r="D1" t="s">
        <v>60</v>
      </c>
      <c r="E1" t="s">
        <v>61</v>
      </c>
      <c r="H1" t="s">
        <v>28</v>
      </c>
      <c r="I1" t="s">
        <v>62</v>
      </c>
      <c r="J1" t="s">
        <v>30</v>
      </c>
      <c r="K1" t="s">
        <v>63</v>
      </c>
      <c r="L1" t="s">
        <v>61</v>
      </c>
      <c r="N1" t="s">
        <v>62</v>
      </c>
      <c r="O1" t="s">
        <v>59</v>
      </c>
      <c r="P1" t="s">
        <v>30</v>
      </c>
      <c r="Q1" t="s">
        <v>63</v>
      </c>
      <c r="R1" t="s">
        <v>61</v>
      </c>
    </row>
    <row r="2" spans="1:18" x14ac:dyDescent="0.25">
      <c r="A2" t="s">
        <v>4</v>
      </c>
      <c r="B2" t="s">
        <v>14</v>
      </c>
      <c r="C2">
        <v>20</v>
      </c>
      <c r="D2">
        <v>20.984615384615399</v>
      </c>
      <c r="E2">
        <v>2.2395054399095802</v>
      </c>
      <c r="I2">
        <v>1</v>
      </c>
      <c r="J2">
        <v>20</v>
      </c>
      <c r="K2">
        <v>21.2679738562091</v>
      </c>
      <c r="L2">
        <v>2.0583799708934101</v>
      </c>
      <c r="N2">
        <v>1</v>
      </c>
      <c r="O2" t="s">
        <v>15</v>
      </c>
      <c r="P2">
        <v>20</v>
      </c>
      <c r="Q2">
        <v>21.301675977653598</v>
      </c>
      <c r="R2">
        <v>2.16419990302707</v>
      </c>
    </row>
    <row r="3" spans="1:18" x14ac:dyDescent="0.25">
      <c r="A3" t="s">
        <v>6</v>
      </c>
      <c r="B3" t="s">
        <v>14</v>
      </c>
      <c r="C3">
        <v>20</v>
      </c>
      <c r="D3">
        <v>21.477272727272702</v>
      </c>
      <c r="E3">
        <v>1.89965074059921</v>
      </c>
      <c r="I3">
        <v>2</v>
      </c>
      <c r="J3">
        <v>20</v>
      </c>
      <c r="K3">
        <v>24.003937007874001</v>
      </c>
      <c r="L3">
        <v>2.4227153477235701</v>
      </c>
      <c r="N3">
        <v>2</v>
      </c>
      <c r="O3" t="s">
        <v>15</v>
      </c>
      <c r="P3">
        <v>20</v>
      </c>
      <c r="Q3">
        <v>23.773662551440299</v>
      </c>
      <c r="R3">
        <v>2.2750455815333899</v>
      </c>
    </row>
    <row r="4" spans="1:18" x14ac:dyDescent="0.25">
      <c r="A4" t="s">
        <v>7</v>
      </c>
      <c r="B4" t="s">
        <v>14</v>
      </c>
      <c r="C4">
        <v>20</v>
      </c>
      <c r="D4">
        <v>23.4943820224719</v>
      </c>
      <c r="E4">
        <v>2.0841588422366302</v>
      </c>
      <c r="I4">
        <v>3</v>
      </c>
      <c r="J4">
        <v>20</v>
      </c>
      <c r="K4">
        <v>27.060606060606101</v>
      </c>
      <c r="L4">
        <v>2.9293148995773399</v>
      </c>
      <c r="N4">
        <v>3</v>
      </c>
      <c r="O4" t="s">
        <v>15</v>
      </c>
      <c r="P4">
        <v>20</v>
      </c>
      <c r="Q4">
        <v>26.428571428571399</v>
      </c>
      <c r="R4">
        <v>1.9486495382806699</v>
      </c>
    </row>
    <row r="5" spans="1:18" x14ac:dyDescent="0.25">
      <c r="A5" t="s">
        <v>8</v>
      </c>
      <c r="B5" t="s">
        <v>14</v>
      </c>
      <c r="C5">
        <v>20</v>
      </c>
      <c r="D5">
        <v>24.529411764705898</v>
      </c>
      <c r="E5">
        <v>2.57830200611017</v>
      </c>
      <c r="I5">
        <v>1</v>
      </c>
      <c r="J5">
        <v>24</v>
      </c>
      <c r="K5">
        <v>17.848101265822802</v>
      </c>
      <c r="L5">
        <v>2.1060338405283598</v>
      </c>
      <c r="N5">
        <v>1</v>
      </c>
      <c r="O5" t="s">
        <v>15</v>
      </c>
      <c r="P5">
        <v>24</v>
      </c>
      <c r="Q5">
        <v>17.600000000000001</v>
      </c>
      <c r="R5">
        <v>2.1199653000846999</v>
      </c>
    </row>
    <row r="6" spans="1:18" x14ac:dyDescent="0.25">
      <c r="A6" t="s">
        <v>9</v>
      </c>
      <c r="B6" t="s">
        <v>14</v>
      </c>
      <c r="C6">
        <v>20</v>
      </c>
      <c r="D6">
        <v>23.866666666666699</v>
      </c>
      <c r="E6">
        <v>2.7435875650820298</v>
      </c>
      <c r="I6">
        <v>2</v>
      </c>
      <c r="J6">
        <v>24</v>
      </c>
      <c r="K6">
        <v>19.632000000000001</v>
      </c>
      <c r="L6">
        <v>2.4512467117299899</v>
      </c>
      <c r="N6">
        <v>2</v>
      </c>
      <c r="O6" t="s">
        <v>15</v>
      </c>
      <c r="P6">
        <v>24</v>
      </c>
      <c r="Q6">
        <v>19.38</v>
      </c>
      <c r="R6">
        <v>2.35153542935292</v>
      </c>
    </row>
    <row r="7" spans="1:18" x14ac:dyDescent="0.25">
      <c r="A7" t="s">
        <v>10</v>
      </c>
      <c r="B7" t="s">
        <v>14</v>
      </c>
      <c r="C7">
        <v>20</v>
      </c>
      <c r="D7">
        <v>23.8888888888889</v>
      </c>
      <c r="E7">
        <v>1.6764419215528701</v>
      </c>
      <c r="I7">
        <v>3</v>
      </c>
      <c r="J7">
        <v>24</v>
      </c>
      <c r="K7">
        <v>21.754385964912299</v>
      </c>
      <c r="L7">
        <v>2.3244100768826899</v>
      </c>
      <c r="N7">
        <v>3</v>
      </c>
      <c r="O7" t="s">
        <v>15</v>
      </c>
      <c r="P7">
        <v>24</v>
      </c>
      <c r="Q7">
        <v>20.818181818181799</v>
      </c>
      <c r="R7">
        <v>2.9918303680270601</v>
      </c>
    </row>
    <row r="8" spans="1:18" x14ac:dyDescent="0.25">
      <c r="A8" t="s">
        <v>11</v>
      </c>
      <c r="B8" t="s">
        <v>14</v>
      </c>
      <c r="C8">
        <v>20</v>
      </c>
      <c r="D8">
        <v>27.060606060606101</v>
      </c>
      <c r="E8">
        <v>2.9293148995773399</v>
      </c>
      <c r="I8">
        <v>1</v>
      </c>
      <c r="J8">
        <v>28</v>
      </c>
      <c r="K8">
        <v>15.5251798561151</v>
      </c>
      <c r="L8">
        <v>1.5385431432524901</v>
      </c>
      <c r="N8">
        <v>1</v>
      </c>
      <c r="O8" t="s">
        <v>15</v>
      </c>
      <c r="P8">
        <v>28</v>
      </c>
      <c r="Q8">
        <v>15.2117647058824</v>
      </c>
      <c r="R8">
        <v>1.8176916087570401</v>
      </c>
    </row>
    <row r="9" spans="1:18" x14ac:dyDescent="0.25">
      <c r="A9" t="s">
        <v>4</v>
      </c>
      <c r="B9" t="s">
        <v>15</v>
      </c>
      <c r="C9">
        <v>20</v>
      </c>
      <c r="D9">
        <v>20.6376811594203</v>
      </c>
      <c r="E9">
        <v>2.1141749502761402</v>
      </c>
      <c r="I9">
        <v>2</v>
      </c>
      <c r="J9">
        <v>28</v>
      </c>
      <c r="K9">
        <v>17.521739130434799</v>
      </c>
      <c r="L9">
        <v>2.6218012448774202</v>
      </c>
      <c r="N9">
        <v>2</v>
      </c>
      <c r="O9" t="s">
        <v>15</v>
      </c>
      <c r="P9">
        <v>28</v>
      </c>
      <c r="Q9">
        <v>17.1698113207547</v>
      </c>
      <c r="R9">
        <v>2.4435685896620698</v>
      </c>
    </row>
    <row r="10" spans="1:18" x14ac:dyDescent="0.25">
      <c r="A10" t="s">
        <v>6</v>
      </c>
      <c r="B10" t="s">
        <v>15</v>
      </c>
      <c r="C10">
        <v>20</v>
      </c>
      <c r="D10">
        <v>21.718181818181801</v>
      </c>
      <c r="E10">
        <v>2.0990684617243498</v>
      </c>
      <c r="I10">
        <v>3</v>
      </c>
      <c r="J10">
        <v>28</v>
      </c>
      <c r="K10">
        <v>17.4375</v>
      </c>
      <c r="L10">
        <v>3.3059290171851301</v>
      </c>
      <c r="N10">
        <v>3</v>
      </c>
      <c r="O10" t="s">
        <v>15</v>
      </c>
      <c r="P10">
        <v>28</v>
      </c>
      <c r="Q10">
        <v>18.647058823529399</v>
      </c>
      <c r="R10">
        <v>3.7071076405768899</v>
      </c>
    </row>
    <row r="11" spans="1:18" x14ac:dyDescent="0.25">
      <c r="A11" t="s">
        <v>7</v>
      </c>
      <c r="B11" t="s">
        <v>15</v>
      </c>
      <c r="C11">
        <v>20</v>
      </c>
      <c r="D11">
        <v>23.1086956521739</v>
      </c>
      <c r="E11">
        <v>1.9970116231104</v>
      </c>
    </row>
    <row r="12" spans="1:18" x14ac:dyDescent="0.25">
      <c r="A12" t="s">
        <v>8</v>
      </c>
      <c r="B12" t="s">
        <v>15</v>
      </c>
      <c r="C12">
        <v>20</v>
      </c>
      <c r="D12">
        <v>24.411111111111101</v>
      </c>
      <c r="E12">
        <v>2.2077211009150899</v>
      </c>
    </row>
    <row r="13" spans="1:18" x14ac:dyDescent="0.25">
      <c r="A13" t="s">
        <v>9</v>
      </c>
      <c r="B13" t="s">
        <v>15</v>
      </c>
      <c r="C13">
        <v>20</v>
      </c>
      <c r="D13">
        <v>23.595744680851102</v>
      </c>
      <c r="E13">
        <v>2.60984402722432</v>
      </c>
    </row>
    <row r="14" spans="1:18" x14ac:dyDescent="0.25">
      <c r="A14" t="s">
        <v>10</v>
      </c>
      <c r="B14" t="s">
        <v>15</v>
      </c>
      <c r="C14">
        <v>20</v>
      </c>
      <c r="D14">
        <v>24.6428571428571</v>
      </c>
      <c r="E14">
        <v>2.0232168923292901</v>
      </c>
    </row>
    <row r="15" spans="1:18" x14ac:dyDescent="0.25">
      <c r="A15" t="s">
        <v>11</v>
      </c>
      <c r="B15" t="s">
        <v>15</v>
      </c>
      <c r="C15">
        <v>20</v>
      </c>
      <c r="D15">
        <v>26.428571428571399</v>
      </c>
      <c r="E15">
        <v>1.9486495382806699</v>
      </c>
    </row>
    <row r="16" spans="1:18" x14ac:dyDescent="0.25">
      <c r="A16" t="s">
        <v>4</v>
      </c>
      <c r="B16" t="s">
        <v>14</v>
      </c>
      <c r="C16">
        <v>24</v>
      </c>
      <c r="D16">
        <v>17.087719298245599</v>
      </c>
      <c r="E16">
        <v>2.1152566692820902</v>
      </c>
    </row>
    <row r="17" spans="1:11" x14ac:dyDescent="0.25">
      <c r="A17" t="s">
        <v>6</v>
      </c>
      <c r="B17" t="s">
        <v>14</v>
      </c>
      <c r="C17">
        <v>24</v>
      </c>
      <c r="D17">
        <v>18.277227722772299</v>
      </c>
      <c r="E17">
        <v>1.9855417995156299</v>
      </c>
    </row>
    <row r="18" spans="1:11" x14ac:dyDescent="0.25">
      <c r="A18" t="s">
        <v>7</v>
      </c>
      <c r="B18" t="s">
        <v>14</v>
      </c>
      <c r="C18">
        <v>24</v>
      </c>
      <c r="D18">
        <v>18.765306122449001</v>
      </c>
      <c r="E18">
        <v>1.9677870788774801</v>
      </c>
    </row>
    <row r="19" spans="1:11" x14ac:dyDescent="0.25">
      <c r="A19" t="s">
        <v>8</v>
      </c>
      <c r="B19" t="s">
        <v>14</v>
      </c>
      <c r="C19">
        <v>24</v>
      </c>
      <c r="D19">
        <v>19.2604166666667</v>
      </c>
      <c r="E19">
        <v>2.3984415627287201</v>
      </c>
    </row>
    <row r="20" spans="1:11" x14ac:dyDescent="0.25">
      <c r="A20" t="s">
        <v>9</v>
      </c>
      <c r="B20" t="s">
        <v>14</v>
      </c>
      <c r="C20">
        <v>24</v>
      </c>
      <c r="D20">
        <v>21.780487804878</v>
      </c>
      <c r="E20">
        <v>2.0677547620783199</v>
      </c>
    </row>
    <row r="21" spans="1:11" x14ac:dyDescent="0.25">
      <c r="A21" t="s">
        <v>10</v>
      </c>
      <c r="B21" t="s">
        <v>14</v>
      </c>
      <c r="C21">
        <v>24</v>
      </c>
      <c r="D21">
        <v>21.8</v>
      </c>
      <c r="E21">
        <v>2.0071301473924001</v>
      </c>
    </row>
    <row r="22" spans="1:11" x14ac:dyDescent="0.25">
      <c r="A22" t="s">
        <v>11</v>
      </c>
      <c r="B22" t="s">
        <v>14</v>
      </c>
      <c r="C22">
        <v>24</v>
      </c>
      <c r="D22">
        <v>21.754385964912299</v>
      </c>
      <c r="E22">
        <v>2.3244100768826899</v>
      </c>
    </row>
    <row r="23" spans="1:11" x14ac:dyDescent="0.25">
      <c r="A23" t="s">
        <v>4</v>
      </c>
      <c r="B23" t="s">
        <v>15</v>
      </c>
      <c r="C23">
        <v>24</v>
      </c>
      <c r="D23">
        <v>17.3589743589744</v>
      </c>
      <c r="E23">
        <v>2.2676399939565202</v>
      </c>
    </row>
    <row r="24" spans="1:11" x14ac:dyDescent="0.25">
      <c r="A24" t="s">
        <v>6</v>
      </c>
      <c r="B24" t="s">
        <v>15</v>
      </c>
      <c r="C24">
        <v>24</v>
      </c>
      <c r="D24">
        <v>17.793814432989699</v>
      </c>
      <c r="E24">
        <v>1.98398874497972</v>
      </c>
    </row>
    <row r="25" spans="1:11" x14ac:dyDescent="0.25">
      <c r="A25" t="s">
        <v>7</v>
      </c>
      <c r="B25" t="s">
        <v>15</v>
      </c>
      <c r="C25">
        <v>24</v>
      </c>
      <c r="D25">
        <v>18.802325581395301</v>
      </c>
      <c r="E25">
        <v>2.3455578412964599</v>
      </c>
    </row>
    <row r="26" spans="1:11" x14ac:dyDescent="0.25">
      <c r="A26" t="s">
        <v>8</v>
      </c>
      <c r="B26" t="s">
        <v>15</v>
      </c>
      <c r="C26">
        <v>24</v>
      </c>
      <c r="D26">
        <v>19.138613861386101</v>
      </c>
      <c r="E26">
        <v>2.3749934861817898</v>
      </c>
    </row>
    <row r="27" spans="1:11" x14ac:dyDescent="0.25">
      <c r="A27" t="s">
        <v>9</v>
      </c>
      <c r="B27" t="s">
        <v>15</v>
      </c>
      <c r="C27">
        <v>24</v>
      </c>
      <c r="D27">
        <v>20.232558139534898</v>
      </c>
      <c r="E27">
        <v>1.8751153526716799</v>
      </c>
    </row>
    <row r="28" spans="1:11" x14ac:dyDescent="0.25">
      <c r="A28" t="s">
        <v>10</v>
      </c>
      <c r="B28" t="s">
        <v>15</v>
      </c>
      <c r="C28">
        <v>24</v>
      </c>
      <c r="D28">
        <v>21.25</v>
      </c>
      <c r="E28">
        <v>1.8027756377319899</v>
      </c>
    </row>
    <row r="29" spans="1:11" x14ac:dyDescent="0.25">
      <c r="A29" t="s">
        <v>11</v>
      </c>
      <c r="B29" t="s">
        <v>15</v>
      </c>
      <c r="C29">
        <v>24</v>
      </c>
      <c r="D29">
        <v>20.818181818181799</v>
      </c>
      <c r="E29">
        <v>2.9918303680270601</v>
      </c>
    </row>
    <row r="30" spans="1:11" x14ac:dyDescent="0.25">
      <c r="A30" t="s">
        <v>4</v>
      </c>
      <c r="B30" t="s">
        <v>14</v>
      </c>
      <c r="C30">
        <v>28</v>
      </c>
      <c r="D30">
        <v>15.1666666666667</v>
      </c>
      <c r="E30">
        <v>1.6682382527458499</v>
      </c>
    </row>
    <row r="31" spans="1:11" x14ac:dyDescent="0.25">
      <c r="A31" t="s">
        <v>6</v>
      </c>
      <c r="B31" t="s">
        <v>14</v>
      </c>
      <c r="C31">
        <v>28</v>
      </c>
      <c r="D31">
        <v>15.7529411764706</v>
      </c>
      <c r="E31">
        <v>1.41342106381696</v>
      </c>
    </row>
    <row r="32" spans="1:11" x14ac:dyDescent="0.25">
      <c r="A32" t="s">
        <v>7</v>
      </c>
      <c r="B32" t="s">
        <v>14</v>
      </c>
      <c r="C32">
        <v>28</v>
      </c>
      <c r="D32">
        <v>17.153846153846199</v>
      </c>
      <c r="E32">
        <v>2.29286099414281</v>
      </c>
      <c r="H32" t="s">
        <v>62</v>
      </c>
      <c r="I32" t="s">
        <v>30</v>
      </c>
      <c r="J32" t="s">
        <v>60</v>
      </c>
      <c r="K32" t="s">
        <v>61</v>
      </c>
    </row>
    <row r="33" spans="1:11" x14ac:dyDescent="0.25">
      <c r="A33" t="s">
        <v>8</v>
      </c>
      <c r="B33" t="s">
        <v>14</v>
      </c>
      <c r="C33">
        <v>28</v>
      </c>
      <c r="D33">
        <v>17.048780487804901</v>
      </c>
      <c r="E33">
        <v>2.5958296992990002</v>
      </c>
      <c r="H33">
        <v>1</v>
      </c>
      <c r="I33">
        <v>20</v>
      </c>
      <c r="J33">
        <v>21.286144578313301</v>
      </c>
      <c r="K33">
        <v>2.1129840764025301</v>
      </c>
    </row>
    <row r="34" spans="1:11" x14ac:dyDescent="0.25">
      <c r="A34" t="s">
        <v>9</v>
      </c>
      <c r="B34" t="s">
        <v>14</v>
      </c>
      <c r="C34">
        <v>28</v>
      </c>
      <c r="D34">
        <v>18.740740740740701</v>
      </c>
      <c r="E34">
        <v>2.6831753948316899</v>
      </c>
      <c r="H34">
        <v>2</v>
      </c>
      <c r="I34">
        <v>20</v>
      </c>
      <c r="J34">
        <v>23.891348088531199</v>
      </c>
      <c r="K34">
        <v>2.3521321816515899</v>
      </c>
    </row>
    <row r="35" spans="1:11" x14ac:dyDescent="0.25">
      <c r="A35" t="s">
        <v>10</v>
      </c>
      <c r="B35" t="s">
        <v>14</v>
      </c>
      <c r="C35">
        <v>28</v>
      </c>
      <c r="D35">
        <v>20.5</v>
      </c>
      <c r="E35">
        <v>1.9002923751652301</v>
      </c>
      <c r="H35">
        <v>3</v>
      </c>
      <c r="I35">
        <v>20</v>
      </c>
      <c r="J35">
        <v>26.751937984496099</v>
      </c>
      <c r="K35">
        <v>2.5094540235126899</v>
      </c>
    </row>
    <row r="36" spans="1:11" x14ac:dyDescent="0.25">
      <c r="A36" t="s">
        <v>11</v>
      </c>
      <c r="B36" t="s">
        <v>14</v>
      </c>
      <c r="C36">
        <v>28</v>
      </c>
      <c r="D36">
        <v>17.4375</v>
      </c>
      <c r="E36">
        <v>3.3059290171851301</v>
      </c>
      <c r="H36">
        <v>1</v>
      </c>
      <c r="I36">
        <v>24</v>
      </c>
      <c r="J36">
        <v>17.717717717717701</v>
      </c>
      <c r="K36">
        <v>2.1138281562827101</v>
      </c>
    </row>
    <row r="37" spans="1:11" x14ac:dyDescent="0.25">
      <c r="A37" t="s">
        <v>4</v>
      </c>
      <c r="B37" t="s">
        <v>15</v>
      </c>
      <c r="C37">
        <v>28</v>
      </c>
      <c r="D37">
        <v>14.473684210526301</v>
      </c>
      <c r="E37">
        <v>1.6122339301770201</v>
      </c>
      <c r="H37">
        <v>2</v>
      </c>
      <c r="I37">
        <v>24</v>
      </c>
      <c r="J37">
        <v>19.506</v>
      </c>
      <c r="K37">
        <v>2.4028131475510301</v>
      </c>
    </row>
    <row r="38" spans="1:11" x14ac:dyDescent="0.25">
      <c r="A38" t="s">
        <v>6</v>
      </c>
      <c r="B38" t="s">
        <v>15</v>
      </c>
      <c r="C38">
        <v>28</v>
      </c>
      <c r="D38">
        <v>15.8085106382979</v>
      </c>
      <c r="E38">
        <v>1.7614546514551299</v>
      </c>
      <c r="H38">
        <v>3</v>
      </c>
      <c r="I38">
        <v>24</v>
      </c>
      <c r="J38">
        <v>21.252032520325201</v>
      </c>
      <c r="K38">
        <v>2.7329006266235401</v>
      </c>
    </row>
    <row r="39" spans="1:11" x14ac:dyDescent="0.25">
      <c r="A39" t="s">
        <v>7</v>
      </c>
      <c r="B39" t="s">
        <v>15</v>
      </c>
      <c r="C39">
        <v>28</v>
      </c>
      <c r="D39">
        <v>16.710526315789501</v>
      </c>
      <c r="E39">
        <v>2.2200047415786299</v>
      </c>
      <c r="H39">
        <v>1</v>
      </c>
      <c r="I39">
        <v>28</v>
      </c>
      <c r="J39">
        <v>15.352750809061501</v>
      </c>
      <c r="K39">
        <v>1.70231904640529</v>
      </c>
    </row>
    <row r="40" spans="1:11" x14ac:dyDescent="0.25">
      <c r="A40" t="s">
        <v>8</v>
      </c>
      <c r="B40" t="s">
        <v>15</v>
      </c>
      <c r="C40">
        <v>28</v>
      </c>
      <c r="D40">
        <v>16.6794871794872</v>
      </c>
      <c r="E40">
        <v>2.2706117360036799</v>
      </c>
      <c r="H40">
        <v>2</v>
      </c>
      <c r="I40">
        <v>28</v>
      </c>
      <c r="J40">
        <v>17.3333333333333</v>
      </c>
      <c r="K40">
        <v>2.5308226510641201</v>
      </c>
    </row>
    <row r="41" spans="1:11" x14ac:dyDescent="0.25">
      <c r="A41" t="s">
        <v>9</v>
      </c>
      <c r="B41" t="s">
        <v>15</v>
      </c>
      <c r="C41">
        <v>28</v>
      </c>
      <c r="D41">
        <v>18.113636363636399</v>
      </c>
      <c r="E41">
        <v>2.58093104789643</v>
      </c>
      <c r="H41">
        <v>3</v>
      </c>
      <c r="I41">
        <v>28</v>
      </c>
      <c r="J41">
        <v>18.060606060606101</v>
      </c>
      <c r="K41">
        <v>3.5172733930151199</v>
      </c>
    </row>
    <row r="42" spans="1:11" x14ac:dyDescent="0.25">
      <c r="A42" t="s">
        <v>10</v>
      </c>
      <c r="B42" t="s">
        <v>15</v>
      </c>
      <c r="C42">
        <v>28</v>
      </c>
      <c r="D42">
        <v>19.428571428571399</v>
      </c>
      <c r="E42">
        <v>2.1737697038266801</v>
      </c>
    </row>
    <row r="43" spans="1:11" x14ac:dyDescent="0.25">
      <c r="A43" t="s">
        <v>11</v>
      </c>
      <c r="B43" t="s">
        <v>15</v>
      </c>
      <c r="C43">
        <v>28</v>
      </c>
      <c r="D43">
        <v>18.647058823529399</v>
      </c>
      <c r="E43">
        <v>3.7071076405768899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topLeftCell="E1" zoomScale="115" zoomScaleNormal="115" workbookViewId="0">
      <selection activeCell="Q7" sqref="Q7"/>
    </sheetView>
  </sheetViews>
  <sheetFormatPr defaultRowHeight="15" x14ac:dyDescent="0.25"/>
  <sheetData>
    <row r="1" spans="1:13" x14ac:dyDescent="0.25">
      <c r="A1" t="s">
        <v>21</v>
      </c>
      <c r="B1" t="s">
        <v>59</v>
      </c>
      <c r="C1" t="s">
        <v>30</v>
      </c>
      <c r="D1" t="s">
        <v>3</v>
      </c>
      <c r="E1" t="s">
        <v>64</v>
      </c>
      <c r="F1" t="s">
        <v>61</v>
      </c>
      <c r="H1" t="s">
        <v>62</v>
      </c>
      <c r="I1" t="s">
        <v>59</v>
      </c>
      <c r="J1" t="s">
        <v>30</v>
      </c>
      <c r="K1" t="s">
        <v>3</v>
      </c>
      <c r="L1" t="s">
        <v>63</v>
      </c>
      <c r="M1" t="s">
        <v>61</v>
      </c>
    </row>
    <row r="2" spans="1:13" x14ac:dyDescent="0.25">
      <c r="A2">
        <v>1</v>
      </c>
      <c r="B2" t="s">
        <v>4</v>
      </c>
      <c r="C2" t="s">
        <v>14</v>
      </c>
      <c r="D2">
        <v>20</v>
      </c>
      <c r="E2">
        <v>4.8188814923076903E-2</v>
      </c>
      <c r="F2">
        <v>5.1169979798980402E-3</v>
      </c>
      <c r="H2">
        <v>1</v>
      </c>
      <c r="I2">
        <v>1</v>
      </c>
      <c r="J2" t="s">
        <v>14</v>
      </c>
      <c r="K2">
        <v>20</v>
      </c>
      <c r="L2">
        <v>4.7459086633986902E-2</v>
      </c>
      <c r="M2">
        <v>4.6005837960550596E-3</v>
      </c>
    </row>
    <row r="3" spans="1:13" x14ac:dyDescent="0.25">
      <c r="A3">
        <v>2</v>
      </c>
      <c r="B3" t="s">
        <v>6</v>
      </c>
      <c r="C3" t="s">
        <v>14</v>
      </c>
      <c r="D3">
        <v>20</v>
      </c>
      <c r="E3">
        <v>4.6920082784090898E-2</v>
      </c>
      <c r="F3">
        <v>4.1261748263262303E-3</v>
      </c>
      <c r="H3">
        <v>2</v>
      </c>
      <c r="I3">
        <v>2</v>
      </c>
      <c r="J3" t="s">
        <v>14</v>
      </c>
      <c r="K3">
        <v>20</v>
      </c>
      <c r="L3">
        <v>4.2072874566929097E-2</v>
      </c>
      <c r="M3">
        <v>4.1535570255044297E-3</v>
      </c>
    </row>
    <row r="4" spans="1:13" x14ac:dyDescent="0.25">
      <c r="A4">
        <v>3</v>
      </c>
      <c r="B4" t="s">
        <v>7</v>
      </c>
      <c r="C4" t="s">
        <v>14</v>
      </c>
      <c r="D4">
        <v>20</v>
      </c>
      <c r="E4">
        <v>4.2892773258426997E-2</v>
      </c>
      <c r="F4">
        <v>3.77772622618616E-3</v>
      </c>
      <c r="H4">
        <v>3</v>
      </c>
      <c r="I4">
        <v>3</v>
      </c>
      <c r="J4" t="s">
        <v>14</v>
      </c>
      <c r="K4">
        <v>20</v>
      </c>
      <c r="L4">
        <v>3.7369987196969698E-2</v>
      </c>
      <c r="M4">
        <v>3.9518225135399803E-3</v>
      </c>
    </row>
    <row r="5" spans="1:13" x14ac:dyDescent="0.25">
      <c r="A5">
        <v>4</v>
      </c>
      <c r="B5" t="s">
        <v>8</v>
      </c>
      <c r="C5" t="s">
        <v>14</v>
      </c>
      <c r="D5">
        <v>20</v>
      </c>
      <c r="E5">
        <v>4.1193072499999997E-2</v>
      </c>
      <c r="F5">
        <v>4.14186526749067E-3</v>
      </c>
      <c r="H5">
        <v>4</v>
      </c>
      <c r="I5">
        <v>1</v>
      </c>
      <c r="J5" t="s">
        <v>15</v>
      </c>
      <c r="K5">
        <v>20</v>
      </c>
      <c r="L5">
        <v>4.74189216145251E-2</v>
      </c>
      <c r="M5">
        <v>4.7552929659275198E-3</v>
      </c>
    </row>
    <row r="6" spans="1:13" x14ac:dyDescent="0.25">
      <c r="A6">
        <v>5</v>
      </c>
      <c r="B6" t="s">
        <v>9</v>
      </c>
      <c r="C6" t="s">
        <v>14</v>
      </c>
      <c r="D6">
        <v>20</v>
      </c>
      <c r="E6">
        <v>4.2451463666666703E-2</v>
      </c>
      <c r="F6">
        <v>4.9521566430117498E-3</v>
      </c>
      <c r="H6">
        <v>5</v>
      </c>
      <c r="I6">
        <v>2</v>
      </c>
      <c r="J6" t="s">
        <v>15</v>
      </c>
      <c r="K6">
        <v>20</v>
      </c>
      <c r="L6">
        <v>4.2446455419753101E-2</v>
      </c>
      <c r="M6">
        <v>4.0462210264209297E-3</v>
      </c>
    </row>
    <row r="7" spans="1:13" x14ac:dyDescent="0.25">
      <c r="A7">
        <v>6</v>
      </c>
      <c r="B7" t="s">
        <v>10</v>
      </c>
      <c r="C7" t="s">
        <v>14</v>
      </c>
      <c r="D7">
        <v>20</v>
      </c>
      <c r="E7">
        <v>4.2058003333333302E-2</v>
      </c>
      <c r="F7">
        <v>2.9897153319826098E-3</v>
      </c>
      <c r="H7">
        <v>6</v>
      </c>
      <c r="I7">
        <v>3</v>
      </c>
      <c r="J7" t="s">
        <v>15</v>
      </c>
      <c r="K7">
        <v>20</v>
      </c>
      <c r="L7">
        <v>3.80354027301587E-2</v>
      </c>
      <c r="M7">
        <v>2.73285554260423E-3</v>
      </c>
    </row>
    <row r="8" spans="1:13" x14ac:dyDescent="0.25">
      <c r="A8">
        <v>7</v>
      </c>
      <c r="B8" t="s">
        <v>11</v>
      </c>
      <c r="C8" t="s">
        <v>14</v>
      </c>
      <c r="D8">
        <v>20</v>
      </c>
      <c r="E8">
        <v>3.7369987196969698E-2</v>
      </c>
      <c r="F8">
        <v>3.9518225135399803E-3</v>
      </c>
      <c r="H8">
        <v>7</v>
      </c>
      <c r="I8">
        <v>1</v>
      </c>
      <c r="J8" t="s">
        <v>14</v>
      </c>
      <c r="K8">
        <v>24</v>
      </c>
      <c r="L8">
        <v>5.6816826987341799E-2</v>
      </c>
      <c r="M8">
        <v>6.8273972839351799E-3</v>
      </c>
    </row>
    <row r="9" spans="1:13" x14ac:dyDescent="0.25">
      <c r="A9">
        <v>8</v>
      </c>
      <c r="B9" t="s">
        <v>4</v>
      </c>
      <c r="C9" t="s">
        <v>15</v>
      </c>
      <c r="D9">
        <v>20</v>
      </c>
      <c r="E9">
        <v>4.8954088347826101E-2</v>
      </c>
      <c r="F9">
        <v>5.0363516974544402E-3</v>
      </c>
      <c r="H9">
        <v>8</v>
      </c>
      <c r="I9">
        <v>2</v>
      </c>
      <c r="J9" t="s">
        <v>14</v>
      </c>
      <c r="K9">
        <v>24</v>
      </c>
      <c r="L9">
        <v>5.1746118388000001E-2</v>
      </c>
      <c r="M9">
        <v>6.5843564454429997E-3</v>
      </c>
    </row>
    <row r="10" spans="1:13" x14ac:dyDescent="0.25">
      <c r="A10">
        <v>9</v>
      </c>
      <c r="B10" t="s">
        <v>6</v>
      </c>
      <c r="C10" t="s">
        <v>15</v>
      </c>
      <c r="D10">
        <v>20</v>
      </c>
      <c r="E10">
        <v>4.6455953390909098E-2</v>
      </c>
      <c r="F10">
        <v>4.3215405377855596E-3</v>
      </c>
      <c r="H10">
        <v>9</v>
      </c>
      <c r="I10">
        <v>3</v>
      </c>
      <c r="J10" t="s">
        <v>14</v>
      </c>
      <c r="K10">
        <v>24</v>
      </c>
      <c r="L10">
        <v>4.64984423859649E-2</v>
      </c>
      <c r="M10">
        <v>5.10891835107886E-3</v>
      </c>
    </row>
    <row r="11" spans="1:13" x14ac:dyDescent="0.25">
      <c r="A11">
        <v>10</v>
      </c>
      <c r="B11" t="s">
        <v>7</v>
      </c>
      <c r="C11" t="s">
        <v>15</v>
      </c>
      <c r="D11">
        <v>20</v>
      </c>
      <c r="E11">
        <v>4.3595027097826103E-2</v>
      </c>
      <c r="F11">
        <v>3.7714500062735702E-3</v>
      </c>
      <c r="H11">
        <v>10</v>
      </c>
      <c r="I11">
        <v>1</v>
      </c>
      <c r="J11" t="s">
        <v>15</v>
      </c>
      <c r="K11">
        <v>24</v>
      </c>
      <c r="L11">
        <v>5.7649467108571398E-2</v>
      </c>
      <c r="M11">
        <v>7.0225741124814098E-3</v>
      </c>
    </row>
    <row r="12" spans="1:13" x14ac:dyDescent="0.25">
      <c r="A12">
        <v>11</v>
      </c>
      <c r="B12" t="s">
        <v>8</v>
      </c>
      <c r="C12" t="s">
        <v>15</v>
      </c>
      <c r="D12">
        <v>20</v>
      </c>
      <c r="E12">
        <v>4.1293095144444403E-2</v>
      </c>
      <c r="F12">
        <v>3.6881277969348899E-3</v>
      </c>
      <c r="H12">
        <v>11</v>
      </c>
      <c r="I12">
        <v>2</v>
      </c>
      <c r="J12" t="s">
        <v>15</v>
      </c>
      <c r="K12">
        <v>24</v>
      </c>
      <c r="L12">
        <v>5.2361298616000002E-2</v>
      </c>
      <c r="M12">
        <v>6.3819392618997004E-3</v>
      </c>
    </row>
    <row r="13" spans="1:13" x14ac:dyDescent="0.25">
      <c r="A13">
        <v>12</v>
      </c>
      <c r="B13" t="s">
        <v>9</v>
      </c>
      <c r="C13" t="s">
        <v>15</v>
      </c>
      <c r="D13">
        <v>20</v>
      </c>
      <c r="E13">
        <v>4.2882862191489401E-2</v>
      </c>
      <c r="F13">
        <v>4.68041567760183E-3</v>
      </c>
      <c r="H13">
        <v>12</v>
      </c>
      <c r="I13">
        <v>3</v>
      </c>
      <c r="J13" t="s">
        <v>15</v>
      </c>
      <c r="K13">
        <v>24</v>
      </c>
      <c r="L13">
        <v>4.9062607878787898E-2</v>
      </c>
      <c r="M13">
        <v>7.3733144125158901E-3</v>
      </c>
    </row>
    <row r="14" spans="1:13" x14ac:dyDescent="0.25">
      <c r="A14">
        <v>13</v>
      </c>
      <c r="B14" t="s">
        <v>10</v>
      </c>
      <c r="C14" t="s">
        <v>15</v>
      </c>
      <c r="D14">
        <v>20</v>
      </c>
      <c r="E14">
        <v>4.0848077714285697E-2</v>
      </c>
      <c r="F14">
        <v>3.5467311351464401E-3</v>
      </c>
      <c r="H14">
        <v>13</v>
      </c>
      <c r="I14">
        <v>1</v>
      </c>
      <c r="J14" t="s">
        <v>14</v>
      </c>
      <c r="K14">
        <v>28</v>
      </c>
      <c r="L14">
        <v>6.5046867856115104E-2</v>
      </c>
      <c r="M14">
        <v>6.5290419590436303E-3</v>
      </c>
    </row>
    <row r="15" spans="1:13" x14ac:dyDescent="0.25">
      <c r="A15">
        <v>14</v>
      </c>
      <c r="B15" t="s">
        <v>11</v>
      </c>
      <c r="C15" t="s">
        <v>15</v>
      </c>
      <c r="D15">
        <v>20</v>
      </c>
      <c r="E15">
        <v>3.80354027301587E-2</v>
      </c>
      <c r="F15">
        <v>2.73285554260423E-3</v>
      </c>
      <c r="H15">
        <v>14</v>
      </c>
      <c r="I15">
        <v>2</v>
      </c>
      <c r="J15" t="s">
        <v>14</v>
      </c>
      <c r="K15">
        <v>28</v>
      </c>
      <c r="L15">
        <v>5.8404710027173901E-2</v>
      </c>
      <c r="M15">
        <v>9.1305853944295499E-3</v>
      </c>
    </row>
    <row r="16" spans="1:13" x14ac:dyDescent="0.25">
      <c r="A16">
        <v>15</v>
      </c>
      <c r="B16" t="s">
        <v>4</v>
      </c>
      <c r="C16" t="s">
        <v>14</v>
      </c>
      <c r="D16">
        <v>24</v>
      </c>
      <c r="E16">
        <v>5.9449703754385998E-2</v>
      </c>
      <c r="F16">
        <v>7.73121261905444E-3</v>
      </c>
      <c r="H16">
        <v>15</v>
      </c>
      <c r="I16">
        <v>3</v>
      </c>
      <c r="J16" t="s">
        <v>14</v>
      </c>
      <c r="K16">
        <v>28</v>
      </c>
      <c r="L16">
        <v>5.9408962000000003E-2</v>
      </c>
      <c r="M16">
        <v>1.18533134121737E-2</v>
      </c>
    </row>
    <row r="17" spans="1:13" x14ac:dyDescent="0.25">
      <c r="A17">
        <v>16</v>
      </c>
      <c r="B17" t="s">
        <v>6</v>
      </c>
      <c r="C17" t="s">
        <v>14</v>
      </c>
      <c r="D17">
        <v>24</v>
      </c>
      <c r="E17">
        <v>5.5330946039604E-2</v>
      </c>
      <c r="F17">
        <v>5.7904799990183102E-3</v>
      </c>
      <c r="H17">
        <v>16</v>
      </c>
      <c r="I17">
        <v>1</v>
      </c>
      <c r="J17" t="s">
        <v>15</v>
      </c>
      <c r="K17">
        <v>28</v>
      </c>
      <c r="L17">
        <v>6.6685181241176505E-2</v>
      </c>
      <c r="M17">
        <v>8.0392190290710305E-3</v>
      </c>
    </row>
    <row r="18" spans="1:13" x14ac:dyDescent="0.25">
      <c r="A18">
        <v>17</v>
      </c>
      <c r="B18" t="s">
        <v>7</v>
      </c>
      <c r="C18" t="s">
        <v>14</v>
      </c>
      <c r="D18">
        <v>24</v>
      </c>
      <c r="E18">
        <v>5.3897158346938798E-2</v>
      </c>
      <c r="F18">
        <v>5.8939262805397302E-3</v>
      </c>
      <c r="H18">
        <v>17</v>
      </c>
      <c r="I18">
        <v>2</v>
      </c>
      <c r="J18" t="s">
        <v>15</v>
      </c>
      <c r="K18">
        <v>28</v>
      </c>
      <c r="L18">
        <v>5.94562195471698E-2</v>
      </c>
      <c r="M18">
        <v>8.7084247576947292E-3</v>
      </c>
    </row>
    <row r="19" spans="1:13" x14ac:dyDescent="0.25">
      <c r="A19">
        <v>18</v>
      </c>
      <c r="B19" t="s">
        <v>8</v>
      </c>
      <c r="C19" t="s">
        <v>14</v>
      </c>
      <c r="D19">
        <v>24</v>
      </c>
      <c r="E19">
        <v>5.2720547989583297E-2</v>
      </c>
      <c r="F19">
        <v>6.5772950998603096E-3</v>
      </c>
      <c r="H19">
        <v>18</v>
      </c>
      <c r="I19">
        <v>3</v>
      </c>
      <c r="J19" t="s">
        <v>15</v>
      </c>
      <c r="K19">
        <v>28</v>
      </c>
      <c r="L19">
        <v>5.5645388235294101E-2</v>
      </c>
      <c r="M19">
        <v>1.1014567720900001E-2</v>
      </c>
    </row>
    <row r="20" spans="1:13" x14ac:dyDescent="0.25">
      <c r="A20">
        <v>19</v>
      </c>
      <c r="B20" t="s">
        <v>9</v>
      </c>
      <c r="C20" t="s">
        <v>14</v>
      </c>
      <c r="D20">
        <v>24</v>
      </c>
      <c r="E20">
        <v>4.6326735024390199E-2</v>
      </c>
      <c r="F20">
        <v>4.5047558308657304E-3</v>
      </c>
    </row>
    <row r="21" spans="1:13" x14ac:dyDescent="0.25">
      <c r="A21">
        <v>20</v>
      </c>
      <c r="B21" t="s">
        <v>10</v>
      </c>
      <c r="C21" t="s">
        <v>14</v>
      </c>
      <c r="D21">
        <v>24</v>
      </c>
      <c r="E21">
        <v>4.6269289066666698E-2</v>
      </c>
      <c r="F21">
        <v>4.6696759011506904E-3</v>
      </c>
    </row>
    <row r="22" spans="1:13" x14ac:dyDescent="0.25">
      <c r="A22">
        <v>21</v>
      </c>
      <c r="B22" t="s">
        <v>11</v>
      </c>
      <c r="C22" t="s">
        <v>14</v>
      </c>
      <c r="D22">
        <v>24</v>
      </c>
      <c r="E22">
        <v>4.64984423859649E-2</v>
      </c>
      <c r="F22">
        <v>5.10891835107886E-3</v>
      </c>
    </row>
    <row r="23" spans="1:13" x14ac:dyDescent="0.25">
      <c r="A23">
        <v>22</v>
      </c>
      <c r="B23" t="s">
        <v>4</v>
      </c>
      <c r="C23" t="s">
        <v>15</v>
      </c>
      <c r="D23">
        <v>24</v>
      </c>
      <c r="E23">
        <v>5.8588772564102602E-2</v>
      </c>
      <c r="F23">
        <v>7.6945911338425496E-3</v>
      </c>
      <c r="H23" t="s">
        <v>62</v>
      </c>
      <c r="I23" t="s">
        <v>30</v>
      </c>
      <c r="J23" t="s">
        <v>3</v>
      </c>
      <c r="K23" t="s">
        <v>63</v>
      </c>
      <c r="L23" t="s">
        <v>61</v>
      </c>
    </row>
    <row r="24" spans="1:13" x14ac:dyDescent="0.25">
      <c r="A24">
        <v>23</v>
      </c>
      <c r="B24" t="s">
        <v>6</v>
      </c>
      <c r="C24" t="s">
        <v>15</v>
      </c>
      <c r="D24">
        <v>24</v>
      </c>
      <c r="E24">
        <v>5.6894149319587597E-2</v>
      </c>
      <c r="F24">
        <v>6.3721421834430497E-3</v>
      </c>
      <c r="H24">
        <v>1</v>
      </c>
      <c r="I24">
        <v>1</v>
      </c>
      <c r="J24">
        <v>20</v>
      </c>
      <c r="K24">
        <v>4.74374313975904E-2</v>
      </c>
      <c r="L24">
        <v>4.6776287990507696E-3</v>
      </c>
    </row>
    <row r="25" spans="1:13" x14ac:dyDescent="0.25">
      <c r="A25">
        <v>24</v>
      </c>
      <c r="B25" t="s">
        <v>7</v>
      </c>
      <c r="C25" t="s">
        <v>15</v>
      </c>
      <c r="D25">
        <v>24</v>
      </c>
      <c r="E25">
        <v>5.3984816988372097E-2</v>
      </c>
      <c r="F25">
        <v>6.55837631916272E-3</v>
      </c>
      <c r="H25">
        <v>2</v>
      </c>
      <c r="I25">
        <v>2</v>
      </c>
      <c r="J25">
        <v>20</v>
      </c>
      <c r="K25">
        <v>4.2255530798792802E-2</v>
      </c>
      <c r="L25">
        <v>4.1015580674548004E-3</v>
      </c>
    </row>
    <row r="26" spans="1:13" x14ac:dyDescent="0.25">
      <c r="A26">
        <v>25</v>
      </c>
      <c r="B26" t="s">
        <v>8</v>
      </c>
      <c r="C26" t="s">
        <v>15</v>
      </c>
      <c r="D26">
        <v>24</v>
      </c>
      <c r="E26">
        <v>5.30406905940594E-2</v>
      </c>
      <c r="F26">
        <v>6.5272884591862004E-3</v>
      </c>
      <c r="H26">
        <v>3</v>
      </c>
      <c r="I26">
        <v>3</v>
      </c>
      <c r="J26">
        <v>20</v>
      </c>
      <c r="K26">
        <v>3.7694957573643398E-2</v>
      </c>
      <c r="L26">
        <v>3.4146026061889498E-3</v>
      </c>
    </row>
    <row r="27" spans="1:13" x14ac:dyDescent="0.25">
      <c r="A27">
        <v>26</v>
      </c>
      <c r="B27" t="s">
        <v>9</v>
      </c>
      <c r="C27" t="s">
        <v>15</v>
      </c>
      <c r="D27">
        <v>24</v>
      </c>
      <c r="E27">
        <v>4.9841745302325602E-2</v>
      </c>
      <c r="F27">
        <v>4.6301104407730003E-3</v>
      </c>
      <c r="H27">
        <v>4</v>
      </c>
      <c r="I27">
        <v>1</v>
      </c>
      <c r="J27">
        <v>24</v>
      </c>
      <c r="K27">
        <v>5.7254400624624599E-2</v>
      </c>
      <c r="L27">
        <v>6.9327539489770903E-3</v>
      </c>
    </row>
    <row r="28" spans="1:13" x14ac:dyDescent="0.25">
      <c r="A28">
        <v>27</v>
      </c>
      <c r="B28" t="s">
        <v>10</v>
      </c>
      <c r="C28" t="s">
        <v>15</v>
      </c>
      <c r="D28">
        <v>24</v>
      </c>
      <c r="E28">
        <v>4.7366279749999997E-2</v>
      </c>
      <c r="F28">
        <v>3.8340366946131199E-3</v>
      </c>
      <c r="H28">
        <v>5</v>
      </c>
      <c r="I28">
        <v>2</v>
      </c>
      <c r="J28">
        <v>24</v>
      </c>
      <c r="K28">
        <v>5.2053708502000001E-2</v>
      </c>
      <c r="L28">
        <v>6.4847512790436298E-3</v>
      </c>
    </row>
    <row r="29" spans="1:13" x14ac:dyDescent="0.25">
      <c r="A29">
        <v>28</v>
      </c>
      <c r="B29" t="s">
        <v>11</v>
      </c>
      <c r="C29" t="s">
        <v>15</v>
      </c>
      <c r="D29">
        <v>24</v>
      </c>
      <c r="E29">
        <v>4.9062607878787898E-2</v>
      </c>
      <c r="F29">
        <v>7.3733144125158901E-3</v>
      </c>
      <c r="H29">
        <v>6</v>
      </c>
      <c r="I29">
        <v>3</v>
      </c>
      <c r="J29">
        <v>24</v>
      </c>
      <c r="K29">
        <v>4.7874336065040601E-2</v>
      </c>
      <c r="L29">
        <v>6.5264471149675497E-3</v>
      </c>
    </row>
    <row r="30" spans="1:13" x14ac:dyDescent="0.25">
      <c r="A30">
        <v>29</v>
      </c>
      <c r="B30" t="s">
        <v>4</v>
      </c>
      <c r="C30" t="s">
        <v>14</v>
      </c>
      <c r="D30">
        <v>28</v>
      </c>
      <c r="E30">
        <v>6.6729398907407395E-2</v>
      </c>
      <c r="F30">
        <v>7.4631220352390903E-3</v>
      </c>
      <c r="H30">
        <v>7</v>
      </c>
      <c r="I30">
        <v>1</v>
      </c>
      <c r="J30">
        <v>28</v>
      </c>
      <c r="K30">
        <v>6.5948205317152106E-2</v>
      </c>
      <c r="L30">
        <v>7.4315673317825398E-3</v>
      </c>
    </row>
    <row r="31" spans="1:13" x14ac:dyDescent="0.25">
      <c r="A31">
        <v>30</v>
      </c>
      <c r="B31" t="s">
        <v>6</v>
      </c>
      <c r="C31" t="s">
        <v>14</v>
      </c>
      <c r="D31">
        <v>28</v>
      </c>
      <c r="E31">
        <v>6.3977965776470594E-2</v>
      </c>
      <c r="F31">
        <v>5.6491966356731101E-3</v>
      </c>
      <c r="H31">
        <v>8</v>
      </c>
      <c r="I31">
        <v>2</v>
      </c>
      <c r="J31">
        <v>28</v>
      </c>
      <c r="K31">
        <v>5.8967639366161603E-2</v>
      </c>
      <c r="L31">
        <v>8.9111960355018806E-3</v>
      </c>
    </row>
    <row r="32" spans="1:13" x14ac:dyDescent="0.25">
      <c r="A32">
        <v>31</v>
      </c>
      <c r="B32" t="s">
        <v>7</v>
      </c>
      <c r="C32" t="s">
        <v>14</v>
      </c>
      <c r="D32">
        <v>28</v>
      </c>
      <c r="E32">
        <v>5.9365271830769201E-2</v>
      </c>
      <c r="F32">
        <v>8.2386591688200506E-3</v>
      </c>
      <c r="H32">
        <v>9</v>
      </c>
      <c r="I32">
        <v>3</v>
      </c>
      <c r="J32">
        <v>28</v>
      </c>
      <c r="K32">
        <v>5.7470151272727303E-2</v>
      </c>
      <c r="L32">
        <v>1.1409147277194999E-2</v>
      </c>
    </row>
    <row r="33" spans="1:6" x14ac:dyDescent="0.25">
      <c r="A33">
        <v>32</v>
      </c>
      <c r="B33" t="s">
        <v>8</v>
      </c>
      <c r="C33" t="s">
        <v>14</v>
      </c>
      <c r="D33">
        <v>28</v>
      </c>
      <c r="E33">
        <v>6.0073047036585399E-2</v>
      </c>
      <c r="F33">
        <v>9.6188567039570995E-3</v>
      </c>
    </row>
    <row r="34" spans="1:6" x14ac:dyDescent="0.25">
      <c r="A34">
        <v>33</v>
      </c>
      <c r="B34" t="s">
        <v>9</v>
      </c>
      <c r="C34" t="s">
        <v>14</v>
      </c>
      <c r="D34">
        <v>28</v>
      </c>
      <c r="E34">
        <v>5.44405218518519E-2</v>
      </c>
      <c r="F34">
        <v>7.9492467513650692E-3</v>
      </c>
    </row>
    <row r="35" spans="1:6" x14ac:dyDescent="0.25">
      <c r="A35">
        <v>34</v>
      </c>
      <c r="B35" t="s">
        <v>10</v>
      </c>
      <c r="C35" t="s">
        <v>14</v>
      </c>
      <c r="D35">
        <v>28</v>
      </c>
      <c r="E35">
        <v>4.9184002900000003E-2</v>
      </c>
      <c r="F35">
        <v>4.8562199439069103E-3</v>
      </c>
    </row>
    <row r="36" spans="1:6" x14ac:dyDescent="0.25">
      <c r="A36">
        <v>35</v>
      </c>
      <c r="B36" t="s">
        <v>11</v>
      </c>
      <c r="C36" t="s">
        <v>14</v>
      </c>
      <c r="D36">
        <v>28</v>
      </c>
      <c r="E36">
        <v>5.9408962000000003E-2</v>
      </c>
      <c r="F36">
        <v>1.18533134121737E-2</v>
      </c>
    </row>
    <row r="37" spans="1:6" x14ac:dyDescent="0.25">
      <c r="A37">
        <v>36</v>
      </c>
      <c r="B37" t="s">
        <v>4</v>
      </c>
      <c r="C37" t="s">
        <v>15</v>
      </c>
      <c r="D37">
        <v>28</v>
      </c>
      <c r="E37">
        <v>6.9941019500000007E-2</v>
      </c>
      <c r="F37">
        <v>7.7823316725343398E-3</v>
      </c>
    </row>
    <row r="38" spans="1:6" x14ac:dyDescent="0.25">
      <c r="A38">
        <v>37</v>
      </c>
      <c r="B38" t="s">
        <v>6</v>
      </c>
      <c r="C38" t="s">
        <v>15</v>
      </c>
      <c r="D38">
        <v>28</v>
      </c>
      <c r="E38">
        <v>6.4052801372340401E-2</v>
      </c>
      <c r="F38">
        <v>7.2756437133648403E-3</v>
      </c>
    </row>
    <row r="39" spans="1:6" x14ac:dyDescent="0.25">
      <c r="A39">
        <v>38</v>
      </c>
      <c r="B39" t="s">
        <v>7</v>
      </c>
      <c r="C39" t="s">
        <v>15</v>
      </c>
      <c r="D39">
        <v>28</v>
      </c>
      <c r="E39">
        <v>6.0903692092105298E-2</v>
      </c>
      <c r="F39">
        <v>8.2045009122515607E-3</v>
      </c>
    </row>
    <row r="40" spans="1:6" x14ac:dyDescent="0.25">
      <c r="A40">
        <v>39</v>
      </c>
      <c r="B40" t="s">
        <v>8</v>
      </c>
      <c r="C40" t="s">
        <v>15</v>
      </c>
      <c r="D40">
        <v>28</v>
      </c>
      <c r="E40">
        <v>6.1111240628205103E-2</v>
      </c>
      <c r="F40">
        <v>8.73595623713775E-3</v>
      </c>
    </row>
    <row r="41" spans="1:6" x14ac:dyDescent="0.25">
      <c r="A41">
        <v>40</v>
      </c>
      <c r="B41" t="s">
        <v>9</v>
      </c>
      <c r="C41" t="s">
        <v>15</v>
      </c>
      <c r="D41">
        <v>28</v>
      </c>
      <c r="E41">
        <v>5.6363750136363598E-2</v>
      </c>
      <c r="F41">
        <v>8.4179066126182506E-3</v>
      </c>
    </row>
    <row r="42" spans="1:6" x14ac:dyDescent="0.25">
      <c r="A42">
        <v>41</v>
      </c>
      <c r="B42" t="s">
        <v>10</v>
      </c>
      <c r="C42" t="s">
        <v>15</v>
      </c>
      <c r="D42">
        <v>28</v>
      </c>
      <c r="E42">
        <v>5.2096869285714303E-2</v>
      </c>
      <c r="F42">
        <v>6.0615640516936704E-3</v>
      </c>
    </row>
    <row r="43" spans="1:6" x14ac:dyDescent="0.25">
      <c r="A43">
        <v>42</v>
      </c>
      <c r="B43" t="s">
        <v>11</v>
      </c>
      <c r="C43" t="s">
        <v>15</v>
      </c>
      <c r="D43">
        <v>28</v>
      </c>
      <c r="E43">
        <v>5.5645388235294101E-2</v>
      </c>
      <c r="F43">
        <v>1.1014567720900001E-2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Counts of survivng adults</vt:lpstr>
      <vt:lpstr>Total samples input</vt:lpstr>
      <vt:lpstr>Total table</vt:lpstr>
      <vt:lpstr>Total survive csv</vt:lpstr>
      <vt:lpstr>Sheet7</vt:lpstr>
      <vt:lpstr>Contingency table results</vt:lpstr>
      <vt:lpstr>Emergence time</vt:lpstr>
      <vt:lpstr>AdRate</vt:lpstr>
      <vt:lpstr>LarvRate</vt:lpstr>
      <vt:lpstr>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Virginia.Chu</cp:lastModifiedBy>
  <dcterms:created xsi:type="dcterms:W3CDTF">2017-10-19T12:44:48Z</dcterms:created>
  <dcterms:modified xsi:type="dcterms:W3CDTF">2017-10-22T16:29:15Z</dcterms:modified>
</cp:coreProperties>
</file>