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MorphoJ shape field and lab\"/>
    </mc:Choice>
  </mc:AlternateContent>
  <bookViews>
    <workbookView xWindow="0" yWindow="0" windowWidth="18270" windowHeight="10410" activeTab="3" xr2:uid="{39FE9C61-65AD-4D66-8830-3064A8F4A832}"/>
  </bookViews>
  <sheets>
    <sheet name="Data table field" sheetId="1" r:id="rId1"/>
    <sheet name="CVA Field 18 Biome" sheetId="2" r:id="rId2"/>
    <sheet name="CVA Field 18 Latitude" sheetId="3" r:id="rId3"/>
    <sheet name="CVA Field 18 table" sheetId="5" r:id="rId4"/>
    <sheet name="PCA Field 18 Bio_Lat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0" i="1"/>
  <c r="F7" i="1"/>
  <c r="G7" i="1"/>
  <c r="F8" i="1"/>
  <c r="G8" i="1"/>
  <c r="F9" i="1"/>
  <c r="G9" i="1"/>
  <c r="F10" i="1"/>
  <c r="G10" i="1"/>
  <c r="F11" i="1"/>
  <c r="G11" i="1"/>
  <c r="F12" i="1"/>
  <c r="G12" i="1"/>
  <c r="G6" i="1"/>
  <c r="F6" i="1"/>
</calcChain>
</file>

<file path=xl/sharedStrings.xml><?xml version="1.0" encoding="utf-8"?>
<sst xmlns="http://schemas.openxmlformats.org/spreadsheetml/2006/main" count="227" uniqueCount="39">
  <si>
    <t>Dataset: Field 18 all master</t>
  </si>
  <si>
    <t>Classification criterion: Locality</t>
  </si>
  <si>
    <t xml:space="preserve">Groups </t>
  </si>
  <si>
    <t xml:space="preserve"> Observations</t>
  </si>
  <si>
    <t>APR</t>
  </si>
  <si>
    <t>ARS</t>
  </si>
  <si>
    <t>RMO</t>
  </si>
  <si>
    <t>RPV</t>
  </si>
  <si>
    <t>SJU</t>
  </si>
  <si>
    <t>TLC</t>
  </si>
  <si>
    <t>TPN</t>
  </si>
  <si>
    <t>Variation among groups, scaled by the inverse of the within-group variation</t>
  </si>
  <si>
    <t>Eigenvalues</t>
  </si>
  <si>
    <t>% Variance</t>
  </si>
  <si>
    <t xml:space="preserve"> Cumulative %</t>
  </si>
  <si>
    <t>Mahalanobis distances among groups:</t>
  </si>
  <si>
    <t xml:space="preserve">     </t>
  </si>
  <si>
    <t>P-values from permutation tests (10000 permutation rounds) for Mahalanobis distances among groups:</t>
  </si>
  <si>
    <t>&lt;.0001</t>
  </si>
  <si>
    <t>Procrustes distances among groups:</t>
  </si>
  <si>
    <t>P-values from permutation tests (10000 permutation rounds) for Procrustes distances among groups:</t>
  </si>
  <si>
    <t>Amazon</t>
  </si>
  <si>
    <t>Cerrado</t>
  </si>
  <si>
    <t>Mata Atlantica</t>
  </si>
  <si>
    <t xml:space="preserve">                </t>
  </si>
  <si>
    <t xml:space="preserve">Amazon        </t>
  </si>
  <si>
    <t xml:space="preserve">Cerrado       </t>
  </si>
  <si>
    <t>Principal Component Analysis: PCA: CovMatrix, Field 18 all master, Procrustes coordinates</t>
  </si>
  <si>
    <t>90% Confidence Elipse</t>
  </si>
  <si>
    <t>Biome</t>
  </si>
  <si>
    <t>Locality</t>
  </si>
  <si>
    <t>Latitude</t>
  </si>
  <si>
    <t>Field (n)</t>
  </si>
  <si>
    <t>Group.1</t>
  </si>
  <si>
    <t>Length.mm</t>
  </si>
  <si>
    <t>CS</t>
  </si>
  <si>
    <r>
      <t xml:space="preserve">Wing length (avg </t>
    </r>
    <r>
      <rPr>
        <b/>
        <sz val="11"/>
        <color theme="1"/>
        <rFont val="Calibri"/>
        <family val="2"/>
      </rPr>
      <t>± sd</t>
    </r>
    <r>
      <rPr>
        <b/>
        <sz val="11"/>
        <color theme="1"/>
        <rFont val="Calibri"/>
        <family val="2"/>
        <scheme val="minor"/>
      </rPr>
      <t>)</t>
    </r>
  </si>
  <si>
    <t>CS (avg± sd)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</si>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</sst>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161925</xdr:colOff>
      <xdr:row>25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A5451A-74F7-4D44-9C99-2BA726C10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7477125" cy="466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161925</xdr:colOff>
      <xdr:row>25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D5F242-BB13-429F-91E8-C13598C5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7477125" cy="466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66675</xdr:rowOff>
    </xdr:from>
    <xdr:to>
      <xdr:col>12</xdr:col>
      <xdr:colOff>161925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A54E65-6402-4444-8DB7-062117FAC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9175"/>
          <a:ext cx="7477125" cy="4667250"/>
        </a:xfrm>
        <a:prstGeom prst="rect">
          <a:avLst/>
        </a:prstGeom>
      </xdr:spPr>
    </xdr:pic>
    <xdr:clientData/>
  </xdr:twoCellAnchor>
  <xdr:twoCellAnchor editAs="oneCell">
    <xdr:from>
      <xdr:col>13</xdr:col>
      <xdr:colOff>504825</xdr:colOff>
      <xdr:row>9</xdr:row>
      <xdr:rowOff>38100</xdr:rowOff>
    </xdr:from>
    <xdr:to>
      <xdr:col>25</xdr:col>
      <xdr:colOff>561975</xdr:colOff>
      <xdr:row>33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9DF03E-EAA4-4300-B467-E6E8DAF7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1752600"/>
          <a:ext cx="7477125" cy="466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5BAB-A834-4FC8-8917-BEF9D4D21D23}">
  <dimension ref="B4:S31"/>
  <sheetViews>
    <sheetView workbookViewId="0">
      <selection activeCell="B30" sqref="B30"/>
    </sheetView>
  </sheetViews>
  <sheetFormatPr defaultRowHeight="15" x14ac:dyDescent="0.25"/>
  <cols>
    <col min="2" max="2" width="14" bestFit="1" customWidth="1"/>
    <col min="6" max="6" width="20.85546875" bestFit="1" customWidth="1"/>
    <col min="7" max="7" width="11.42578125" bestFit="1" customWidth="1"/>
  </cols>
  <sheetData>
    <row r="4" spans="2:19" ht="15.75" thickBot="1" x14ac:dyDescent="0.3"/>
    <row r="5" spans="2:19" x14ac:dyDescent="0.25">
      <c r="B5" s="8" t="s">
        <v>29</v>
      </c>
      <c r="C5" s="9" t="s">
        <v>30</v>
      </c>
      <c r="D5" s="9" t="s">
        <v>31</v>
      </c>
      <c r="E5" s="9" t="s">
        <v>32</v>
      </c>
      <c r="F5" s="10" t="s">
        <v>36</v>
      </c>
      <c r="G5" s="11" t="s">
        <v>37</v>
      </c>
    </row>
    <row r="6" spans="2:19" ht="15" customHeight="1" x14ac:dyDescent="0.25">
      <c r="B6" s="12" t="s">
        <v>21</v>
      </c>
      <c r="C6" s="4" t="s">
        <v>5</v>
      </c>
      <c r="D6" s="3">
        <v>-2.8639999999999999</v>
      </c>
      <c r="E6" s="3">
        <v>17</v>
      </c>
      <c r="F6" s="3" t="str">
        <f>O11 &amp; " " &amp;$M$12&amp; " " &amp; R11</f>
        <v>2.92 ± 0.2</v>
      </c>
      <c r="G6" s="17" t="str">
        <f>P11 &amp; " " &amp;$M$12&amp; " " &amp; S11</f>
        <v>2.7 ± 0.18</v>
      </c>
    </row>
    <row r="7" spans="2:19" x14ac:dyDescent="0.25">
      <c r="B7" s="13"/>
      <c r="C7" s="4" t="s">
        <v>4</v>
      </c>
      <c r="D7" s="3">
        <v>-3.028</v>
      </c>
      <c r="E7" s="3">
        <v>50</v>
      </c>
      <c r="F7" s="3" t="str">
        <f t="shared" ref="F7:G7" si="0">O12 &amp; " " &amp;$M$12&amp; " " &amp; R12</f>
        <v>2.97 ± 0.18</v>
      </c>
      <c r="G7" s="17" t="str">
        <f t="shared" si="0"/>
        <v>2.75 ± 0.18</v>
      </c>
    </row>
    <row r="8" spans="2:19" x14ac:dyDescent="0.25">
      <c r="B8" s="13"/>
      <c r="C8" s="4" t="s">
        <v>7</v>
      </c>
      <c r="D8" s="3">
        <v>-8.7420000000000009</v>
      </c>
      <c r="E8" s="3">
        <v>47</v>
      </c>
      <c r="F8" s="3" t="str">
        <f t="shared" ref="F8:G8" si="1">O13 &amp; " " &amp;$M$12&amp; " " &amp; R13</f>
        <v>2.95 ± 0.18</v>
      </c>
      <c r="G8" s="17" t="str">
        <f t="shared" si="1"/>
        <v>2.75 ± 0.16</v>
      </c>
    </row>
    <row r="9" spans="2:19" x14ac:dyDescent="0.25">
      <c r="B9" s="14"/>
      <c r="C9" s="4" t="s">
        <v>6</v>
      </c>
      <c r="D9" s="3">
        <v>-9.2230000000000008</v>
      </c>
      <c r="E9" s="3">
        <v>45</v>
      </c>
      <c r="F9" s="3" t="str">
        <f t="shared" ref="F9:G9" si="2">O14 &amp; " " &amp;$M$12&amp; " " &amp; R14</f>
        <v>3.02 ± 1.8</v>
      </c>
      <c r="G9" s="17" t="str">
        <f t="shared" si="2"/>
        <v>2.83 ± 0.17</v>
      </c>
    </row>
    <row r="10" spans="2:19" ht="15" customHeight="1" x14ac:dyDescent="0.25">
      <c r="B10" s="12" t="s">
        <v>22</v>
      </c>
      <c r="C10" s="4" t="s">
        <v>9</v>
      </c>
      <c r="D10" s="3">
        <v>-10.7</v>
      </c>
      <c r="E10" s="3">
        <v>54</v>
      </c>
      <c r="F10" s="3" t="str">
        <f t="shared" ref="F10:G10" si="3">O15 &amp; " " &amp;$M$12&amp; " " &amp; R15</f>
        <v>3.09 ± 0.17</v>
      </c>
      <c r="G10" s="17" t="str">
        <f t="shared" si="3"/>
        <v>2.87 ± 0.15</v>
      </c>
    </row>
    <row r="11" spans="2:19" x14ac:dyDescent="0.25">
      <c r="B11" s="14"/>
      <c r="C11" s="4" t="s">
        <v>10</v>
      </c>
      <c r="D11" s="3">
        <v>-10.795999999999999</v>
      </c>
      <c r="E11" s="3">
        <v>16</v>
      </c>
      <c r="F11" s="3" t="str">
        <f t="shared" ref="F11:G11" si="4">O16 &amp; " " &amp;$M$12&amp; " " &amp; R16</f>
        <v>3.04 ± 0.17</v>
      </c>
      <c r="G11" s="17" t="str">
        <f t="shared" si="4"/>
        <v>2.89 ± 0.15</v>
      </c>
      <c r="O11">
        <v>2.92</v>
      </c>
      <c r="P11">
        <v>2.7</v>
      </c>
      <c r="R11">
        <v>0.2</v>
      </c>
      <c r="S11">
        <v>0.18</v>
      </c>
    </row>
    <row r="12" spans="2:19" ht="15" customHeight="1" thickBot="1" x14ac:dyDescent="0.3">
      <c r="B12" s="15" t="s">
        <v>23</v>
      </c>
      <c r="C12" s="16" t="s">
        <v>8</v>
      </c>
      <c r="D12" s="18">
        <v>-22.611000000000001</v>
      </c>
      <c r="E12" s="18">
        <v>11</v>
      </c>
      <c r="F12" s="18" t="str">
        <f t="shared" ref="F12:G12" si="5">O17 &amp; " " &amp;$M$12&amp; " " &amp; R17</f>
        <v>3.5 ± 0.1</v>
      </c>
      <c r="G12" s="19" t="str">
        <f t="shared" si="5"/>
        <v>3.26 ± 0.11</v>
      </c>
      <c r="M12" s="6" t="s">
        <v>38</v>
      </c>
      <c r="O12">
        <v>2.97</v>
      </c>
      <c r="P12">
        <v>2.75</v>
      </c>
      <c r="R12">
        <v>0.18</v>
      </c>
      <c r="S12">
        <v>0.18</v>
      </c>
    </row>
    <row r="13" spans="2:19" x14ac:dyDescent="0.25">
      <c r="O13">
        <v>2.95</v>
      </c>
      <c r="P13">
        <v>2.75</v>
      </c>
      <c r="R13">
        <v>0.18</v>
      </c>
      <c r="S13">
        <v>0.16</v>
      </c>
    </row>
    <row r="14" spans="2:19" x14ac:dyDescent="0.25">
      <c r="O14">
        <v>3.02</v>
      </c>
      <c r="P14">
        <v>2.83</v>
      </c>
      <c r="R14">
        <v>1.8</v>
      </c>
      <c r="S14">
        <v>0.17</v>
      </c>
    </row>
    <row r="15" spans="2:19" x14ac:dyDescent="0.25">
      <c r="O15">
        <v>3.09</v>
      </c>
      <c r="P15">
        <v>2.87</v>
      </c>
      <c r="R15">
        <v>0.17</v>
      </c>
      <c r="S15">
        <v>0.15</v>
      </c>
    </row>
    <row r="16" spans="2:19" x14ac:dyDescent="0.25">
      <c r="O16">
        <v>3.04</v>
      </c>
      <c r="P16">
        <v>2.89</v>
      </c>
      <c r="R16">
        <v>0.17</v>
      </c>
      <c r="S16">
        <v>0.15</v>
      </c>
    </row>
    <row r="17" spans="8:19" x14ac:dyDescent="0.25">
      <c r="O17">
        <v>3.5</v>
      </c>
      <c r="P17">
        <v>3.26</v>
      </c>
      <c r="R17">
        <v>0.1</v>
      </c>
      <c r="S17">
        <v>0.11</v>
      </c>
    </row>
    <row r="19" spans="8:19" x14ac:dyDescent="0.25">
      <c r="H19" t="s">
        <v>33</v>
      </c>
      <c r="I19" t="s">
        <v>34</v>
      </c>
      <c r="J19" t="s">
        <v>35</v>
      </c>
      <c r="M19" t="s">
        <v>33</v>
      </c>
      <c r="N19" t="s">
        <v>34</v>
      </c>
      <c r="O19" t="s">
        <v>35</v>
      </c>
    </row>
    <row r="20" spans="8:19" x14ac:dyDescent="0.25">
      <c r="H20">
        <v>1</v>
      </c>
      <c r="I20" t="s">
        <v>5</v>
      </c>
      <c r="J20" s="5">
        <v>2.9239117647058799</v>
      </c>
      <c r="K20" s="5">
        <v>2.7026786097058801</v>
      </c>
      <c r="M20">
        <v>1</v>
      </c>
      <c r="N20" t="s">
        <v>5</v>
      </c>
      <c r="O20" s="5">
        <v>0.196231782219245</v>
      </c>
      <c r="P20" s="5">
        <v>0.17610985136354901</v>
      </c>
    </row>
    <row r="21" spans="8:19" x14ac:dyDescent="0.25">
      <c r="H21">
        <v>2</v>
      </c>
      <c r="I21" t="s">
        <v>4</v>
      </c>
      <c r="J21" s="5">
        <v>2.9721060000000001</v>
      </c>
      <c r="K21" s="5">
        <v>2.75353512528</v>
      </c>
      <c r="M21">
        <v>2</v>
      </c>
      <c r="N21" t="s">
        <v>4</v>
      </c>
      <c r="O21" s="5">
        <v>0.18150142677799799</v>
      </c>
      <c r="P21" s="5">
        <v>0.178144198273751</v>
      </c>
    </row>
    <row r="22" spans="8:19" x14ac:dyDescent="0.25">
      <c r="H22">
        <v>3</v>
      </c>
      <c r="I22" t="s">
        <v>7</v>
      </c>
      <c r="J22" s="5">
        <v>2.9521851063829798</v>
      </c>
      <c r="K22" s="5">
        <v>2.74557183978723</v>
      </c>
      <c r="M22">
        <v>3</v>
      </c>
      <c r="N22" t="s">
        <v>7</v>
      </c>
      <c r="O22" s="5">
        <v>0.17732182113778</v>
      </c>
      <c r="P22" s="5">
        <v>0.158652170104815</v>
      </c>
    </row>
    <row r="23" spans="8:19" x14ac:dyDescent="0.25">
      <c r="H23">
        <v>4</v>
      </c>
      <c r="I23" t="s">
        <v>6</v>
      </c>
      <c r="J23" s="5">
        <v>3.0206266666666699</v>
      </c>
      <c r="K23" s="5">
        <v>2.8270394874</v>
      </c>
      <c r="M23">
        <v>4</v>
      </c>
      <c r="N23" t="s">
        <v>6</v>
      </c>
      <c r="O23" s="5">
        <v>0.178209056753833</v>
      </c>
      <c r="P23" s="5">
        <v>0.17183416095429699</v>
      </c>
    </row>
    <row r="24" spans="8:19" x14ac:dyDescent="0.25">
      <c r="H24">
        <v>5</v>
      </c>
      <c r="I24" t="s">
        <v>9</v>
      </c>
      <c r="J24" s="5">
        <v>3.0870500000000001</v>
      </c>
      <c r="K24" s="5">
        <v>2.86969510975926</v>
      </c>
      <c r="M24">
        <v>5</v>
      </c>
      <c r="N24" t="s">
        <v>9</v>
      </c>
      <c r="O24" s="5">
        <v>0.16956123483417601</v>
      </c>
      <c r="P24" s="5">
        <v>0.14751912530721001</v>
      </c>
    </row>
    <row r="25" spans="8:19" x14ac:dyDescent="0.25">
      <c r="H25">
        <v>6</v>
      </c>
      <c r="I25" t="s">
        <v>10</v>
      </c>
      <c r="J25" s="5">
        <v>3.0389352941176502</v>
      </c>
      <c r="K25" s="5">
        <v>2.8886545360000002</v>
      </c>
      <c r="M25">
        <v>6</v>
      </c>
      <c r="N25" t="s">
        <v>10</v>
      </c>
      <c r="O25" s="5">
        <v>0.16698587118816499</v>
      </c>
      <c r="P25" s="5">
        <v>0.14635688553498</v>
      </c>
    </row>
    <row r="26" spans="8:19" x14ac:dyDescent="0.25">
      <c r="H26">
        <v>7</v>
      </c>
      <c r="I26" t="s">
        <v>8</v>
      </c>
      <c r="J26" s="5">
        <v>3.4996</v>
      </c>
      <c r="K26" s="5">
        <v>3.2595144466363601</v>
      </c>
      <c r="M26">
        <v>7</v>
      </c>
      <c r="N26" t="s">
        <v>8</v>
      </c>
      <c r="O26" s="5">
        <v>9.8969480144133398E-2</v>
      </c>
      <c r="P26" s="5">
        <v>0.105328610208393</v>
      </c>
    </row>
    <row r="30" spans="8:19" x14ac:dyDescent="0.25">
      <c r="K30">
        <f>0.145*240</f>
        <v>34.799999999999997</v>
      </c>
    </row>
    <row r="31" spans="8:19" x14ac:dyDescent="0.25">
      <c r="K31">
        <f>0.145*870</f>
        <v>126.14999999999999</v>
      </c>
    </row>
  </sheetData>
  <mergeCells count="2">
    <mergeCell ref="B6:B9"/>
    <mergeCell ref="B10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5DE5-CA98-4D39-ADF0-60F266288A32}">
  <dimension ref="F2:S35"/>
  <sheetViews>
    <sheetView zoomScale="85" zoomScaleNormal="85" workbookViewId="0">
      <selection activeCell="P25" activeCellId="1" sqref="P13:R17 P25:R29"/>
    </sheetView>
  </sheetViews>
  <sheetFormatPr defaultRowHeight="15" x14ac:dyDescent="0.25"/>
  <cols>
    <col min="16" max="16" width="15.7109375" customWidth="1"/>
  </cols>
  <sheetData>
    <row r="2" spans="16:19" x14ac:dyDescent="0.25">
      <c r="P2" t="s">
        <v>2</v>
      </c>
      <c r="Q2" t="s">
        <v>3</v>
      </c>
    </row>
    <row r="3" spans="16:19" x14ac:dyDescent="0.25">
      <c r="P3">
        <v>1</v>
      </c>
      <c r="Q3" t="s">
        <v>21</v>
      </c>
      <c r="R3">
        <v>159</v>
      </c>
    </row>
    <row r="4" spans="16:19" x14ac:dyDescent="0.25">
      <c r="P4">
        <v>2</v>
      </c>
      <c r="Q4" t="s">
        <v>22</v>
      </c>
      <c r="R4">
        <v>71</v>
      </c>
    </row>
    <row r="5" spans="16:19" x14ac:dyDescent="0.25">
      <c r="P5">
        <v>3</v>
      </c>
      <c r="Q5" t="s">
        <v>23</v>
      </c>
      <c r="R5">
        <v>11</v>
      </c>
    </row>
    <row r="7" spans="16:19" x14ac:dyDescent="0.25">
      <c r="P7" t="s">
        <v>11</v>
      </c>
    </row>
    <row r="9" spans="16:19" x14ac:dyDescent="0.25">
      <c r="Q9" t="s">
        <v>12</v>
      </c>
      <c r="R9" t="s">
        <v>13</v>
      </c>
      <c r="S9" t="s">
        <v>14</v>
      </c>
    </row>
    <row r="10" spans="16:19" x14ac:dyDescent="0.25">
      <c r="P10">
        <v>1</v>
      </c>
      <c r="Q10">
        <v>1.2881445300000001</v>
      </c>
      <c r="R10">
        <v>80.710999999999999</v>
      </c>
      <c r="S10">
        <v>80.710999999999999</v>
      </c>
    </row>
    <row r="11" spans="16:19" x14ac:dyDescent="0.25">
      <c r="P11">
        <v>2</v>
      </c>
      <c r="Q11">
        <v>0.30784507</v>
      </c>
      <c r="R11">
        <v>19.289000000000001</v>
      </c>
      <c r="S11">
        <v>100</v>
      </c>
    </row>
    <row r="13" spans="16:19" x14ac:dyDescent="0.25">
      <c r="P13" t="s">
        <v>15</v>
      </c>
    </row>
    <row r="15" spans="16:19" x14ac:dyDescent="0.25">
      <c r="P15" t="s">
        <v>24</v>
      </c>
      <c r="Q15" t="s">
        <v>25</v>
      </c>
      <c r="R15" t="s">
        <v>26</v>
      </c>
    </row>
    <row r="16" spans="16:19" x14ac:dyDescent="0.25">
      <c r="P16" t="s">
        <v>26</v>
      </c>
      <c r="Q16" s="1">
        <v>2.4605000000000001</v>
      </c>
      <c r="R16" s="1"/>
    </row>
    <row r="17" spans="6:18" x14ac:dyDescent="0.25">
      <c r="P17" t="s">
        <v>23</v>
      </c>
      <c r="Q17" s="1">
        <v>3.1149</v>
      </c>
      <c r="R17" s="1">
        <v>2.8235999999999999</v>
      </c>
    </row>
    <row r="19" spans="6:18" x14ac:dyDescent="0.25">
      <c r="P19" t="s">
        <v>17</v>
      </c>
    </row>
    <row r="21" spans="6:18" x14ac:dyDescent="0.25">
      <c r="P21" t="s">
        <v>24</v>
      </c>
      <c r="Q21" t="s">
        <v>25</v>
      </c>
      <c r="R21" t="s">
        <v>26</v>
      </c>
    </row>
    <row r="22" spans="6:18" x14ac:dyDescent="0.25">
      <c r="P22" t="s">
        <v>26</v>
      </c>
      <c r="Q22" t="s">
        <v>18</v>
      </c>
    </row>
    <row r="23" spans="6:18" x14ac:dyDescent="0.25">
      <c r="P23" t="s">
        <v>23</v>
      </c>
      <c r="Q23" t="s">
        <v>18</v>
      </c>
      <c r="R23" t="s">
        <v>18</v>
      </c>
    </row>
    <row r="25" spans="6:18" x14ac:dyDescent="0.25">
      <c r="P25" t="s">
        <v>19</v>
      </c>
    </row>
    <row r="27" spans="6:18" x14ac:dyDescent="0.25">
      <c r="P27" t="s">
        <v>24</v>
      </c>
      <c r="Q27" t="s">
        <v>25</v>
      </c>
      <c r="R27" t="s">
        <v>26</v>
      </c>
    </row>
    <row r="28" spans="6:18" x14ac:dyDescent="0.25">
      <c r="F28" t="s">
        <v>28</v>
      </c>
      <c r="P28" t="s">
        <v>26</v>
      </c>
      <c r="Q28" s="1">
        <v>1.46E-2</v>
      </c>
    </row>
    <row r="29" spans="6:18" x14ac:dyDescent="0.25">
      <c r="P29" t="s">
        <v>23</v>
      </c>
      <c r="Q29" s="1">
        <v>2.2700000000000001E-2</v>
      </c>
      <c r="R29">
        <v>1.7299999999999999E-2</v>
      </c>
    </row>
    <row r="31" spans="6:18" x14ac:dyDescent="0.25">
      <c r="P31" t="s">
        <v>20</v>
      </c>
    </row>
    <row r="33" spans="16:18" x14ac:dyDescent="0.25">
      <c r="P33" t="s">
        <v>24</v>
      </c>
      <c r="Q33" t="s">
        <v>25</v>
      </c>
      <c r="R33" t="s">
        <v>26</v>
      </c>
    </row>
    <row r="34" spans="16:18" x14ac:dyDescent="0.25">
      <c r="P34" t="s">
        <v>26</v>
      </c>
      <c r="Q34" t="s">
        <v>18</v>
      </c>
    </row>
    <row r="35" spans="16:18" x14ac:dyDescent="0.25">
      <c r="P35" t="s">
        <v>23</v>
      </c>
      <c r="Q35">
        <v>3.3999999999999998E-3</v>
      </c>
      <c r="R35">
        <v>6.8199999999999997E-2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5DEB-DBAC-4E1F-819F-E0CBB14B9382}">
  <dimension ref="E2:V62"/>
  <sheetViews>
    <sheetView topLeftCell="F13" workbookViewId="0">
      <selection activeCell="P44" activeCellId="1" sqref="P24:V32 P44:V52"/>
    </sheetView>
  </sheetViews>
  <sheetFormatPr defaultRowHeight="15" x14ac:dyDescent="0.25"/>
  <sheetData>
    <row r="2" spans="16:19" x14ac:dyDescent="0.25">
      <c r="P2" t="s">
        <v>0</v>
      </c>
    </row>
    <row r="3" spans="16:19" x14ac:dyDescent="0.25">
      <c r="P3" t="s">
        <v>1</v>
      </c>
    </row>
    <row r="5" spans="16:19" x14ac:dyDescent="0.25">
      <c r="P5" t="s">
        <v>2</v>
      </c>
      <c r="Q5" t="s">
        <v>3</v>
      </c>
    </row>
    <row r="6" spans="16:19" x14ac:dyDescent="0.25">
      <c r="P6">
        <v>1</v>
      </c>
      <c r="Q6" t="s">
        <v>4</v>
      </c>
      <c r="R6">
        <v>50</v>
      </c>
    </row>
    <row r="7" spans="16:19" x14ac:dyDescent="0.25">
      <c r="P7">
        <v>2</v>
      </c>
      <c r="Q7" t="s">
        <v>5</v>
      </c>
      <c r="R7">
        <v>17</v>
      </c>
    </row>
    <row r="8" spans="16:19" x14ac:dyDescent="0.25">
      <c r="P8">
        <v>3</v>
      </c>
      <c r="Q8" t="s">
        <v>6</v>
      </c>
      <c r="R8">
        <v>45</v>
      </c>
    </row>
    <row r="9" spans="16:19" x14ac:dyDescent="0.25">
      <c r="P9">
        <v>4</v>
      </c>
      <c r="Q9" t="s">
        <v>7</v>
      </c>
      <c r="R9">
        <v>47</v>
      </c>
    </row>
    <row r="10" spans="16:19" x14ac:dyDescent="0.25">
      <c r="P10">
        <v>5</v>
      </c>
      <c r="Q10" t="s">
        <v>8</v>
      </c>
      <c r="R10">
        <v>11</v>
      </c>
    </row>
    <row r="11" spans="16:19" x14ac:dyDescent="0.25">
      <c r="P11">
        <v>6</v>
      </c>
      <c r="Q11" t="s">
        <v>9</v>
      </c>
      <c r="R11">
        <v>54</v>
      </c>
    </row>
    <row r="12" spans="16:19" x14ac:dyDescent="0.25">
      <c r="P12">
        <v>7</v>
      </c>
      <c r="Q12" t="s">
        <v>10</v>
      </c>
      <c r="R12">
        <v>17</v>
      </c>
    </row>
    <row r="14" spans="16:19" x14ac:dyDescent="0.25">
      <c r="P14" t="s">
        <v>11</v>
      </c>
    </row>
    <row r="16" spans="16:19" x14ac:dyDescent="0.25">
      <c r="Q16" t="s">
        <v>12</v>
      </c>
      <c r="R16" t="s">
        <v>13</v>
      </c>
      <c r="S16" t="s">
        <v>14</v>
      </c>
    </row>
    <row r="17" spans="5:22" x14ac:dyDescent="0.25">
      <c r="P17">
        <v>1</v>
      </c>
      <c r="Q17">
        <v>3.2217980700000002</v>
      </c>
      <c r="R17">
        <v>53.694000000000003</v>
      </c>
      <c r="S17">
        <v>53.694000000000003</v>
      </c>
    </row>
    <row r="18" spans="5:22" x14ac:dyDescent="0.25">
      <c r="P18">
        <v>2</v>
      </c>
      <c r="Q18">
        <v>1.65946781</v>
      </c>
      <c r="R18">
        <v>27.657</v>
      </c>
      <c r="S18">
        <v>81.350999999999999</v>
      </c>
    </row>
    <row r="19" spans="5:22" x14ac:dyDescent="0.25">
      <c r="P19">
        <v>3</v>
      </c>
      <c r="Q19">
        <v>0.49323458999999997</v>
      </c>
      <c r="R19">
        <v>8.2200000000000006</v>
      </c>
      <c r="S19">
        <v>89.570999999999998</v>
      </c>
    </row>
    <row r="20" spans="5:22" x14ac:dyDescent="0.25">
      <c r="P20">
        <v>4</v>
      </c>
      <c r="Q20">
        <v>0.29256396000000001</v>
      </c>
      <c r="R20">
        <v>4.8760000000000003</v>
      </c>
      <c r="S20">
        <v>94.447000000000003</v>
      </c>
    </row>
    <row r="21" spans="5:22" x14ac:dyDescent="0.25">
      <c r="P21">
        <v>5</v>
      </c>
      <c r="Q21">
        <v>0.23954041000000001</v>
      </c>
      <c r="R21">
        <v>3.992</v>
      </c>
      <c r="S21">
        <v>98.438999999999993</v>
      </c>
    </row>
    <row r="22" spans="5:22" x14ac:dyDescent="0.25">
      <c r="P22">
        <v>6</v>
      </c>
      <c r="Q22">
        <v>9.3636449999999996E-2</v>
      </c>
      <c r="R22">
        <v>1.5609999999999999</v>
      </c>
      <c r="S22">
        <v>100</v>
      </c>
    </row>
    <row r="24" spans="5:22" x14ac:dyDescent="0.25">
      <c r="P24" t="s">
        <v>15</v>
      </c>
    </row>
    <row r="26" spans="5:22" x14ac:dyDescent="0.25">
      <c r="P26" t="s">
        <v>16</v>
      </c>
      <c r="Q26" t="s">
        <v>4</v>
      </c>
      <c r="R26" t="s">
        <v>5</v>
      </c>
      <c r="S26" t="s">
        <v>6</v>
      </c>
      <c r="T26" t="s">
        <v>7</v>
      </c>
      <c r="U26" t="s">
        <v>8</v>
      </c>
      <c r="V26" t="s">
        <v>9</v>
      </c>
    </row>
    <row r="27" spans="5:22" x14ac:dyDescent="0.25">
      <c r="P27" t="s">
        <v>5</v>
      </c>
      <c r="Q27">
        <v>1.7895000000000001</v>
      </c>
    </row>
    <row r="28" spans="5:22" x14ac:dyDescent="0.25">
      <c r="P28" t="s">
        <v>6</v>
      </c>
      <c r="Q28" s="1">
        <v>1.8308</v>
      </c>
      <c r="R28" s="1">
        <v>2.5093000000000001</v>
      </c>
      <c r="S28" s="1"/>
      <c r="T28" s="1"/>
      <c r="U28" s="1"/>
      <c r="V28" s="1"/>
    </row>
    <row r="29" spans="5:22" x14ac:dyDescent="0.25">
      <c r="E29" t="s">
        <v>28</v>
      </c>
      <c r="P29" t="s">
        <v>7</v>
      </c>
      <c r="Q29" s="1">
        <v>4.1090999999999998</v>
      </c>
      <c r="R29" s="1">
        <v>4.4283000000000001</v>
      </c>
      <c r="S29" s="1">
        <v>4.5022000000000002</v>
      </c>
      <c r="T29" s="1"/>
      <c r="U29" s="1"/>
      <c r="V29" s="1"/>
    </row>
    <row r="30" spans="5:22" x14ac:dyDescent="0.25">
      <c r="P30" t="s">
        <v>8</v>
      </c>
      <c r="Q30" s="1">
        <v>3.4508000000000001</v>
      </c>
      <c r="R30" s="1">
        <v>4.1383999999999999</v>
      </c>
      <c r="S30" s="1">
        <v>2.9769999999999999</v>
      </c>
      <c r="T30" s="1">
        <v>4.9272</v>
      </c>
      <c r="U30" s="1"/>
      <c r="V30" s="1"/>
    </row>
    <row r="31" spans="5:22" x14ac:dyDescent="0.25">
      <c r="P31" t="s">
        <v>9</v>
      </c>
      <c r="Q31" s="1">
        <v>3.1465999999999998</v>
      </c>
      <c r="R31" s="1">
        <v>4.2207999999999997</v>
      </c>
      <c r="S31" s="1">
        <v>2.9916</v>
      </c>
      <c r="T31" s="1">
        <v>4.5648999999999997</v>
      </c>
      <c r="U31" s="1">
        <v>3.0139999999999998</v>
      </c>
      <c r="V31" s="1"/>
    </row>
    <row r="32" spans="5:22" x14ac:dyDescent="0.25">
      <c r="P32" t="s">
        <v>10</v>
      </c>
      <c r="Q32" s="1">
        <v>4.8761000000000001</v>
      </c>
      <c r="R32" s="1">
        <v>5.0438000000000001</v>
      </c>
      <c r="S32" s="1">
        <v>4.8564999999999996</v>
      </c>
      <c r="T32" s="1">
        <v>2.7393999999999998</v>
      </c>
      <c r="U32" s="1">
        <v>4.8597999999999999</v>
      </c>
      <c r="V32" s="1">
        <v>4.5795000000000003</v>
      </c>
    </row>
    <row r="34" spans="16:22" x14ac:dyDescent="0.25">
      <c r="P34" t="s">
        <v>17</v>
      </c>
    </row>
    <row r="36" spans="16:22" x14ac:dyDescent="0.25">
      <c r="P36" t="s">
        <v>16</v>
      </c>
      <c r="Q36" t="s">
        <v>4</v>
      </c>
      <c r="R36" t="s">
        <v>5</v>
      </c>
      <c r="S36" t="s">
        <v>6</v>
      </c>
      <c r="T36" t="s">
        <v>7</v>
      </c>
      <c r="U36" t="s">
        <v>8</v>
      </c>
      <c r="V36" t="s">
        <v>9</v>
      </c>
    </row>
    <row r="37" spans="16:22" x14ac:dyDescent="0.25">
      <c r="P37" t="s">
        <v>5</v>
      </c>
      <c r="Q37">
        <v>7.0800000000000002E-2</v>
      </c>
    </row>
    <row r="38" spans="16:22" x14ac:dyDescent="0.25">
      <c r="P38" t="s">
        <v>6</v>
      </c>
      <c r="Q38" t="s">
        <v>18</v>
      </c>
      <c r="R38" t="s">
        <v>18</v>
      </c>
    </row>
    <row r="39" spans="16:22" x14ac:dyDescent="0.25">
      <c r="P39" t="s">
        <v>7</v>
      </c>
      <c r="Q39" t="s">
        <v>18</v>
      </c>
      <c r="R39" t="s">
        <v>18</v>
      </c>
      <c r="S39" t="s">
        <v>18</v>
      </c>
    </row>
    <row r="40" spans="16:22" x14ac:dyDescent="0.25">
      <c r="P40" t="s">
        <v>8</v>
      </c>
      <c r="Q40" t="s">
        <v>18</v>
      </c>
      <c r="R40" t="s">
        <v>18</v>
      </c>
      <c r="S40" t="s">
        <v>18</v>
      </c>
      <c r="T40" t="s">
        <v>18</v>
      </c>
    </row>
    <row r="41" spans="16:22" x14ac:dyDescent="0.25">
      <c r="P41" t="s">
        <v>9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</row>
    <row r="42" spans="16:22" x14ac:dyDescent="0.25">
      <c r="P42" t="s">
        <v>10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</row>
    <row r="44" spans="16:22" x14ac:dyDescent="0.25">
      <c r="P44" t="s">
        <v>19</v>
      </c>
    </row>
    <row r="46" spans="16:22" x14ac:dyDescent="0.25">
      <c r="P46" t="s">
        <v>16</v>
      </c>
      <c r="Q46" t="s">
        <v>4</v>
      </c>
      <c r="R46" t="s">
        <v>5</v>
      </c>
      <c r="S46" t="s">
        <v>6</v>
      </c>
      <c r="T46" t="s">
        <v>7</v>
      </c>
      <c r="U46" t="s">
        <v>8</v>
      </c>
      <c r="V46" t="s">
        <v>9</v>
      </c>
    </row>
    <row r="47" spans="16:22" x14ac:dyDescent="0.25">
      <c r="P47" t="s">
        <v>5</v>
      </c>
      <c r="Q47">
        <v>1.1599999999999999E-2</v>
      </c>
    </row>
    <row r="48" spans="16:22" x14ac:dyDescent="0.25">
      <c r="P48" t="s">
        <v>6</v>
      </c>
      <c r="Q48" s="1">
        <v>1.8599999999999998E-2</v>
      </c>
      <c r="R48" s="1">
        <v>2.41E-2</v>
      </c>
      <c r="S48" s="1"/>
      <c r="T48" s="1"/>
      <c r="U48" s="1"/>
      <c r="V48" s="1"/>
    </row>
    <row r="49" spans="16:22" x14ac:dyDescent="0.25">
      <c r="P49" t="s">
        <v>7</v>
      </c>
      <c r="Q49" s="1">
        <v>3.8399999999999997E-2</v>
      </c>
      <c r="R49" s="1">
        <v>3.9899999999999998E-2</v>
      </c>
      <c r="S49" s="1">
        <v>3.9300000000000002E-2</v>
      </c>
      <c r="T49" s="1"/>
      <c r="U49" s="1"/>
      <c r="V49" s="1"/>
    </row>
    <row r="50" spans="16:22" x14ac:dyDescent="0.25">
      <c r="P50" t="s">
        <v>8</v>
      </c>
      <c r="Q50" s="1">
        <v>2.58E-2</v>
      </c>
      <c r="R50" s="1">
        <v>3.0599999999999999E-2</v>
      </c>
      <c r="S50" s="1">
        <v>2.0299999999999999E-2</v>
      </c>
      <c r="T50" s="1">
        <v>3.9300000000000002E-2</v>
      </c>
      <c r="U50" s="1"/>
      <c r="V50" s="1"/>
    </row>
    <row r="51" spans="16:22" x14ac:dyDescent="0.25">
      <c r="P51" t="s">
        <v>9</v>
      </c>
      <c r="Q51" s="1">
        <v>1.84E-2</v>
      </c>
      <c r="R51" s="1">
        <v>2.64E-2</v>
      </c>
      <c r="S51" s="1">
        <v>1.7600000000000001E-2</v>
      </c>
      <c r="T51" s="1">
        <v>3.61E-2</v>
      </c>
      <c r="U51" s="1">
        <v>1.7899999999999999E-2</v>
      </c>
      <c r="V51" s="1"/>
    </row>
    <row r="52" spans="16:22" x14ac:dyDescent="0.25">
      <c r="P52" t="s">
        <v>10</v>
      </c>
      <c r="Q52" s="1">
        <v>4.9500000000000002E-2</v>
      </c>
      <c r="R52" s="1">
        <v>5.1499999999999997E-2</v>
      </c>
      <c r="S52" s="1">
        <v>4.2900000000000001E-2</v>
      </c>
      <c r="T52" s="1">
        <v>2.3E-2</v>
      </c>
      <c r="U52" s="1">
        <v>4.0099999999999997E-2</v>
      </c>
      <c r="V52" s="1">
        <v>4.24E-2</v>
      </c>
    </row>
    <row r="54" spans="16:22" x14ac:dyDescent="0.25">
      <c r="P54" t="s">
        <v>20</v>
      </c>
    </row>
    <row r="56" spans="16:22" x14ac:dyDescent="0.25">
      <c r="P56" t="s">
        <v>16</v>
      </c>
      <c r="Q56" t="s">
        <v>4</v>
      </c>
      <c r="R56" t="s">
        <v>5</v>
      </c>
      <c r="S56" t="s">
        <v>6</v>
      </c>
      <c r="T56" t="s">
        <v>7</v>
      </c>
      <c r="U56" t="s">
        <v>8</v>
      </c>
      <c r="V56" t="s">
        <v>9</v>
      </c>
    </row>
    <row r="57" spans="16:22" x14ac:dyDescent="0.25">
      <c r="P57" t="s">
        <v>5</v>
      </c>
      <c r="Q57">
        <v>0.154</v>
      </c>
    </row>
    <row r="58" spans="16:22" x14ac:dyDescent="0.25">
      <c r="P58" t="s">
        <v>6</v>
      </c>
      <c r="Q58" t="s">
        <v>18</v>
      </c>
      <c r="R58" t="s">
        <v>18</v>
      </c>
    </row>
    <row r="59" spans="16:22" x14ac:dyDescent="0.25">
      <c r="P59" t="s">
        <v>7</v>
      </c>
      <c r="Q59" t="s">
        <v>18</v>
      </c>
      <c r="R59" t="s">
        <v>18</v>
      </c>
      <c r="S59" t="s">
        <v>18</v>
      </c>
    </row>
    <row r="60" spans="16:22" x14ac:dyDescent="0.25">
      <c r="P60" t="s">
        <v>8</v>
      </c>
      <c r="Q60">
        <v>1E-4</v>
      </c>
      <c r="R60">
        <v>2.9999999999999997E-4</v>
      </c>
      <c r="S60">
        <v>1E-4</v>
      </c>
      <c r="T60" t="s">
        <v>18</v>
      </c>
    </row>
    <row r="61" spans="16:22" x14ac:dyDescent="0.25">
      <c r="P61" t="s">
        <v>9</v>
      </c>
      <c r="Q61" t="s">
        <v>18</v>
      </c>
      <c r="R61" t="s">
        <v>18</v>
      </c>
      <c r="S61" t="s">
        <v>18</v>
      </c>
      <c r="T61" t="s">
        <v>18</v>
      </c>
      <c r="U61">
        <v>8.3000000000000001E-3</v>
      </c>
    </row>
    <row r="62" spans="16:22" x14ac:dyDescent="0.25">
      <c r="P62" t="s">
        <v>10</v>
      </c>
      <c r="Q62" t="s">
        <v>18</v>
      </c>
      <c r="R62" t="s">
        <v>18</v>
      </c>
      <c r="S62" t="s">
        <v>18</v>
      </c>
      <c r="T62">
        <v>2.0000000000000001E-4</v>
      </c>
      <c r="U62" t="s">
        <v>18</v>
      </c>
      <c r="V62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9A3E-A58B-4E8E-B5EA-1C6431F52BFB}">
  <dimension ref="B4:H28"/>
  <sheetViews>
    <sheetView tabSelected="1" workbookViewId="0">
      <selection activeCell="B13" sqref="B13:H28"/>
    </sheetView>
  </sheetViews>
  <sheetFormatPr defaultRowHeight="15" x14ac:dyDescent="0.25"/>
  <cols>
    <col min="4" max="4" width="11" bestFit="1" customWidth="1"/>
  </cols>
  <sheetData>
    <row r="4" spans="2:8" x14ac:dyDescent="0.25">
      <c r="B4" s="20" t="s">
        <v>15</v>
      </c>
      <c r="C4" s="20"/>
      <c r="D4" s="20"/>
      <c r="E4" s="20"/>
    </row>
    <row r="5" spans="2:8" x14ac:dyDescent="0.25">
      <c r="B5" s="24" t="s">
        <v>24</v>
      </c>
      <c r="C5" s="24" t="s">
        <v>25</v>
      </c>
      <c r="D5" s="24" t="s">
        <v>26</v>
      </c>
    </row>
    <row r="6" spans="2:8" x14ac:dyDescent="0.25">
      <c r="B6" s="7" t="s">
        <v>26</v>
      </c>
      <c r="C6" s="26">
        <v>2.4605000000000001</v>
      </c>
      <c r="D6" s="2"/>
    </row>
    <row r="7" spans="2:8" x14ac:dyDescent="0.25">
      <c r="B7" s="25" t="s">
        <v>23</v>
      </c>
      <c r="C7" s="27">
        <v>3.1149</v>
      </c>
      <c r="D7" s="27">
        <v>2.8235999999999999</v>
      </c>
    </row>
    <row r="8" spans="2:8" x14ac:dyDescent="0.25">
      <c r="B8" s="20" t="s">
        <v>19</v>
      </c>
      <c r="C8" s="20"/>
      <c r="D8" s="20"/>
      <c r="E8" s="20"/>
    </row>
    <row r="9" spans="2:8" x14ac:dyDescent="0.25">
      <c r="B9" s="24" t="s">
        <v>24</v>
      </c>
      <c r="C9" s="24" t="s">
        <v>25</v>
      </c>
      <c r="D9" s="24" t="s">
        <v>26</v>
      </c>
    </row>
    <row r="10" spans="2:8" x14ac:dyDescent="0.25">
      <c r="B10" s="7" t="s">
        <v>26</v>
      </c>
      <c r="C10" s="26">
        <v>1.46E-2</v>
      </c>
      <c r="D10" s="7"/>
    </row>
    <row r="11" spans="2:8" x14ac:dyDescent="0.25">
      <c r="B11" s="7" t="s">
        <v>23</v>
      </c>
      <c r="C11" s="26">
        <v>2.2700000000000001E-2</v>
      </c>
      <c r="D11" s="7">
        <v>1.7299999999999999E-2</v>
      </c>
    </row>
    <row r="13" spans="2:8" x14ac:dyDescent="0.25">
      <c r="B13" s="21" t="s">
        <v>15</v>
      </c>
      <c r="C13" s="22"/>
      <c r="D13" s="22"/>
      <c r="E13" s="22"/>
      <c r="F13" s="22"/>
      <c r="G13" s="22"/>
      <c r="H13" s="23"/>
    </row>
    <row r="14" spans="2:8" x14ac:dyDescent="0.25">
      <c r="B14" s="7" t="s">
        <v>16</v>
      </c>
      <c r="C14" s="7" t="s">
        <v>4</v>
      </c>
      <c r="D14" s="7" t="s">
        <v>5</v>
      </c>
      <c r="E14" s="7" t="s">
        <v>6</v>
      </c>
      <c r="F14" s="7" t="s">
        <v>7</v>
      </c>
      <c r="G14" s="7" t="s">
        <v>8</v>
      </c>
      <c r="H14" s="7" t="s">
        <v>9</v>
      </c>
    </row>
    <row r="15" spans="2:8" x14ac:dyDescent="0.25">
      <c r="B15" s="7" t="s">
        <v>5</v>
      </c>
      <c r="C15" s="7">
        <v>1.7895000000000001</v>
      </c>
      <c r="D15" s="7"/>
      <c r="E15" s="7"/>
      <c r="F15" s="7"/>
      <c r="G15" s="7"/>
      <c r="H15" s="7"/>
    </row>
    <row r="16" spans="2:8" x14ac:dyDescent="0.25">
      <c r="B16" s="7" t="s">
        <v>6</v>
      </c>
      <c r="C16" s="26">
        <v>1.8308</v>
      </c>
      <c r="D16" s="26">
        <v>2.5093000000000001</v>
      </c>
      <c r="E16" s="2"/>
      <c r="F16" s="2"/>
      <c r="G16" s="2"/>
      <c r="H16" s="2"/>
    </row>
    <row r="17" spans="2:8" x14ac:dyDescent="0.25">
      <c r="B17" s="7" t="s">
        <v>7</v>
      </c>
      <c r="C17" s="26">
        <v>4.1090999999999998</v>
      </c>
      <c r="D17" s="26">
        <v>4.4283000000000001</v>
      </c>
      <c r="E17" s="26">
        <v>4.5022000000000002</v>
      </c>
      <c r="F17" s="2"/>
      <c r="G17" s="2"/>
      <c r="H17" s="2"/>
    </row>
    <row r="18" spans="2:8" x14ac:dyDescent="0.25">
      <c r="B18" s="7" t="s">
        <v>8</v>
      </c>
      <c r="C18" s="26">
        <v>3.4508000000000001</v>
      </c>
      <c r="D18" s="26">
        <v>4.1383999999999999</v>
      </c>
      <c r="E18" s="26">
        <v>2.9769999999999999</v>
      </c>
      <c r="F18" s="26">
        <v>4.9272</v>
      </c>
      <c r="G18" s="2"/>
      <c r="H18" s="2"/>
    </row>
    <row r="19" spans="2:8" x14ac:dyDescent="0.25">
      <c r="B19" s="7" t="s">
        <v>9</v>
      </c>
      <c r="C19" s="26">
        <v>3.1465999999999998</v>
      </c>
      <c r="D19" s="26">
        <v>4.2207999999999997</v>
      </c>
      <c r="E19" s="26">
        <v>2.9916</v>
      </c>
      <c r="F19" s="26">
        <v>4.5648999999999997</v>
      </c>
      <c r="G19" s="26">
        <v>3.0139999999999998</v>
      </c>
      <c r="H19" s="2"/>
    </row>
    <row r="20" spans="2:8" x14ac:dyDescent="0.25">
      <c r="B20" s="7" t="s">
        <v>10</v>
      </c>
      <c r="C20" s="26">
        <v>4.8761000000000001</v>
      </c>
      <c r="D20" s="26">
        <v>5.0438000000000001</v>
      </c>
      <c r="E20" s="26">
        <v>4.8564999999999996</v>
      </c>
      <c r="F20" s="26">
        <v>2.7393999999999998</v>
      </c>
      <c r="G20" s="26">
        <v>4.8597999999999999</v>
      </c>
      <c r="H20" s="26">
        <v>4.5795000000000003</v>
      </c>
    </row>
    <row r="21" spans="2:8" x14ac:dyDescent="0.25">
      <c r="B21" s="21" t="s">
        <v>19</v>
      </c>
      <c r="C21" s="22"/>
      <c r="D21" s="22"/>
      <c r="E21" s="22"/>
      <c r="F21" s="22"/>
      <c r="G21" s="22"/>
      <c r="H21" s="23"/>
    </row>
    <row r="22" spans="2:8" x14ac:dyDescent="0.25">
      <c r="B22" s="7" t="s">
        <v>16</v>
      </c>
      <c r="C22" s="7" t="s">
        <v>4</v>
      </c>
      <c r="D22" s="7" t="s">
        <v>5</v>
      </c>
      <c r="E22" s="7" t="s">
        <v>6</v>
      </c>
      <c r="F22" s="7" t="s">
        <v>7</v>
      </c>
      <c r="G22" s="7" t="s">
        <v>8</v>
      </c>
      <c r="H22" s="7" t="s">
        <v>9</v>
      </c>
    </row>
    <row r="23" spans="2:8" x14ac:dyDescent="0.25">
      <c r="B23" s="7" t="s">
        <v>5</v>
      </c>
      <c r="C23" s="7">
        <v>1.1599999999999999E-2</v>
      </c>
      <c r="D23" s="7"/>
      <c r="E23" s="7"/>
      <c r="F23" s="7"/>
      <c r="G23" s="7"/>
      <c r="H23" s="7"/>
    </row>
    <row r="24" spans="2:8" x14ac:dyDescent="0.25">
      <c r="B24" s="7" t="s">
        <v>6</v>
      </c>
      <c r="C24" s="26">
        <v>1.8599999999999998E-2</v>
      </c>
      <c r="D24" s="26">
        <v>2.41E-2</v>
      </c>
      <c r="E24" s="2"/>
      <c r="F24" s="2"/>
      <c r="G24" s="2"/>
      <c r="H24" s="2"/>
    </row>
    <row r="25" spans="2:8" x14ac:dyDescent="0.25">
      <c r="B25" s="7" t="s">
        <v>7</v>
      </c>
      <c r="C25" s="26">
        <v>3.8399999999999997E-2</v>
      </c>
      <c r="D25" s="26">
        <v>3.9899999999999998E-2</v>
      </c>
      <c r="E25" s="26">
        <v>3.9300000000000002E-2</v>
      </c>
      <c r="F25" s="2"/>
      <c r="G25" s="2"/>
      <c r="H25" s="2"/>
    </row>
    <row r="26" spans="2:8" x14ac:dyDescent="0.25">
      <c r="B26" s="7" t="s">
        <v>8</v>
      </c>
      <c r="C26" s="26">
        <v>2.58E-2</v>
      </c>
      <c r="D26" s="26">
        <v>3.0599999999999999E-2</v>
      </c>
      <c r="E26" s="26">
        <v>2.0299999999999999E-2</v>
      </c>
      <c r="F26" s="26">
        <v>3.9300000000000002E-2</v>
      </c>
      <c r="G26" s="2"/>
      <c r="H26" s="2"/>
    </row>
    <row r="27" spans="2:8" x14ac:dyDescent="0.25">
      <c r="B27" s="7" t="s">
        <v>9</v>
      </c>
      <c r="C27" s="26">
        <v>1.84E-2</v>
      </c>
      <c r="D27" s="26">
        <v>2.64E-2</v>
      </c>
      <c r="E27" s="26">
        <v>1.7600000000000001E-2</v>
      </c>
      <c r="F27" s="26">
        <v>3.61E-2</v>
      </c>
      <c r="G27" s="26">
        <v>1.7899999999999999E-2</v>
      </c>
      <c r="H27" s="2"/>
    </row>
    <row r="28" spans="2:8" x14ac:dyDescent="0.25">
      <c r="B28" s="7" t="s">
        <v>10</v>
      </c>
      <c r="C28" s="26">
        <v>4.9500000000000002E-2</v>
      </c>
      <c r="D28" s="26">
        <v>5.1499999999999997E-2</v>
      </c>
      <c r="E28" s="26">
        <v>4.2900000000000001E-2</v>
      </c>
      <c r="F28" s="26">
        <v>2.3E-2</v>
      </c>
      <c r="G28" s="26">
        <v>4.0099999999999997E-2</v>
      </c>
      <c r="H28" s="26">
        <v>4.24E-2</v>
      </c>
    </row>
  </sheetData>
  <mergeCells count="4">
    <mergeCell ref="B4:E4"/>
    <mergeCell ref="B8:E8"/>
    <mergeCell ref="B13:H13"/>
    <mergeCell ref="B21:H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3CB1-D7F9-488F-97A3-3C3D8E907569}">
  <dimension ref="E3:P32"/>
  <sheetViews>
    <sheetView workbookViewId="0">
      <selection activeCell="J34" sqref="J34"/>
    </sheetView>
  </sheetViews>
  <sheetFormatPr defaultRowHeight="15" x14ac:dyDescent="0.25"/>
  <cols>
    <col min="15" max="15" width="10.7109375" bestFit="1" customWidth="1"/>
  </cols>
  <sheetData>
    <row r="3" spans="13:16" x14ac:dyDescent="0.25">
      <c r="M3" t="s">
        <v>27</v>
      </c>
    </row>
    <row r="5" spans="13:16" x14ac:dyDescent="0.25">
      <c r="N5" t="s">
        <v>12</v>
      </c>
      <c r="O5" t="s">
        <v>13</v>
      </c>
      <c r="P5" t="s">
        <v>14</v>
      </c>
    </row>
    <row r="6" spans="13:16" x14ac:dyDescent="0.25">
      <c r="M6">
        <v>1</v>
      </c>
      <c r="N6">
        <v>4.3731999999999999E-4</v>
      </c>
      <c r="O6">
        <v>27.936</v>
      </c>
      <c r="P6">
        <v>27.936</v>
      </c>
    </row>
    <row r="7" spans="13:16" x14ac:dyDescent="0.25">
      <c r="M7">
        <v>2</v>
      </c>
      <c r="N7">
        <v>2.9975999999999999E-4</v>
      </c>
      <c r="O7">
        <v>19.148</v>
      </c>
      <c r="P7">
        <v>47.084000000000003</v>
      </c>
    </row>
    <row r="32" spans="5:5" x14ac:dyDescent="0.25">
      <c r="E32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table field</vt:lpstr>
      <vt:lpstr>CVA Field 18 Biome</vt:lpstr>
      <vt:lpstr>CVA Field 18 Latitude</vt:lpstr>
      <vt:lpstr>CVA Field 18 table</vt:lpstr>
      <vt:lpstr>PCA Field 18 Bio_Lat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2017-10-15T16:29:57Z</dcterms:created>
  <dcterms:modified xsi:type="dcterms:W3CDTF">2017-10-15T20:01:04Z</dcterms:modified>
</cp:coreProperties>
</file>