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ensamani/Projects/Stock Model Attempt/"/>
    </mc:Choice>
  </mc:AlternateContent>
  <xr:revisionPtr revIDLastSave="0" documentId="13_ncr:40009_{7C1EA3F3-4227-6246-B49D-588CDC438781}" xr6:coauthVersionLast="46" xr6:coauthVersionMax="46" xr10:uidLastSave="{00000000-0000-0000-0000-000000000000}"/>
  <bookViews>
    <workbookView xWindow="0" yWindow="0" windowWidth="12800" windowHeight="16000"/>
  </bookViews>
  <sheets>
    <sheet name="multiTimeline (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N5" i="1"/>
  <c r="L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M5" i="1"/>
  <c r="P5" i="1" s="1"/>
  <c r="M17" i="1"/>
  <c r="P17" i="1" s="1"/>
  <c r="M18" i="1"/>
  <c r="M19" i="1"/>
  <c r="P19" i="1" s="1"/>
  <c r="M20" i="1"/>
  <c r="M21" i="1"/>
  <c r="M22" i="1"/>
  <c r="M23" i="1"/>
  <c r="P23" i="1" s="1"/>
  <c r="M24" i="1"/>
  <c r="M25" i="1"/>
  <c r="P25" i="1" s="1"/>
  <c r="M26" i="1"/>
  <c r="M27" i="1"/>
  <c r="P27" i="1" s="1"/>
  <c r="M28" i="1"/>
  <c r="M29" i="1"/>
  <c r="M30" i="1"/>
  <c r="M31" i="1"/>
  <c r="P31" i="1" s="1"/>
  <c r="M32" i="1"/>
  <c r="M33" i="1"/>
  <c r="P33" i="1" s="1"/>
  <c r="M34" i="1"/>
  <c r="M35" i="1"/>
  <c r="P35" i="1" s="1"/>
  <c r="M36" i="1"/>
  <c r="M37" i="1"/>
  <c r="P37" i="1" s="1"/>
  <c r="M38" i="1"/>
  <c r="M39" i="1"/>
  <c r="P39" i="1" s="1"/>
  <c r="M40" i="1"/>
  <c r="M41" i="1"/>
  <c r="P41" i="1" s="1"/>
  <c r="M42" i="1"/>
  <c r="M43" i="1"/>
  <c r="P43" i="1" s="1"/>
  <c r="M44" i="1"/>
  <c r="M45" i="1"/>
  <c r="P45" i="1" s="1"/>
  <c r="M46" i="1"/>
  <c r="M47" i="1"/>
  <c r="P47" i="1" s="1"/>
  <c r="M48" i="1"/>
  <c r="M49" i="1"/>
  <c r="P49" i="1" s="1"/>
  <c r="M50" i="1"/>
  <c r="M51" i="1"/>
  <c r="P51" i="1" s="1"/>
  <c r="M52" i="1"/>
  <c r="M53" i="1"/>
  <c r="P53" i="1" s="1"/>
  <c r="M54" i="1"/>
  <c r="M55" i="1"/>
  <c r="P55" i="1" s="1"/>
  <c r="M4" i="1"/>
  <c r="M6" i="1"/>
  <c r="M7" i="1"/>
  <c r="P7" i="1" s="1"/>
  <c r="M8" i="1"/>
  <c r="M9" i="1"/>
  <c r="P9" i="1" s="1"/>
  <c r="M10" i="1"/>
  <c r="M11" i="1"/>
  <c r="P11" i="1" s="1"/>
  <c r="M12" i="1"/>
  <c r="M13" i="1"/>
  <c r="P13" i="1" s="1"/>
  <c r="M14" i="1"/>
  <c r="M15" i="1"/>
  <c r="P15" i="1" s="1"/>
  <c r="M16" i="1"/>
  <c r="P29" i="1" l="1"/>
  <c r="P21" i="1"/>
  <c r="P10" i="1"/>
  <c r="P50" i="1"/>
  <c r="P42" i="1"/>
  <c r="P34" i="1"/>
  <c r="P26" i="1"/>
  <c r="P18" i="1"/>
  <c r="P48" i="1"/>
  <c r="P40" i="1"/>
  <c r="P32" i="1"/>
  <c r="P24" i="1"/>
  <c r="P16" i="1"/>
  <c r="P8" i="1"/>
  <c r="P52" i="1"/>
  <c r="P44" i="1"/>
  <c r="P36" i="1"/>
  <c r="P28" i="1"/>
  <c r="P20" i="1"/>
  <c r="P12" i="1"/>
  <c r="P4" i="1"/>
  <c r="P54" i="1"/>
  <c r="P46" i="1"/>
  <c r="P38" i="1"/>
  <c r="P30" i="1"/>
  <c r="P22" i="1"/>
  <c r="P14" i="1"/>
  <c r="P6" i="1"/>
  <c r="P56" i="1" l="1"/>
</calcChain>
</file>

<file path=xl/sharedStrings.xml><?xml version="1.0" encoding="utf-8"?>
<sst xmlns="http://schemas.openxmlformats.org/spreadsheetml/2006/main" count="9" uniqueCount="9">
  <si>
    <t>Category: All categories</t>
  </si>
  <si>
    <t>Week</t>
  </si>
  <si>
    <t>amazon: (Worldwide)</t>
  </si>
  <si>
    <t>Avg Stock Price of Week</t>
  </si>
  <si>
    <t>'Amazon' Google Searches</t>
  </si>
  <si>
    <t>End of Week</t>
  </si>
  <si>
    <t>News Hits</t>
  </si>
  <si>
    <t>Price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</si>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</sst>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9" fontId="0" fillId="0" borderId="0" xfId="1" applyFont="1"/>
    <xf numFmtId="9" fontId="0" fillId="0" borderId="0" xfId="1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'multiTimeline (1)'!$M$3</c:f>
              <c:strCache>
                <c:ptCount val="1"/>
                <c:pt idx="0">
                  <c:v>Avg Stock Price of 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'multiTimeline (1)'!$K$4:$K$55</c:f>
              <c:numCache>
                <c:formatCode>General</c:formatCode>
                <c:ptCount val="52"/>
                <c:pt idx="0">
                  <c:v>75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87</c:v>
                </c:pt>
                <c:pt idx="8">
                  <c:v>86</c:v>
                </c:pt>
                <c:pt idx="9">
                  <c:v>84</c:v>
                </c:pt>
                <c:pt idx="10">
                  <c:v>84</c:v>
                </c:pt>
                <c:pt idx="11">
                  <c:v>82</c:v>
                </c:pt>
                <c:pt idx="12">
                  <c:v>81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76</c:v>
                </c:pt>
                <c:pt idx="20">
                  <c:v>77</c:v>
                </c:pt>
                <c:pt idx="21">
                  <c:v>74</c:v>
                </c:pt>
                <c:pt idx="22">
                  <c:v>72</c:v>
                </c:pt>
                <c:pt idx="23">
                  <c:v>71</c:v>
                </c:pt>
                <c:pt idx="24">
                  <c:v>72</c:v>
                </c:pt>
                <c:pt idx="25">
                  <c:v>71</c:v>
                </c:pt>
                <c:pt idx="26">
                  <c:v>73</c:v>
                </c:pt>
                <c:pt idx="27">
                  <c:v>71</c:v>
                </c:pt>
                <c:pt idx="28">
                  <c:v>72</c:v>
                </c:pt>
                <c:pt idx="29">
                  <c:v>70</c:v>
                </c:pt>
                <c:pt idx="30">
                  <c:v>92</c:v>
                </c:pt>
                <c:pt idx="31">
                  <c:v>76</c:v>
                </c:pt>
                <c:pt idx="32">
                  <c:v>74</c:v>
                </c:pt>
                <c:pt idx="33">
                  <c:v>75</c:v>
                </c:pt>
                <c:pt idx="34">
                  <c:v>83</c:v>
                </c:pt>
                <c:pt idx="35">
                  <c:v>93</c:v>
                </c:pt>
                <c:pt idx="36">
                  <c:v>100</c:v>
                </c:pt>
                <c:pt idx="37">
                  <c:v>95</c:v>
                </c:pt>
                <c:pt idx="38">
                  <c:v>93</c:v>
                </c:pt>
                <c:pt idx="39">
                  <c:v>90</c:v>
                </c:pt>
                <c:pt idx="40">
                  <c:v>85</c:v>
                </c:pt>
                <c:pt idx="41">
                  <c:v>83</c:v>
                </c:pt>
                <c:pt idx="42">
                  <c:v>80</c:v>
                </c:pt>
                <c:pt idx="43">
                  <c:v>74</c:v>
                </c:pt>
                <c:pt idx="44">
                  <c:v>76</c:v>
                </c:pt>
                <c:pt idx="45">
                  <c:v>72</c:v>
                </c:pt>
                <c:pt idx="46">
                  <c:v>75</c:v>
                </c:pt>
                <c:pt idx="47">
                  <c:v>68</c:v>
                </c:pt>
                <c:pt idx="48">
                  <c:v>69</c:v>
                </c:pt>
                <c:pt idx="49">
                  <c:v>67</c:v>
                </c:pt>
                <c:pt idx="50">
                  <c:v>72</c:v>
                </c:pt>
                <c:pt idx="51">
                  <c:v>70</c:v>
                </c:pt>
              </c:numCache>
            </c:numRef>
          </c:xVal>
          <c:yVal>
            <c:numRef>
              <c:f>'multiTimeline (1)'!$M$4:$M$55</c:f>
              <c:numCache>
                <c:formatCode>General</c:formatCode>
                <c:ptCount val="52"/>
                <c:pt idx="0">
                  <c:v>1800.7300050000001</c:v>
                </c:pt>
                <c:pt idx="1">
                  <c:v>1911.7159789999998</c:v>
                </c:pt>
                <c:pt idx="2">
                  <c:v>1927.9729737000002</c:v>
                </c:pt>
                <c:pt idx="3">
                  <c:v>2014.1699982499999</c:v>
                </c:pt>
                <c:pt idx="4">
                  <c:v>2275.9540038999999</c:v>
                </c:pt>
                <c:pt idx="5">
                  <c:v>2388.7430174000001</c:v>
                </c:pt>
                <c:pt idx="6">
                  <c:v>2372.4780274</c:v>
                </c:pt>
                <c:pt idx="7">
                  <c:v>2340.5010008999998</c:v>
                </c:pt>
                <c:pt idx="8">
                  <c:v>2381.5380127999997</c:v>
                </c:pt>
                <c:pt idx="9">
                  <c:v>2452.4210204999995</c:v>
                </c:pt>
                <c:pt idx="10">
                  <c:v>2417.3725279999999</c:v>
                </c:pt>
                <c:pt idx="11">
                  <c:v>2467.0399902999998</c:v>
                </c:pt>
                <c:pt idx="12">
                  <c:v>2575.4699950999998</c:v>
                </c:pt>
                <c:pt idx="13">
                  <c:v>2627.7110108000002</c:v>
                </c:pt>
                <c:pt idx="14">
                  <c:v>2736.5210205000003</c:v>
                </c:pt>
                <c:pt idx="15">
                  <c:v>2781.6600036249997</c:v>
                </c:pt>
                <c:pt idx="16">
                  <c:v>3084.4780272999997</c:v>
                </c:pt>
                <c:pt idx="17">
                  <c:v>3055.9090087999998</c:v>
                </c:pt>
                <c:pt idx="18">
                  <c:v>3081.6459960999996</c:v>
                </c:pt>
                <c:pt idx="19">
                  <c:v>3071.0889892999999</c:v>
                </c:pt>
                <c:pt idx="20">
                  <c:v>3169.2070069000001</c:v>
                </c:pt>
                <c:pt idx="21">
                  <c:v>3145.2789796000002</c:v>
                </c:pt>
                <c:pt idx="22">
                  <c:v>3257.2600096999995</c:v>
                </c:pt>
                <c:pt idx="23">
                  <c:v>3372.6900145999994</c:v>
                </c:pt>
                <c:pt idx="24">
                  <c:v>3439.2720214000001</c:v>
                </c:pt>
                <c:pt idx="25">
                  <c:v>3196.5850218749997</c:v>
                </c:pt>
                <c:pt idx="26">
                  <c:v>3083.0919677000002</c:v>
                </c:pt>
                <c:pt idx="27">
                  <c:v>3029.7660155999997</c:v>
                </c:pt>
                <c:pt idx="28">
                  <c:v>3164.0929689000004</c:v>
                </c:pt>
                <c:pt idx="29">
                  <c:v>3185.2879882000002</c:v>
                </c:pt>
                <c:pt idx="30">
                  <c:v>3378.1799559999999</c:v>
                </c:pt>
                <c:pt idx="31">
                  <c:v>3210.5219969</c:v>
                </c:pt>
                <c:pt idx="32">
                  <c:v>3193.5310058</c:v>
                </c:pt>
                <c:pt idx="33">
                  <c:v>3179.2289793999998</c:v>
                </c:pt>
                <c:pt idx="34">
                  <c:v>3122.5020020000002</c:v>
                </c:pt>
                <c:pt idx="35">
                  <c:v>3122.1669922999999</c:v>
                </c:pt>
                <c:pt idx="36">
                  <c:v>3145.8987732499995</c:v>
                </c:pt>
                <c:pt idx="37">
                  <c:v>3196.3260008000002</c:v>
                </c:pt>
                <c:pt idx="38">
                  <c:v>3132.6319579000001</c:v>
                </c:pt>
                <c:pt idx="39">
                  <c:v>3199.4790039</c:v>
                </c:pt>
                <c:pt idx="40">
                  <c:v>3196.5512391250004</c:v>
                </c:pt>
                <c:pt idx="41">
                  <c:v>3283.5849914999999</c:v>
                </c:pt>
                <c:pt idx="42">
                  <c:v>3180.7869629000002</c:v>
                </c:pt>
                <c:pt idx="43">
                  <c:v>3131.9639894000002</c:v>
                </c:pt>
                <c:pt idx="44">
                  <c:v>3233.7074889999999</c:v>
                </c:pt>
                <c:pt idx="45">
                  <c:v>3272.7920165000005</c:v>
                </c:pt>
                <c:pt idx="46">
                  <c:v>3341.4929930999997</c:v>
                </c:pt>
                <c:pt idx="47">
                  <c:v>3298.1349853000002</c:v>
                </c:pt>
                <c:pt idx="48">
                  <c:v>3285.5024718750001</c:v>
                </c:pt>
                <c:pt idx="49">
                  <c:v>3141.8709715999998</c:v>
                </c:pt>
                <c:pt idx="50">
                  <c:v>3059.3239746999998</c:v>
                </c:pt>
                <c:pt idx="51">
                  <c:v>3058.5969971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1-AD4B-87C4-23D7D5DA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10431"/>
        <c:axId val="2137327631"/>
      </c:scatterChart>
      <c:valAx>
        <c:axId val="21127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27631"/>
        <c:crosses val="autoZero"/>
        <c:crossBetween val="midCat"/>
      </c:valAx>
      <c:valAx>
        <c:axId val="2137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33</xdr:row>
      <xdr:rowOff>82550</xdr:rowOff>
    </xdr:from>
    <xdr:to>
      <xdr:col>25</xdr:col>
      <xdr:colOff>571500</xdr:colOff>
      <xdr:row>56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72F4F9-F91B-BE46-9867-66FFFDF5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topLeftCell="I1" workbookViewId="0">
      <selection activeCell="L57" sqref="L57"/>
    </sheetView>
  </sheetViews>
  <sheetFormatPr baseColWidth="10" defaultRowHeight="16" x14ac:dyDescent="0.2"/>
  <cols>
    <col min="4" max="4" width="10.83203125" style="1"/>
    <col min="10" max="10" width="11.5" bestFit="1" customWidth="1"/>
    <col min="11" max="11" width="23.33203125" bestFit="1" customWidth="1"/>
    <col min="12" max="12" width="23.33203125" style="3" customWidth="1"/>
    <col min="13" max="13" width="21" bestFit="1" customWidth="1"/>
    <col min="14" max="14" width="21" customWidth="1"/>
  </cols>
  <sheetData>
    <row r="1" spans="1:16" x14ac:dyDescent="0.2">
      <c r="A1" t="s">
        <v>0</v>
      </c>
    </row>
    <row r="3" spans="1:16" x14ac:dyDescent="0.2">
      <c r="A3" t="s">
        <v>1</v>
      </c>
      <c r="B3" t="s">
        <v>2</v>
      </c>
      <c r="D3" s="1">
        <v>43905</v>
      </c>
      <c r="E3">
        <v>1665.330017</v>
      </c>
      <c r="J3" t="s">
        <v>5</v>
      </c>
      <c r="K3" s="2" t="s">
        <v>4</v>
      </c>
      <c r="L3" s="4"/>
      <c r="M3" t="s">
        <v>3</v>
      </c>
      <c r="O3" t="s">
        <v>8</v>
      </c>
    </row>
    <row r="4" spans="1:16" x14ac:dyDescent="0.2">
      <c r="A4" s="1">
        <v>43905</v>
      </c>
      <c r="B4">
        <v>75</v>
      </c>
      <c r="D4" s="1">
        <v>43905</v>
      </c>
      <c r="E4">
        <v>1791.6549685</v>
      </c>
      <c r="J4" s="1">
        <v>43905</v>
      </c>
      <c r="K4">
        <v>75</v>
      </c>
      <c r="M4">
        <f>AVERAGEIF(D:D,J:J,E:E)</f>
        <v>1800.7300050000001</v>
      </c>
      <c r="O4">
        <f t="shared" ref="O4:O54" si="0">-17.614*(K4)+4323</f>
        <v>3001.95</v>
      </c>
      <c r="P4">
        <f t="shared" ref="P4:P54" si="1">M4-O4</f>
        <v>-1201.2199949999997</v>
      </c>
    </row>
    <row r="5" spans="1:16" x14ac:dyDescent="0.2">
      <c r="A5" s="1">
        <v>43912</v>
      </c>
      <c r="B5">
        <v>82</v>
      </c>
      <c r="D5" s="1">
        <v>43905</v>
      </c>
      <c r="E5">
        <v>1790</v>
      </c>
      <c r="J5" s="1">
        <v>43912</v>
      </c>
      <c r="K5">
        <v>82</v>
      </c>
      <c r="L5" s="3">
        <f>(K5-K4)/K4</f>
        <v>9.3333333333333338E-2</v>
      </c>
      <c r="M5">
        <f>AVERAGEIF(D:D,J:J,E:E)</f>
        <v>1911.7159789999998</v>
      </c>
      <c r="N5" s="3">
        <f>(M5-M4)/M4</f>
        <v>6.1633878311479408E-2</v>
      </c>
      <c r="O5">
        <f t="shared" si="0"/>
        <v>2878.652</v>
      </c>
      <c r="P5">
        <f t="shared" si="1"/>
        <v>-966.93602100000021</v>
      </c>
    </row>
    <row r="6" spans="1:16" x14ac:dyDescent="0.2">
      <c r="A6" s="1">
        <v>43919</v>
      </c>
      <c r="B6">
        <v>84</v>
      </c>
      <c r="D6" s="1">
        <v>43905</v>
      </c>
      <c r="E6">
        <v>1870.465027</v>
      </c>
      <c r="J6" s="1">
        <v>43919</v>
      </c>
      <c r="K6">
        <v>84</v>
      </c>
      <c r="L6" s="3">
        <f t="shared" ref="L6:L55" si="2">(K6-K5)/K5</f>
        <v>2.4390243902439025E-2</v>
      </c>
      <c r="M6">
        <f>AVERAGEIF(D:D,J:J,E:E)</f>
        <v>1927.9729737000002</v>
      </c>
      <c r="N6" s="3">
        <f t="shared" ref="N6:N55" si="3">(M6-M5)/M5</f>
        <v>8.5038755121481392E-3</v>
      </c>
      <c r="O6">
        <f t="shared" si="0"/>
        <v>2843.424</v>
      </c>
      <c r="P6">
        <f t="shared" si="1"/>
        <v>-915.45102629999974</v>
      </c>
    </row>
    <row r="7" spans="1:16" x14ac:dyDescent="0.2">
      <c r="A7" s="1">
        <v>43926</v>
      </c>
      <c r="B7">
        <v>88</v>
      </c>
      <c r="D7" s="1">
        <v>43905</v>
      </c>
      <c r="E7">
        <v>1886.2000125</v>
      </c>
      <c r="J7" s="1">
        <v>43926</v>
      </c>
      <c r="K7">
        <v>88</v>
      </c>
      <c r="L7" s="3">
        <f t="shared" si="2"/>
        <v>4.7619047619047616E-2</v>
      </c>
      <c r="M7">
        <f>AVERAGEIF(D:D,J:J,E:E)</f>
        <v>2014.1699982499999</v>
      </c>
      <c r="N7" s="3">
        <f t="shared" si="3"/>
        <v>4.4708627001434451E-2</v>
      </c>
      <c r="O7">
        <f t="shared" si="0"/>
        <v>2772.9679999999998</v>
      </c>
      <c r="P7">
        <f t="shared" si="1"/>
        <v>-758.79800174999991</v>
      </c>
    </row>
    <row r="8" spans="1:16" x14ac:dyDescent="0.2">
      <c r="A8" s="1">
        <v>43933</v>
      </c>
      <c r="B8">
        <v>88</v>
      </c>
      <c r="D8" s="1">
        <v>43912</v>
      </c>
      <c r="E8">
        <v>1865.289978</v>
      </c>
      <c r="J8" s="1">
        <v>43933</v>
      </c>
      <c r="K8">
        <v>88</v>
      </c>
      <c r="L8" s="3">
        <f t="shared" si="2"/>
        <v>0</v>
      </c>
      <c r="M8">
        <f>AVERAGEIF(D:D,J:J,E:E)</f>
        <v>2275.9540038999999</v>
      </c>
      <c r="N8" s="3">
        <f t="shared" si="3"/>
        <v>0.12997115728932984</v>
      </c>
      <c r="O8">
        <f t="shared" si="0"/>
        <v>2772.9679999999998</v>
      </c>
      <c r="P8">
        <f t="shared" si="1"/>
        <v>-497.01399609999999</v>
      </c>
    </row>
    <row r="9" spans="1:16" x14ac:dyDescent="0.2">
      <c r="A9" s="1">
        <v>43940</v>
      </c>
      <c r="B9">
        <v>87</v>
      </c>
      <c r="D9" s="1">
        <v>43912</v>
      </c>
      <c r="E9">
        <v>1945.799988</v>
      </c>
      <c r="J9" s="1">
        <v>43940</v>
      </c>
      <c r="K9">
        <v>87</v>
      </c>
      <c r="L9" s="3">
        <f t="shared" si="2"/>
        <v>-1.1363636363636364E-2</v>
      </c>
      <c r="M9">
        <f>AVERAGEIF(D:D,J:J,E:E)</f>
        <v>2388.7430174000001</v>
      </c>
      <c r="N9" s="3">
        <f t="shared" si="3"/>
        <v>4.9556807082537124E-2</v>
      </c>
      <c r="O9">
        <f t="shared" si="0"/>
        <v>2790.5819999999999</v>
      </c>
      <c r="P9">
        <f t="shared" si="1"/>
        <v>-401.83898259999978</v>
      </c>
    </row>
    <row r="10" spans="1:16" x14ac:dyDescent="0.2">
      <c r="A10" s="1">
        <v>43947</v>
      </c>
      <c r="B10">
        <v>86</v>
      </c>
      <c r="D10" s="1">
        <v>43912</v>
      </c>
      <c r="E10">
        <v>1903.2649535</v>
      </c>
      <c r="J10" s="1">
        <v>43947</v>
      </c>
      <c r="K10">
        <v>86</v>
      </c>
      <c r="L10" s="3">
        <f t="shared" si="2"/>
        <v>-1.1494252873563218E-2</v>
      </c>
      <c r="M10">
        <f>AVERAGEIF(D:D,J:J,E:E)</f>
        <v>2372.4780274</v>
      </c>
      <c r="N10" s="3">
        <f t="shared" si="3"/>
        <v>-6.8090162405596757E-3</v>
      </c>
      <c r="O10">
        <f t="shared" si="0"/>
        <v>2808.1959999999999</v>
      </c>
      <c r="P10">
        <f t="shared" si="1"/>
        <v>-435.71797259999994</v>
      </c>
    </row>
    <row r="11" spans="1:16" x14ac:dyDescent="0.2">
      <c r="A11" s="1">
        <v>43954</v>
      </c>
      <c r="B11">
        <v>87</v>
      </c>
      <c r="D11" s="1">
        <v>43912</v>
      </c>
      <c r="E11">
        <v>1928.744995</v>
      </c>
      <c r="J11" s="1">
        <v>43954</v>
      </c>
      <c r="K11">
        <v>87</v>
      </c>
      <c r="L11" s="3">
        <f t="shared" si="2"/>
        <v>1.1627906976744186E-2</v>
      </c>
      <c r="M11">
        <f>AVERAGEIF(D:D,J:J,E:E)</f>
        <v>2340.5010008999998</v>
      </c>
      <c r="N11" s="3">
        <f t="shared" si="3"/>
        <v>-1.3478323563250799E-2</v>
      </c>
      <c r="O11">
        <f t="shared" si="0"/>
        <v>2790.5819999999999</v>
      </c>
      <c r="P11">
        <f t="shared" si="1"/>
        <v>-450.0809991000001</v>
      </c>
    </row>
    <row r="12" spans="1:16" x14ac:dyDescent="0.2">
      <c r="A12" s="1">
        <v>43961</v>
      </c>
      <c r="B12">
        <v>86</v>
      </c>
      <c r="D12" s="1">
        <v>43912</v>
      </c>
      <c r="E12">
        <v>1915.4799805</v>
      </c>
      <c r="J12" s="1">
        <v>43961</v>
      </c>
      <c r="K12">
        <v>86</v>
      </c>
      <c r="L12" s="3">
        <f t="shared" si="2"/>
        <v>-1.1494252873563218E-2</v>
      </c>
      <c r="M12">
        <f>AVERAGEIF(D:D,J:J,E:E)</f>
        <v>2381.5380127999997</v>
      </c>
      <c r="N12" s="3">
        <f t="shared" si="3"/>
        <v>1.7533430613454061E-2</v>
      </c>
      <c r="O12">
        <f t="shared" si="0"/>
        <v>2808.1959999999999</v>
      </c>
      <c r="P12">
        <f t="shared" si="1"/>
        <v>-426.65798720000021</v>
      </c>
    </row>
    <row r="13" spans="1:16" x14ac:dyDescent="0.2">
      <c r="A13" s="1">
        <v>43968</v>
      </c>
      <c r="B13">
        <v>84</v>
      </c>
      <c r="D13" s="1">
        <v>43919</v>
      </c>
      <c r="E13">
        <v>1943.3899535</v>
      </c>
      <c r="J13" s="1">
        <v>43968</v>
      </c>
      <c r="K13">
        <v>84</v>
      </c>
      <c r="L13" s="3">
        <f t="shared" si="2"/>
        <v>-2.3255813953488372E-2</v>
      </c>
      <c r="M13">
        <f>AVERAGEIF(D:D,J:J,E:E)</f>
        <v>2452.4210204999995</v>
      </c>
      <c r="N13" s="3">
        <f t="shared" si="3"/>
        <v>2.9763542433094262E-2</v>
      </c>
      <c r="O13">
        <f t="shared" si="0"/>
        <v>2843.424</v>
      </c>
      <c r="P13">
        <f t="shared" si="1"/>
        <v>-391.00297950000049</v>
      </c>
    </row>
    <row r="14" spans="1:16" x14ac:dyDescent="0.2">
      <c r="A14" s="1">
        <v>43975</v>
      </c>
      <c r="B14">
        <v>84</v>
      </c>
      <c r="D14" s="1">
        <v>43919</v>
      </c>
      <c r="E14">
        <v>1957.0349735</v>
      </c>
      <c r="J14" s="1">
        <v>43975</v>
      </c>
      <c r="K14">
        <v>84</v>
      </c>
      <c r="L14" s="3">
        <f t="shared" si="2"/>
        <v>0</v>
      </c>
      <c r="M14">
        <f>AVERAGEIF(D:D,J:J,E:E)</f>
        <v>2417.3725279999999</v>
      </c>
      <c r="N14" s="3">
        <f t="shared" si="3"/>
        <v>-1.4291384801804514E-2</v>
      </c>
      <c r="O14">
        <f t="shared" si="0"/>
        <v>2843.424</v>
      </c>
      <c r="P14">
        <f t="shared" si="1"/>
        <v>-426.0514720000001</v>
      </c>
    </row>
    <row r="15" spans="1:16" x14ac:dyDescent="0.2">
      <c r="A15" s="1">
        <v>43982</v>
      </c>
      <c r="B15">
        <v>82</v>
      </c>
      <c r="D15" s="1">
        <v>43919</v>
      </c>
      <c r="E15">
        <v>1920.334961</v>
      </c>
      <c r="J15" s="1">
        <v>43982</v>
      </c>
      <c r="K15">
        <v>82</v>
      </c>
      <c r="L15" s="3">
        <f t="shared" si="2"/>
        <v>-2.3809523809523808E-2</v>
      </c>
      <c r="M15">
        <f>AVERAGEIF(D:D,J:J,E:E)</f>
        <v>2467.0399902999998</v>
      </c>
      <c r="N15" s="3">
        <f t="shared" si="3"/>
        <v>2.05460522632364E-2</v>
      </c>
      <c r="O15">
        <f t="shared" si="0"/>
        <v>2878.652</v>
      </c>
      <c r="P15">
        <f t="shared" si="1"/>
        <v>-411.61200970000027</v>
      </c>
    </row>
    <row r="16" spans="1:16" x14ac:dyDescent="0.2">
      <c r="A16" s="1">
        <v>43989</v>
      </c>
      <c r="B16">
        <v>81</v>
      </c>
      <c r="D16" s="1">
        <v>43919</v>
      </c>
      <c r="E16">
        <v>1910.2349855</v>
      </c>
      <c r="J16" s="1">
        <v>43989</v>
      </c>
      <c r="K16">
        <v>81</v>
      </c>
      <c r="L16" s="3">
        <f t="shared" si="2"/>
        <v>-1.2195121951219513E-2</v>
      </c>
      <c r="M16">
        <f>AVERAGEIF(D:D,J:J,E:E)</f>
        <v>2575.4699950999998</v>
      </c>
      <c r="N16" s="3">
        <f t="shared" si="3"/>
        <v>4.3951458114310733E-2</v>
      </c>
      <c r="O16">
        <f t="shared" si="0"/>
        <v>2896.2659999999996</v>
      </c>
      <c r="P16">
        <f t="shared" si="1"/>
        <v>-320.79600489999984</v>
      </c>
    </row>
    <row r="17" spans="1:16" x14ac:dyDescent="0.2">
      <c r="A17" s="1">
        <v>43996</v>
      </c>
      <c r="B17">
        <v>77</v>
      </c>
      <c r="D17" s="1">
        <v>43919</v>
      </c>
      <c r="E17">
        <v>1908.869995</v>
      </c>
      <c r="J17" s="1">
        <v>43996</v>
      </c>
      <c r="K17">
        <v>77</v>
      </c>
      <c r="L17" s="3">
        <f t="shared" si="2"/>
        <v>-4.9382716049382713E-2</v>
      </c>
      <c r="M17">
        <f t="shared" ref="M17:M55" si="4">AVERAGEIF(D:D,J:J,E:E)</f>
        <v>2627.7110108000002</v>
      </c>
      <c r="N17" s="3">
        <f t="shared" si="3"/>
        <v>2.0284070790726486E-2</v>
      </c>
      <c r="O17">
        <f t="shared" si="0"/>
        <v>2966.7219999999998</v>
      </c>
      <c r="P17">
        <f t="shared" si="1"/>
        <v>-339.01098919999959</v>
      </c>
    </row>
    <row r="18" spans="1:16" x14ac:dyDescent="0.2">
      <c r="A18" s="1">
        <v>44003</v>
      </c>
      <c r="B18">
        <v>78</v>
      </c>
      <c r="D18" s="1">
        <v>43926</v>
      </c>
      <c r="E18">
        <v>1966.794983</v>
      </c>
      <c r="J18" s="1">
        <v>44003</v>
      </c>
      <c r="K18">
        <v>78</v>
      </c>
      <c r="L18" s="3">
        <f t="shared" si="2"/>
        <v>1.2987012987012988E-2</v>
      </c>
      <c r="M18">
        <f t="shared" si="4"/>
        <v>2736.5210205000003</v>
      </c>
      <c r="N18" s="3">
        <f t="shared" si="3"/>
        <v>4.1408666802698821E-2</v>
      </c>
      <c r="O18">
        <f t="shared" si="0"/>
        <v>2949.1080000000002</v>
      </c>
      <c r="P18">
        <f t="shared" si="1"/>
        <v>-212.58697949999987</v>
      </c>
    </row>
    <row r="19" spans="1:16" x14ac:dyDescent="0.2">
      <c r="A19" s="1">
        <v>44010</v>
      </c>
      <c r="B19">
        <v>79</v>
      </c>
      <c r="D19" s="1">
        <v>43926</v>
      </c>
      <c r="E19">
        <v>2014.3549805</v>
      </c>
      <c r="J19" s="1">
        <v>44010</v>
      </c>
      <c r="K19">
        <v>79</v>
      </c>
      <c r="L19" s="3">
        <f t="shared" si="2"/>
        <v>1.282051282051282E-2</v>
      </c>
      <c r="M19">
        <f t="shared" si="4"/>
        <v>2781.6600036249997</v>
      </c>
      <c r="N19" s="3">
        <f t="shared" si="3"/>
        <v>1.6495025174976325E-2</v>
      </c>
      <c r="O19">
        <f t="shared" si="0"/>
        <v>2931.4939999999997</v>
      </c>
      <c r="P19">
        <f t="shared" si="1"/>
        <v>-149.83399637499997</v>
      </c>
    </row>
    <row r="20" spans="1:16" x14ac:dyDescent="0.2">
      <c r="A20" s="1">
        <v>44017</v>
      </c>
      <c r="B20">
        <v>78</v>
      </c>
      <c r="D20" s="1">
        <v>43926</v>
      </c>
      <c r="E20">
        <v>2032</v>
      </c>
      <c r="J20" s="1">
        <v>44017</v>
      </c>
      <c r="K20">
        <v>78</v>
      </c>
      <c r="L20" s="3">
        <f t="shared" si="2"/>
        <v>-1.2658227848101266E-2</v>
      </c>
      <c r="M20">
        <f t="shared" si="4"/>
        <v>3084.4780272999997</v>
      </c>
      <c r="N20" s="3">
        <f t="shared" si="3"/>
        <v>0.1088623423712366</v>
      </c>
      <c r="O20">
        <f t="shared" si="0"/>
        <v>2949.1080000000002</v>
      </c>
      <c r="P20">
        <f t="shared" si="1"/>
        <v>135.37002729999949</v>
      </c>
    </row>
    <row r="21" spans="1:16" x14ac:dyDescent="0.2">
      <c r="A21" s="1">
        <v>44024</v>
      </c>
      <c r="B21">
        <v>78</v>
      </c>
      <c r="D21" s="1">
        <v>43926</v>
      </c>
      <c r="E21">
        <v>2043.5300295</v>
      </c>
      <c r="J21" s="1">
        <v>44024</v>
      </c>
      <c r="K21">
        <v>78</v>
      </c>
      <c r="L21" s="3">
        <f t="shared" si="2"/>
        <v>0</v>
      </c>
      <c r="M21">
        <f t="shared" si="4"/>
        <v>3055.9090087999998</v>
      </c>
      <c r="N21" s="3">
        <f t="shared" si="3"/>
        <v>-9.2621890145243701E-3</v>
      </c>
      <c r="O21">
        <f t="shared" si="0"/>
        <v>2949.1080000000002</v>
      </c>
      <c r="P21">
        <f t="shared" si="1"/>
        <v>106.80100879999964</v>
      </c>
    </row>
    <row r="22" spans="1:16" x14ac:dyDescent="0.2">
      <c r="A22" s="1">
        <v>44031</v>
      </c>
      <c r="B22">
        <v>78</v>
      </c>
      <c r="D22" s="1">
        <v>43933</v>
      </c>
      <c r="E22">
        <v>2104.4350585000002</v>
      </c>
      <c r="J22" s="1">
        <v>44031</v>
      </c>
      <c r="K22">
        <v>78</v>
      </c>
      <c r="L22" s="3">
        <f t="shared" si="2"/>
        <v>0</v>
      </c>
      <c r="M22">
        <f t="shared" si="4"/>
        <v>3081.6459960999996</v>
      </c>
      <c r="N22" s="3">
        <f t="shared" si="3"/>
        <v>8.4220398008860321E-3</v>
      </c>
      <c r="O22">
        <f t="shared" si="0"/>
        <v>2949.1080000000002</v>
      </c>
      <c r="P22">
        <f t="shared" si="1"/>
        <v>132.53799609999942</v>
      </c>
    </row>
    <row r="23" spans="1:16" x14ac:dyDescent="0.2">
      <c r="A23" s="1">
        <v>44038</v>
      </c>
      <c r="B23">
        <v>76</v>
      </c>
      <c r="D23" s="1">
        <v>43933</v>
      </c>
      <c r="E23">
        <v>2241.8950194999998</v>
      </c>
      <c r="J23" s="1">
        <v>44038</v>
      </c>
      <c r="K23">
        <v>76</v>
      </c>
      <c r="L23" s="3">
        <f t="shared" si="2"/>
        <v>-2.564102564102564E-2</v>
      </c>
      <c r="M23">
        <f t="shared" si="4"/>
        <v>3071.0889892999999</v>
      </c>
      <c r="N23" s="3">
        <f t="shared" si="3"/>
        <v>-3.4257688304757347E-3</v>
      </c>
      <c r="O23">
        <f t="shared" si="0"/>
        <v>2984.3360000000002</v>
      </c>
      <c r="P23">
        <f t="shared" si="1"/>
        <v>86.752989299999626</v>
      </c>
    </row>
    <row r="24" spans="1:16" x14ac:dyDescent="0.2">
      <c r="A24" s="1">
        <v>44045</v>
      </c>
      <c r="B24">
        <v>77</v>
      </c>
      <c r="D24" s="1">
        <v>43933</v>
      </c>
      <c r="E24">
        <v>2282.679932</v>
      </c>
      <c r="J24" s="1">
        <v>44045</v>
      </c>
      <c r="K24">
        <v>77</v>
      </c>
      <c r="L24" s="3">
        <f t="shared" si="2"/>
        <v>1.3157894736842105E-2</v>
      </c>
      <c r="M24">
        <f t="shared" si="4"/>
        <v>3169.2070069000001</v>
      </c>
      <c r="N24" s="3">
        <f t="shared" si="3"/>
        <v>3.1948933405008401E-2</v>
      </c>
      <c r="O24">
        <f t="shared" si="0"/>
        <v>2966.7219999999998</v>
      </c>
      <c r="P24">
        <f t="shared" si="1"/>
        <v>202.48500690000037</v>
      </c>
    </row>
    <row r="25" spans="1:16" x14ac:dyDescent="0.2">
      <c r="A25" s="1">
        <v>44052</v>
      </c>
      <c r="B25">
        <v>74</v>
      </c>
      <c r="D25" s="1">
        <v>43933</v>
      </c>
      <c r="E25">
        <v>2377.0949705000003</v>
      </c>
      <c r="J25" s="1">
        <v>44052</v>
      </c>
      <c r="K25">
        <v>74</v>
      </c>
      <c r="L25" s="3">
        <f t="shared" si="2"/>
        <v>-3.896103896103896E-2</v>
      </c>
      <c r="M25">
        <f t="shared" si="4"/>
        <v>3145.2789796000002</v>
      </c>
      <c r="N25" s="3">
        <f t="shared" si="3"/>
        <v>-7.5501623112355296E-3</v>
      </c>
      <c r="O25">
        <f t="shared" si="0"/>
        <v>3019.5639999999999</v>
      </c>
      <c r="P25">
        <f t="shared" si="1"/>
        <v>125.71497960000033</v>
      </c>
    </row>
    <row r="26" spans="1:16" x14ac:dyDescent="0.2">
      <c r="A26" s="1">
        <v>44059</v>
      </c>
      <c r="B26">
        <v>72</v>
      </c>
      <c r="D26" s="1">
        <v>43933</v>
      </c>
      <c r="E26">
        <v>2373.665039</v>
      </c>
      <c r="J26" s="1">
        <v>44059</v>
      </c>
      <c r="K26">
        <v>72</v>
      </c>
      <c r="L26" s="3">
        <f t="shared" si="2"/>
        <v>-2.7027027027027029E-2</v>
      </c>
      <c r="M26">
        <f t="shared" si="4"/>
        <v>3257.2600096999995</v>
      </c>
      <c r="N26" s="3">
        <f t="shared" si="3"/>
        <v>3.5602892724714827E-2</v>
      </c>
      <c r="O26">
        <f t="shared" si="0"/>
        <v>3054.7919999999999</v>
      </c>
      <c r="P26">
        <f t="shared" si="1"/>
        <v>202.46800969999958</v>
      </c>
    </row>
    <row r="27" spans="1:16" x14ac:dyDescent="0.2">
      <c r="A27" s="1">
        <v>44066</v>
      </c>
      <c r="B27">
        <v>71</v>
      </c>
      <c r="D27" s="1">
        <v>43940</v>
      </c>
      <c r="E27">
        <v>2391.780029</v>
      </c>
      <c r="J27" s="1">
        <v>44066</v>
      </c>
      <c r="K27">
        <v>71</v>
      </c>
      <c r="L27" s="3">
        <f t="shared" si="2"/>
        <v>-1.3888888888888888E-2</v>
      </c>
      <c r="M27">
        <f t="shared" si="4"/>
        <v>3372.6900145999994</v>
      </c>
      <c r="N27" s="3">
        <f t="shared" si="3"/>
        <v>3.5437761970568388E-2</v>
      </c>
      <c r="O27">
        <f t="shared" si="0"/>
        <v>3072.4059999999999</v>
      </c>
      <c r="P27">
        <f t="shared" si="1"/>
        <v>300.28401459999941</v>
      </c>
    </row>
    <row r="28" spans="1:16" x14ac:dyDescent="0.2">
      <c r="A28" s="1">
        <v>44073</v>
      </c>
      <c r="B28">
        <v>72</v>
      </c>
      <c r="D28" s="1">
        <v>43940</v>
      </c>
      <c r="E28">
        <v>2372.365112</v>
      </c>
      <c r="J28" s="1">
        <v>44073</v>
      </c>
      <c r="K28">
        <v>72</v>
      </c>
      <c r="L28" s="3">
        <f t="shared" si="2"/>
        <v>1.4084507042253521E-2</v>
      </c>
      <c r="M28">
        <f t="shared" si="4"/>
        <v>3439.2720214000001</v>
      </c>
      <c r="N28" s="3">
        <f t="shared" si="3"/>
        <v>1.974151389892775E-2</v>
      </c>
      <c r="O28">
        <f t="shared" si="0"/>
        <v>3054.7919999999999</v>
      </c>
      <c r="P28">
        <f t="shared" si="1"/>
        <v>384.48002140000017</v>
      </c>
    </row>
    <row r="29" spans="1:16" x14ac:dyDescent="0.2">
      <c r="A29" s="1">
        <v>44080</v>
      </c>
      <c r="B29">
        <v>71</v>
      </c>
      <c r="D29" s="1">
        <v>43940</v>
      </c>
      <c r="E29">
        <v>2366.244995</v>
      </c>
      <c r="J29" s="1">
        <v>44080</v>
      </c>
      <c r="K29">
        <v>71</v>
      </c>
      <c r="L29" s="3">
        <f t="shared" si="2"/>
        <v>-1.3888888888888888E-2</v>
      </c>
      <c r="M29">
        <f t="shared" si="4"/>
        <v>3196.5850218749997</v>
      </c>
      <c r="N29" s="3">
        <f t="shared" si="3"/>
        <v>-7.0563479135974688E-2</v>
      </c>
      <c r="O29">
        <f t="shared" si="0"/>
        <v>3072.4059999999999</v>
      </c>
      <c r="P29">
        <f t="shared" si="1"/>
        <v>124.17902187499976</v>
      </c>
    </row>
    <row r="30" spans="1:16" x14ac:dyDescent="0.2">
      <c r="A30" s="1">
        <v>44087</v>
      </c>
      <c r="B30">
        <v>73</v>
      </c>
      <c r="D30" s="1">
        <v>43940</v>
      </c>
      <c r="E30">
        <v>2399.7149655000003</v>
      </c>
      <c r="J30" s="1">
        <v>44087</v>
      </c>
      <c r="K30">
        <v>73</v>
      </c>
      <c r="L30" s="3">
        <f t="shared" si="2"/>
        <v>2.8169014084507043E-2</v>
      </c>
      <c r="M30">
        <f t="shared" si="4"/>
        <v>3083.0919677000002</v>
      </c>
      <c r="N30" s="3">
        <f t="shared" si="3"/>
        <v>-3.5504469112612146E-2</v>
      </c>
      <c r="O30">
        <f t="shared" si="0"/>
        <v>3037.1779999999999</v>
      </c>
      <c r="P30">
        <f t="shared" si="1"/>
        <v>45.913967700000285</v>
      </c>
    </row>
    <row r="31" spans="1:16" x14ac:dyDescent="0.2">
      <c r="A31" s="1">
        <v>44094</v>
      </c>
      <c r="B31">
        <v>71</v>
      </c>
      <c r="D31" s="1">
        <v>43940</v>
      </c>
      <c r="E31">
        <v>2413.6099855000002</v>
      </c>
      <c r="J31" s="1">
        <v>44094</v>
      </c>
      <c r="K31">
        <v>71</v>
      </c>
      <c r="L31" s="3">
        <f t="shared" si="2"/>
        <v>-2.7397260273972601E-2</v>
      </c>
      <c r="M31">
        <f t="shared" si="4"/>
        <v>3029.7660155999997</v>
      </c>
      <c r="N31" s="3">
        <f t="shared" si="3"/>
        <v>-1.7296257347711182E-2</v>
      </c>
      <c r="O31">
        <f t="shared" si="0"/>
        <v>3072.4059999999999</v>
      </c>
      <c r="P31">
        <f t="shared" si="1"/>
        <v>-42.63998440000023</v>
      </c>
    </row>
    <row r="32" spans="1:16" x14ac:dyDescent="0.2">
      <c r="A32" s="1">
        <v>44101</v>
      </c>
      <c r="B32">
        <v>72</v>
      </c>
      <c r="D32" s="1">
        <v>43947</v>
      </c>
      <c r="E32">
        <v>2409.5999755000003</v>
      </c>
      <c r="J32" s="1">
        <v>44101</v>
      </c>
      <c r="K32">
        <v>72</v>
      </c>
      <c r="L32" s="3">
        <f t="shared" si="2"/>
        <v>1.4084507042253521E-2</v>
      </c>
      <c r="M32">
        <f t="shared" si="4"/>
        <v>3164.0929689000004</v>
      </c>
      <c r="N32" s="3">
        <f t="shared" si="3"/>
        <v>4.4335751542648176E-2</v>
      </c>
      <c r="O32">
        <f t="shared" si="0"/>
        <v>3054.7919999999999</v>
      </c>
      <c r="P32">
        <f t="shared" si="1"/>
        <v>109.3009689000005</v>
      </c>
    </row>
    <row r="33" spans="1:16" x14ac:dyDescent="0.2">
      <c r="A33" s="1">
        <v>44108</v>
      </c>
      <c r="B33">
        <v>70</v>
      </c>
      <c r="D33" s="1">
        <v>43947</v>
      </c>
      <c r="E33">
        <v>2343.0900879999999</v>
      </c>
      <c r="J33" s="1">
        <v>44108</v>
      </c>
      <c r="K33">
        <v>70</v>
      </c>
      <c r="L33" s="3">
        <f t="shared" si="2"/>
        <v>-2.7777777777777776E-2</v>
      </c>
      <c r="M33">
        <f t="shared" si="4"/>
        <v>3185.2879882000002</v>
      </c>
      <c r="N33" s="3">
        <f t="shared" si="3"/>
        <v>6.6986082609855335E-3</v>
      </c>
      <c r="O33">
        <f t="shared" si="0"/>
        <v>3090.02</v>
      </c>
      <c r="P33">
        <f t="shared" si="1"/>
        <v>95.267988200000218</v>
      </c>
    </row>
    <row r="34" spans="1:16" x14ac:dyDescent="0.2">
      <c r="A34" s="1">
        <v>44115</v>
      </c>
      <c r="B34">
        <v>92</v>
      </c>
      <c r="D34" s="1">
        <v>43947</v>
      </c>
      <c r="E34">
        <v>2351.3599855000002</v>
      </c>
      <c r="J34" s="1">
        <v>44115</v>
      </c>
      <c r="K34">
        <v>92</v>
      </c>
      <c r="L34" s="3">
        <f t="shared" si="2"/>
        <v>0.31428571428571428</v>
      </c>
      <c r="M34">
        <f t="shared" si="4"/>
        <v>3378.1799559999999</v>
      </c>
      <c r="N34" s="3">
        <f t="shared" si="3"/>
        <v>6.055715166558695E-2</v>
      </c>
      <c r="O34">
        <f t="shared" si="0"/>
        <v>2702.5119999999997</v>
      </c>
      <c r="P34">
        <f t="shared" si="1"/>
        <v>675.66795600000023</v>
      </c>
    </row>
    <row r="35" spans="1:16" x14ac:dyDescent="0.2">
      <c r="A35" s="1">
        <v>44122</v>
      </c>
      <c r="B35">
        <v>76</v>
      </c>
      <c r="D35" s="1">
        <v>43947</v>
      </c>
      <c r="E35">
        <v>2446.920044</v>
      </c>
      <c r="J35" s="1">
        <v>44122</v>
      </c>
      <c r="K35">
        <v>76</v>
      </c>
      <c r="L35" s="3">
        <f t="shared" si="2"/>
        <v>-0.17391304347826086</v>
      </c>
      <c r="M35">
        <f t="shared" si="4"/>
        <v>3210.5219969</v>
      </c>
      <c r="N35" s="3">
        <f t="shared" si="3"/>
        <v>-4.9629670794245864E-2</v>
      </c>
      <c r="O35">
        <f t="shared" si="0"/>
        <v>2984.3360000000002</v>
      </c>
      <c r="P35">
        <f t="shared" si="1"/>
        <v>226.18599689999974</v>
      </c>
    </row>
    <row r="36" spans="1:16" x14ac:dyDescent="0.2">
      <c r="A36" s="1">
        <v>44129</v>
      </c>
      <c r="B36">
        <v>74</v>
      </c>
      <c r="D36" s="1">
        <v>43947</v>
      </c>
      <c r="E36">
        <v>2311.420044</v>
      </c>
      <c r="J36" s="1">
        <v>44129</v>
      </c>
      <c r="K36">
        <v>74</v>
      </c>
      <c r="L36" s="3">
        <f t="shared" si="2"/>
        <v>-2.6315789473684209E-2</v>
      </c>
      <c r="M36">
        <f t="shared" si="4"/>
        <v>3193.5310058</v>
      </c>
      <c r="N36" s="3">
        <f t="shared" si="3"/>
        <v>-5.2922830357200641E-3</v>
      </c>
      <c r="O36">
        <f t="shared" si="0"/>
        <v>3019.5639999999999</v>
      </c>
      <c r="P36">
        <f t="shared" si="1"/>
        <v>173.96700580000015</v>
      </c>
    </row>
    <row r="37" spans="1:16" x14ac:dyDescent="0.2">
      <c r="A37" s="1">
        <v>44136</v>
      </c>
      <c r="B37">
        <v>75</v>
      </c>
      <c r="D37" s="1">
        <v>43954</v>
      </c>
      <c r="E37">
        <v>2286.1849364999998</v>
      </c>
      <c r="J37" s="1">
        <v>44136</v>
      </c>
      <c r="K37">
        <v>75</v>
      </c>
      <c r="L37" s="3">
        <f t="shared" si="2"/>
        <v>1.3513513513513514E-2</v>
      </c>
      <c r="M37">
        <f t="shared" si="4"/>
        <v>3179.2289793999998</v>
      </c>
      <c r="N37" s="3">
        <f t="shared" si="3"/>
        <v>-4.478436681536903E-3</v>
      </c>
      <c r="O37">
        <f t="shared" si="0"/>
        <v>3001.95</v>
      </c>
      <c r="P37">
        <f t="shared" si="1"/>
        <v>177.27897940000003</v>
      </c>
    </row>
    <row r="38" spans="1:16" x14ac:dyDescent="0.2">
      <c r="A38" s="1">
        <v>44143</v>
      </c>
      <c r="B38">
        <v>83</v>
      </c>
      <c r="D38" s="1">
        <v>43954</v>
      </c>
      <c r="E38">
        <v>2328.9000244999997</v>
      </c>
      <c r="J38" s="1">
        <v>44143</v>
      </c>
      <c r="K38">
        <v>83</v>
      </c>
      <c r="L38" s="3">
        <f t="shared" si="2"/>
        <v>0.10666666666666667</v>
      </c>
      <c r="M38">
        <f t="shared" si="4"/>
        <v>3122.5020020000002</v>
      </c>
      <c r="N38" s="3">
        <f t="shared" si="3"/>
        <v>-1.7842998339397835E-2</v>
      </c>
      <c r="O38">
        <f t="shared" si="0"/>
        <v>2861.038</v>
      </c>
      <c r="P38">
        <f t="shared" si="1"/>
        <v>261.46400200000016</v>
      </c>
    </row>
    <row r="39" spans="1:16" x14ac:dyDescent="0.2">
      <c r="A39" s="1">
        <v>44150</v>
      </c>
      <c r="B39">
        <v>93</v>
      </c>
      <c r="D39" s="1">
        <v>43954</v>
      </c>
      <c r="E39">
        <v>2340.3499755000003</v>
      </c>
      <c r="J39" s="1">
        <v>44150</v>
      </c>
      <c r="K39">
        <v>93</v>
      </c>
      <c r="L39" s="3">
        <f t="shared" si="2"/>
        <v>0.12048192771084337</v>
      </c>
      <c r="M39">
        <f t="shared" si="4"/>
        <v>3122.1669922999999</v>
      </c>
      <c r="N39" s="3">
        <f t="shared" si="3"/>
        <v>-1.0728886635962127E-4</v>
      </c>
      <c r="O39">
        <f t="shared" si="0"/>
        <v>2684.8980000000001</v>
      </c>
      <c r="P39">
        <f t="shared" si="1"/>
        <v>437.26899229999981</v>
      </c>
    </row>
    <row r="40" spans="1:16" x14ac:dyDescent="0.2">
      <c r="A40" s="1">
        <v>44157</v>
      </c>
      <c r="B40">
        <v>100</v>
      </c>
      <c r="D40" s="1">
        <v>43954</v>
      </c>
      <c r="E40">
        <v>2371.195068</v>
      </c>
      <c r="J40" s="1">
        <v>44157</v>
      </c>
      <c r="K40">
        <v>100</v>
      </c>
      <c r="L40" s="3">
        <f t="shared" si="2"/>
        <v>7.5268817204301078E-2</v>
      </c>
      <c r="M40">
        <f t="shared" si="4"/>
        <v>3145.8987732499995</v>
      </c>
      <c r="N40" s="3">
        <f t="shared" si="3"/>
        <v>7.6010607403536523E-3</v>
      </c>
      <c r="O40">
        <f t="shared" si="0"/>
        <v>2561.6</v>
      </c>
      <c r="P40">
        <f t="shared" si="1"/>
        <v>584.29877324999961</v>
      </c>
    </row>
    <row r="41" spans="1:16" x14ac:dyDescent="0.2">
      <c r="A41" s="1">
        <v>44164</v>
      </c>
      <c r="B41">
        <v>95</v>
      </c>
      <c r="D41" s="1">
        <v>43954</v>
      </c>
      <c r="E41">
        <v>2375.875</v>
      </c>
      <c r="J41" s="1">
        <v>44164</v>
      </c>
      <c r="K41">
        <v>95</v>
      </c>
      <c r="L41" s="3">
        <f t="shared" si="2"/>
        <v>-0.05</v>
      </c>
      <c r="M41">
        <f t="shared" si="4"/>
        <v>3196.3260008000002</v>
      </c>
      <c r="N41" s="3">
        <f t="shared" si="3"/>
        <v>1.6029513720781541E-2</v>
      </c>
      <c r="O41">
        <f t="shared" si="0"/>
        <v>2649.67</v>
      </c>
      <c r="P41">
        <f t="shared" si="1"/>
        <v>546.65600080000013</v>
      </c>
    </row>
    <row r="42" spans="1:16" x14ac:dyDescent="0.2">
      <c r="A42" s="1">
        <v>44171</v>
      </c>
      <c r="B42">
        <v>93</v>
      </c>
      <c r="D42" s="1">
        <v>43961</v>
      </c>
      <c r="E42">
        <v>2391.8499755000003</v>
      </c>
      <c r="J42" s="1">
        <v>44171</v>
      </c>
      <c r="K42">
        <v>93</v>
      </c>
      <c r="L42" s="3">
        <f t="shared" si="2"/>
        <v>-2.1052631578947368E-2</v>
      </c>
      <c r="M42">
        <f t="shared" si="4"/>
        <v>3132.6319579000001</v>
      </c>
      <c r="N42" s="3">
        <f t="shared" si="3"/>
        <v>-1.9927267395146268E-2</v>
      </c>
      <c r="O42">
        <f t="shared" si="0"/>
        <v>2684.8980000000001</v>
      </c>
      <c r="P42">
        <f t="shared" si="1"/>
        <v>447.73395789999995</v>
      </c>
    </row>
    <row r="43" spans="1:16" x14ac:dyDescent="0.2">
      <c r="A43" s="1">
        <v>44178</v>
      </c>
      <c r="B43">
        <v>90</v>
      </c>
      <c r="D43" s="1">
        <v>43961</v>
      </c>
      <c r="E43">
        <v>2384.4000244999997</v>
      </c>
      <c r="J43" s="1">
        <v>44178</v>
      </c>
      <c r="K43">
        <v>90</v>
      </c>
      <c r="L43" s="3">
        <f t="shared" si="2"/>
        <v>-3.2258064516129031E-2</v>
      </c>
      <c r="M43">
        <f t="shared" si="4"/>
        <v>3199.4790039</v>
      </c>
      <c r="N43" s="3">
        <f t="shared" si="3"/>
        <v>2.1338940194178327E-2</v>
      </c>
      <c r="O43">
        <f t="shared" si="0"/>
        <v>2737.74</v>
      </c>
      <c r="P43">
        <f t="shared" si="1"/>
        <v>461.73900390000017</v>
      </c>
    </row>
    <row r="44" spans="1:16" x14ac:dyDescent="0.2">
      <c r="A44" s="1">
        <v>44185</v>
      </c>
      <c r="B44">
        <v>85</v>
      </c>
      <c r="D44" s="1">
        <v>43961</v>
      </c>
      <c r="E44">
        <v>2367.3599855000002</v>
      </c>
      <c r="J44" s="1">
        <v>44185</v>
      </c>
      <c r="K44">
        <v>85</v>
      </c>
      <c r="L44" s="3">
        <f t="shared" si="2"/>
        <v>-5.5555555555555552E-2</v>
      </c>
      <c r="M44">
        <f t="shared" si="4"/>
        <v>3196.5512391250004</v>
      </c>
      <c r="N44" s="3">
        <f t="shared" si="3"/>
        <v>-9.1507547679818026E-4</v>
      </c>
      <c r="O44">
        <f t="shared" si="0"/>
        <v>2825.81</v>
      </c>
      <c r="P44">
        <f t="shared" si="1"/>
        <v>370.74123912500045</v>
      </c>
    </row>
    <row r="45" spans="1:16" x14ac:dyDescent="0.2">
      <c r="A45" s="1">
        <v>44192</v>
      </c>
      <c r="B45">
        <v>83</v>
      </c>
      <c r="D45" s="1">
        <v>43961</v>
      </c>
      <c r="E45">
        <v>2374.9300539999999</v>
      </c>
      <c r="J45" s="1">
        <v>44192</v>
      </c>
      <c r="K45">
        <v>83</v>
      </c>
      <c r="L45" s="3">
        <f t="shared" si="2"/>
        <v>-2.3529411764705882E-2</v>
      </c>
      <c r="M45">
        <f t="shared" si="4"/>
        <v>3283.5849914999999</v>
      </c>
      <c r="N45" s="3">
        <f t="shared" si="3"/>
        <v>2.7227391605592861E-2</v>
      </c>
      <c r="O45">
        <f t="shared" si="0"/>
        <v>2861.038</v>
      </c>
      <c r="P45">
        <f t="shared" si="1"/>
        <v>422.54699149999988</v>
      </c>
    </row>
    <row r="46" spans="1:16" x14ac:dyDescent="0.2">
      <c r="A46" s="1">
        <v>44199</v>
      </c>
      <c r="B46">
        <v>80</v>
      </c>
      <c r="D46" s="1">
        <v>43961</v>
      </c>
      <c r="E46">
        <v>2389.1500244999997</v>
      </c>
      <c r="J46" s="1">
        <v>44199</v>
      </c>
      <c r="K46">
        <v>80</v>
      </c>
      <c r="L46" s="3">
        <f t="shared" si="2"/>
        <v>-3.614457831325301E-2</v>
      </c>
      <c r="M46">
        <f t="shared" si="4"/>
        <v>3180.7869629000002</v>
      </c>
      <c r="N46" s="3">
        <f t="shared" si="3"/>
        <v>-3.1306644678333655E-2</v>
      </c>
      <c r="O46">
        <f t="shared" si="0"/>
        <v>2913.88</v>
      </c>
      <c r="P46">
        <f t="shared" si="1"/>
        <v>266.90696290000005</v>
      </c>
    </row>
    <row r="47" spans="1:16" x14ac:dyDescent="0.2">
      <c r="A47" s="1">
        <v>44206</v>
      </c>
      <c r="B47">
        <v>74</v>
      </c>
      <c r="D47" s="1">
        <v>43968</v>
      </c>
      <c r="E47">
        <v>2415.3050539999999</v>
      </c>
      <c r="J47" s="1">
        <v>44206</v>
      </c>
      <c r="K47">
        <v>74</v>
      </c>
      <c r="L47" s="3">
        <f t="shared" si="2"/>
        <v>-7.4999999999999997E-2</v>
      </c>
      <c r="M47">
        <f t="shared" si="4"/>
        <v>3131.9639894000002</v>
      </c>
      <c r="N47" s="3">
        <f t="shared" si="3"/>
        <v>-1.5349337780071541E-2</v>
      </c>
      <c r="O47">
        <f t="shared" si="0"/>
        <v>3019.5639999999999</v>
      </c>
      <c r="P47">
        <f t="shared" si="1"/>
        <v>112.39998940000032</v>
      </c>
    </row>
    <row r="48" spans="1:16" x14ac:dyDescent="0.2">
      <c r="A48" s="1">
        <v>44213</v>
      </c>
      <c r="B48">
        <v>76</v>
      </c>
      <c r="D48" s="1">
        <v>43968</v>
      </c>
      <c r="E48">
        <v>2439.580078</v>
      </c>
      <c r="J48" s="1">
        <v>44213</v>
      </c>
      <c r="K48">
        <v>76</v>
      </c>
      <c r="L48" s="3">
        <f t="shared" si="2"/>
        <v>2.7027027027027029E-2</v>
      </c>
      <c r="M48">
        <f t="shared" si="4"/>
        <v>3233.7074889999999</v>
      </c>
      <c r="N48" s="3">
        <f t="shared" si="3"/>
        <v>3.2485526635793481E-2</v>
      </c>
      <c r="O48">
        <f t="shared" si="0"/>
        <v>2984.3360000000002</v>
      </c>
      <c r="P48">
        <f t="shared" si="1"/>
        <v>249.37148899999966</v>
      </c>
    </row>
    <row r="49" spans="1:16" x14ac:dyDescent="0.2">
      <c r="A49" s="1">
        <v>44220</v>
      </c>
      <c r="B49">
        <v>72</v>
      </c>
      <c r="D49" s="1">
        <v>43968</v>
      </c>
      <c r="E49">
        <v>2487.905029</v>
      </c>
      <c r="J49" s="1">
        <v>44220</v>
      </c>
      <c r="K49">
        <v>72</v>
      </c>
      <c r="L49" s="3">
        <f t="shared" si="2"/>
        <v>-5.2631578947368418E-2</v>
      </c>
      <c r="M49">
        <f t="shared" si="4"/>
        <v>3272.7920165000005</v>
      </c>
      <c r="N49" s="3">
        <f t="shared" si="3"/>
        <v>1.2086599555758583E-2</v>
      </c>
      <c r="O49">
        <f t="shared" si="0"/>
        <v>3054.7919999999999</v>
      </c>
      <c r="P49">
        <f t="shared" si="1"/>
        <v>218.00001650000058</v>
      </c>
    </row>
    <row r="50" spans="1:16" x14ac:dyDescent="0.2">
      <c r="A50" s="1">
        <v>44227</v>
      </c>
      <c r="B50">
        <v>75</v>
      </c>
      <c r="D50" s="1">
        <v>43968</v>
      </c>
      <c r="E50">
        <v>2473.369995</v>
      </c>
      <c r="J50" s="1">
        <v>44227</v>
      </c>
      <c r="K50">
        <v>75</v>
      </c>
      <c r="L50" s="3">
        <f t="shared" si="2"/>
        <v>4.1666666666666664E-2</v>
      </c>
      <c r="M50">
        <f t="shared" si="4"/>
        <v>3341.4929930999997</v>
      </c>
      <c r="N50" s="3">
        <f t="shared" si="3"/>
        <v>2.0991549800182415E-2</v>
      </c>
      <c r="O50">
        <f t="shared" si="0"/>
        <v>3001.95</v>
      </c>
      <c r="P50">
        <f t="shared" si="1"/>
        <v>339.54299309999988</v>
      </c>
    </row>
    <row r="51" spans="1:16" x14ac:dyDescent="0.2">
      <c r="A51" s="1">
        <v>44234</v>
      </c>
      <c r="B51">
        <v>68</v>
      </c>
      <c r="D51" s="1">
        <v>43968</v>
      </c>
      <c r="E51">
        <v>2445.9449464999998</v>
      </c>
      <c r="J51" s="1">
        <v>44234</v>
      </c>
      <c r="K51">
        <v>68</v>
      </c>
      <c r="L51" s="3">
        <f t="shared" si="2"/>
        <v>-9.3333333333333338E-2</v>
      </c>
      <c r="M51">
        <f t="shared" si="4"/>
        <v>3298.1349853000002</v>
      </c>
      <c r="N51" s="3">
        <f t="shared" si="3"/>
        <v>-1.297563929941839E-2</v>
      </c>
      <c r="O51">
        <f t="shared" si="0"/>
        <v>3125.248</v>
      </c>
      <c r="P51">
        <f t="shared" si="1"/>
        <v>172.88698530000011</v>
      </c>
    </row>
    <row r="52" spans="1:16" x14ac:dyDescent="0.2">
      <c r="A52" s="1">
        <v>44241</v>
      </c>
      <c r="B52">
        <v>69</v>
      </c>
      <c r="D52" s="1">
        <v>43975</v>
      </c>
      <c r="E52">
        <v>2439.9300535000002</v>
      </c>
      <c r="J52" s="1">
        <v>44241</v>
      </c>
      <c r="K52">
        <v>69</v>
      </c>
      <c r="L52" s="3">
        <f t="shared" si="2"/>
        <v>1.4705882352941176E-2</v>
      </c>
      <c r="M52">
        <f t="shared" si="4"/>
        <v>3285.5024718750001</v>
      </c>
      <c r="N52" s="3">
        <f t="shared" si="3"/>
        <v>-3.8301990310596733E-3</v>
      </c>
      <c r="O52">
        <f t="shared" si="0"/>
        <v>3107.634</v>
      </c>
      <c r="P52">
        <f t="shared" si="1"/>
        <v>177.86847187500007</v>
      </c>
    </row>
    <row r="53" spans="1:16" x14ac:dyDescent="0.2">
      <c r="A53" s="1">
        <v>44248</v>
      </c>
      <c r="B53">
        <v>67</v>
      </c>
      <c r="D53" s="1">
        <v>43975</v>
      </c>
      <c r="E53">
        <v>2407.6899414999998</v>
      </c>
      <c r="J53" s="1">
        <v>44248</v>
      </c>
      <c r="K53">
        <v>67</v>
      </c>
      <c r="L53" s="3">
        <f t="shared" si="2"/>
        <v>-2.8985507246376812E-2</v>
      </c>
      <c r="M53">
        <f t="shared" si="4"/>
        <v>3141.8709715999998</v>
      </c>
      <c r="N53" s="3">
        <f t="shared" si="3"/>
        <v>-4.3716753070354962E-2</v>
      </c>
      <c r="O53">
        <f t="shared" si="0"/>
        <v>3142.8620000000001</v>
      </c>
      <c r="P53">
        <f t="shared" si="1"/>
        <v>-0.99102840000023207</v>
      </c>
    </row>
    <row r="54" spans="1:16" x14ac:dyDescent="0.2">
      <c r="A54" s="1">
        <v>44255</v>
      </c>
      <c r="B54">
        <v>72</v>
      </c>
      <c r="D54" s="1">
        <v>43975</v>
      </c>
      <c r="E54">
        <v>2392.7150879999999</v>
      </c>
      <c r="J54" s="1">
        <v>44255</v>
      </c>
      <c r="K54">
        <v>72</v>
      </c>
      <c r="L54" s="3">
        <f t="shared" si="2"/>
        <v>7.4626865671641784E-2</v>
      </c>
      <c r="M54">
        <f t="shared" si="4"/>
        <v>3059.3239746999998</v>
      </c>
      <c r="N54" s="3">
        <f t="shared" si="3"/>
        <v>-2.6273197609373168E-2</v>
      </c>
      <c r="O54">
        <f t="shared" si="0"/>
        <v>3054.7919999999999</v>
      </c>
      <c r="P54">
        <f t="shared" si="1"/>
        <v>4.5319746999998642</v>
      </c>
    </row>
    <row r="55" spans="1:16" x14ac:dyDescent="0.2">
      <c r="A55" s="1">
        <v>44262</v>
      </c>
      <c r="B55">
        <v>70</v>
      </c>
      <c r="D55" s="1">
        <v>43975</v>
      </c>
      <c r="E55">
        <v>2429.155029</v>
      </c>
      <c r="J55" s="1">
        <v>44262</v>
      </c>
      <c r="K55">
        <v>70</v>
      </c>
      <c r="L55" s="3">
        <f t="shared" si="2"/>
        <v>-2.7777777777777776E-2</v>
      </c>
      <c r="M55">
        <f t="shared" si="4"/>
        <v>3058.5969971</v>
      </c>
      <c r="N55" s="3">
        <f t="shared" si="3"/>
        <v>-2.3762687639876894E-4</v>
      </c>
      <c r="O55">
        <f>-17.614*(K55)+4323</f>
        <v>3090.02</v>
      </c>
      <c r="P55">
        <f>M55-O55</f>
        <v>-31.423002900000029</v>
      </c>
    </row>
    <row r="56" spans="1:16" x14ac:dyDescent="0.2">
      <c r="D56" s="1">
        <v>43982</v>
      </c>
      <c r="E56">
        <v>2459.5200194999998</v>
      </c>
      <c r="P56">
        <f>AVERAGE(P4:P55)</f>
        <v>-2.0185509615465398E-2</v>
      </c>
    </row>
    <row r="57" spans="1:16" x14ac:dyDescent="0.2">
      <c r="D57" s="1">
        <v>43982</v>
      </c>
      <c r="E57">
        <v>2469.704956</v>
      </c>
    </row>
    <row r="58" spans="1:16" x14ac:dyDescent="0.2">
      <c r="D58" s="1">
        <v>43982</v>
      </c>
      <c r="E58">
        <v>2473.204956</v>
      </c>
    </row>
    <row r="59" spans="1:16" x14ac:dyDescent="0.2">
      <c r="D59" s="1">
        <v>43982</v>
      </c>
      <c r="E59">
        <v>2469.0150149999999</v>
      </c>
      <c r="K59" t="s">
        <v>6</v>
      </c>
      <c r="M59" t="s">
        <v>7</v>
      </c>
    </row>
    <row r="60" spans="1:16" x14ac:dyDescent="0.2">
      <c r="D60" s="1">
        <v>43982</v>
      </c>
      <c r="E60">
        <v>2463.755005</v>
      </c>
      <c r="K60">
        <v>1</v>
      </c>
    </row>
    <row r="61" spans="1:16" x14ac:dyDescent="0.2">
      <c r="D61" s="1">
        <v>43989</v>
      </c>
      <c r="E61">
        <v>2512.130005</v>
      </c>
    </row>
    <row r="62" spans="1:16" x14ac:dyDescent="0.2">
      <c r="D62" s="1">
        <v>43989</v>
      </c>
      <c r="E62">
        <v>2565.150024</v>
      </c>
    </row>
    <row r="63" spans="1:16" x14ac:dyDescent="0.2">
      <c r="D63" s="1">
        <v>43989</v>
      </c>
      <c r="E63">
        <v>2646.2249755000003</v>
      </c>
    </row>
    <row r="64" spans="1:16" x14ac:dyDescent="0.2">
      <c r="D64" s="1">
        <v>43989</v>
      </c>
      <c r="E64">
        <v>2580.7299805000002</v>
      </c>
    </row>
    <row r="65" spans="4:5" x14ac:dyDescent="0.2">
      <c r="D65" s="1">
        <v>43989</v>
      </c>
      <c r="E65">
        <v>2573.1149905000002</v>
      </c>
    </row>
    <row r="66" spans="4:5" x14ac:dyDescent="0.2">
      <c r="D66" s="1">
        <v>43996</v>
      </c>
      <c r="E66">
        <v>2549.6400149999999</v>
      </c>
    </row>
    <row r="67" spans="4:5" x14ac:dyDescent="0.2">
      <c r="D67" s="1">
        <v>43996</v>
      </c>
      <c r="E67">
        <v>2617.63501</v>
      </c>
    </row>
    <row r="68" spans="4:5" x14ac:dyDescent="0.2">
      <c r="D68" s="1">
        <v>43996</v>
      </c>
      <c r="E68">
        <v>2644.23999</v>
      </c>
    </row>
    <row r="69" spans="4:5" x14ac:dyDescent="0.2">
      <c r="D69" s="1">
        <v>43996</v>
      </c>
      <c r="E69">
        <v>2650.494995</v>
      </c>
    </row>
    <row r="70" spans="4:5" x14ac:dyDescent="0.2">
      <c r="D70" s="1">
        <v>43996</v>
      </c>
      <c r="E70">
        <v>2676.545044</v>
      </c>
    </row>
    <row r="71" spans="4:5" x14ac:dyDescent="0.2">
      <c r="D71" s="1">
        <v>44003</v>
      </c>
      <c r="E71">
        <v>2699.160034</v>
      </c>
    </row>
    <row r="72" spans="4:5" x14ac:dyDescent="0.2">
      <c r="D72" s="1">
        <v>44003</v>
      </c>
      <c r="E72">
        <v>2745.214966</v>
      </c>
    </row>
    <row r="73" spans="4:5" x14ac:dyDescent="0.2">
      <c r="D73" s="1">
        <v>44003</v>
      </c>
      <c r="E73">
        <v>2757.1999510000001</v>
      </c>
    </row>
    <row r="74" spans="4:5" x14ac:dyDescent="0.2">
      <c r="D74" s="1">
        <v>44003</v>
      </c>
      <c r="E74">
        <v>2747.0650635000002</v>
      </c>
    </row>
    <row r="75" spans="4:5" x14ac:dyDescent="0.2">
      <c r="D75" s="1">
        <v>44003</v>
      </c>
      <c r="E75">
        <v>2733.9650879999999</v>
      </c>
    </row>
    <row r="76" spans="4:5" x14ac:dyDescent="0.2">
      <c r="D76" s="1">
        <v>44010</v>
      </c>
      <c r="E76">
        <v>2685.1949464999998</v>
      </c>
    </row>
    <row r="77" spans="4:5" x14ac:dyDescent="0.2">
      <c r="D77" s="1">
        <v>44010</v>
      </c>
      <c r="E77">
        <v>2721.945068</v>
      </c>
    </row>
    <row r="78" spans="4:5" x14ac:dyDescent="0.2">
      <c r="D78" s="1">
        <v>44010</v>
      </c>
      <c r="E78">
        <v>2818.3449705000003</v>
      </c>
    </row>
    <row r="79" spans="4:5" x14ac:dyDescent="0.2">
      <c r="D79" s="1">
        <v>44010</v>
      </c>
      <c r="E79">
        <v>2901.1550294999997</v>
      </c>
    </row>
    <row r="80" spans="4:5" x14ac:dyDescent="0.2">
      <c r="D80" s="1">
        <v>44017</v>
      </c>
      <c r="E80">
        <v>2996.005005</v>
      </c>
    </row>
    <row r="81" spans="4:5" x14ac:dyDescent="0.2">
      <c r="D81" s="1">
        <v>44017</v>
      </c>
      <c r="E81">
        <v>3029.3350829999999</v>
      </c>
    </row>
    <row r="82" spans="4:5" x14ac:dyDescent="0.2">
      <c r="D82" s="1">
        <v>44017</v>
      </c>
      <c r="E82">
        <v>3051.860107</v>
      </c>
    </row>
    <row r="83" spans="4:5" x14ac:dyDescent="0.2">
      <c r="D83" s="1">
        <v>44017</v>
      </c>
      <c r="E83">
        <v>3149.3099364999998</v>
      </c>
    </row>
    <row r="84" spans="4:5" x14ac:dyDescent="0.2">
      <c r="D84" s="1">
        <v>44017</v>
      </c>
      <c r="E84">
        <v>3195.880005</v>
      </c>
    </row>
    <row r="85" spans="4:5" x14ac:dyDescent="0.2">
      <c r="D85" s="1">
        <v>44024</v>
      </c>
      <c r="E85">
        <v>3177.5300294999997</v>
      </c>
    </row>
    <row r="86" spans="4:5" x14ac:dyDescent="0.2">
      <c r="D86" s="1">
        <v>44024</v>
      </c>
      <c r="E86">
        <v>3086.5</v>
      </c>
    </row>
    <row r="87" spans="4:5" x14ac:dyDescent="0.2">
      <c r="D87" s="1">
        <v>44024</v>
      </c>
      <c r="E87">
        <v>3044.5500485000002</v>
      </c>
    </row>
    <row r="88" spans="4:5" x14ac:dyDescent="0.2">
      <c r="D88" s="1">
        <v>44024</v>
      </c>
      <c r="E88">
        <v>2985.4799805000002</v>
      </c>
    </row>
    <row r="89" spans="4:5" x14ac:dyDescent="0.2">
      <c r="D89" s="1">
        <v>44024</v>
      </c>
      <c r="E89">
        <v>2985.4849855000002</v>
      </c>
    </row>
    <row r="90" spans="4:5" x14ac:dyDescent="0.2">
      <c r="D90" s="1">
        <v>44031</v>
      </c>
      <c r="E90">
        <v>3098.5200194999998</v>
      </c>
    </row>
    <row r="91" spans="4:5" x14ac:dyDescent="0.2">
      <c r="D91" s="1">
        <v>44031</v>
      </c>
      <c r="E91">
        <v>3185.3900144999998</v>
      </c>
    </row>
    <row r="92" spans="4:5" x14ac:dyDescent="0.2">
      <c r="D92" s="1">
        <v>44031</v>
      </c>
      <c r="E92">
        <v>3112.454956</v>
      </c>
    </row>
    <row r="93" spans="4:5" x14ac:dyDescent="0.2">
      <c r="D93" s="1">
        <v>44031</v>
      </c>
      <c r="E93">
        <v>3042.4100344999997</v>
      </c>
    </row>
    <row r="94" spans="4:5" x14ac:dyDescent="0.2">
      <c r="D94" s="1">
        <v>44031</v>
      </c>
      <c r="E94">
        <v>2969.454956</v>
      </c>
    </row>
    <row r="95" spans="4:5" x14ac:dyDescent="0.2">
      <c r="D95" s="1">
        <v>44038</v>
      </c>
      <c r="E95">
        <v>3058.6049805000002</v>
      </c>
    </row>
    <row r="96" spans="4:5" x14ac:dyDescent="0.2">
      <c r="D96" s="1">
        <v>44038</v>
      </c>
      <c r="E96">
        <v>3027.3000489999999</v>
      </c>
    </row>
    <row r="97" spans="4:5" x14ac:dyDescent="0.2">
      <c r="D97" s="1">
        <v>44038</v>
      </c>
      <c r="E97">
        <v>3032.2600094999998</v>
      </c>
    </row>
    <row r="98" spans="4:5" x14ac:dyDescent="0.2">
      <c r="D98" s="1">
        <v>44038</v>
      </c>
      <c r="E98">
        <v>3032.9399414999998</v>
      </c>
    </row>
    <row r="99" spans="4:5" x14ac:dyDescent="0.2">
      <c r="D99" s="1">
        <v>44038</v>
      </c>
      <c r="E99">
        <v>3204.339966</v>
      </c>
    </row>
    <row r="100" spans="4:5" x14ac:dyDescent="0.2">
      <c r="D100" s="1">
        <v>44045</v>
      </c>
      <c r="E100">
        <v>3146.1999514999998</v>
      </c>
    </row>
    <row r="101" spans="4:5" x14ac:dyDescent="0.2">
      <c r="D101" s="1">
        <v>44045</v>
      </c>
      <c r="E101">
        <v>3120.0200194999998</v>
      </c>
    </row>
    <row r="102" spans="4:5" x14ac:dyDescent="0.2">
      <c r="D102" s="1">
        <v>44045</v>
      </c>
      <c r="E102">
        <v>3174.4000244999997</v>
      </c>
    </row>
    <row r="103" spans="4:5" x14ac:dyDescent="0.2">
      <c r="D103" s="1">
        <v>44045</v>
      </c>
      <c r="E103">
        <v>3209.6800535000002</v>
      </c>
    </row>
    <row r="104" spans="4:5" x14ac:dyDescent="0.2">
      <c r="D104" s="1">
        <v>44045</v>
      </c>
      <c r="E104">
        <v>3195.7349855000002</v>
      </c>
    </row>
    <row r="105" spans="4:5" x14ac:dyDescent="0.2">
      <c r="D105" s="1">
        <v>44052</v>
      </c>
      <c r="E105">
        <v>3159.2349855000002</v>
      </c>
    </row>
    <row r="106" spans="4:5" x14ac:dyDescent="0.2">
      <c r="D106" s="1">
        <v>44052</v>
      </c>
      <c r="E106">
        <v>3096.9349364999998</v>
      </c>
    </row>
    <row r="107" spans="4:5" x14ac:dyDescent="0.2">
      <c r="D107" s="1">
        <v>44052</v>
      </c>
      <c r="E107">
        <v>3135.119995</v>
      </c>
    </row>
    <row r="108" spans="4:5" x14ac:dyDescent="0.2">
      <c r="D108" s="1">
        <v>44052</v>
      </c>
      <c r="E108">
        <v>3172.005005</v>
      </c>
    </row>
    <row r="109" spans="4:5" x14ac:dyDescent="0.2">
      <c r="D109" s="1">
        <v>44052</v>
      </c>
      <c r="E109">
        <v>3163.099976</v>
      </c>
    </row>
    <row r="110" spans="4:5" x14ac:dyDescent="0.2">
      <c r="D110" s="1">
        <v>44059</v>
      </c>
      <c r="E110">
        <v>3177.7650144999998</v>
      </c>
    </row>
    <row r="111" spans="4:5" x14ac:dyDescent="0.2">
      <c r="D111" s="1">
        <v>44059</v>
      </c>
      <c r="E111">
        <v>3262.244995</v>
      </c>
    </row>
    <row r="112" spans="4:5" x14ac:dyDescent="0.2">
      <c r="D112" s="1">
        <v>44059</v>
      </c>
      <c r="E112">
        <v>3281.744995</v>
      </c>
    </row>
    <row r="113" spans="4:5" x14ac:dyDescent="0.2">
      <c r="D113" s="1">
        <v>44059</v>
      </c>
      <c r="E113">
        <v>3274.6850585000002</v>
      </c>
    </row>
    <row r="114" spans="4:5" x14ac:dyDescent="0.2">
      <c r="D114" s="1">
        <v>44059</v>
      </c>
      <c r="E114">
        <v>3289.8599855000002</v>
      </c>
    </row>
    <row r="115" spans="4:5" x14ac:dyDescent="0.2">
      <c r="D115" s="1">
        <v>44066</v>
      </c>
      <c r="E115">
        <v>3308.8049314999998</v>
      </c>
    </row>
    <row r="116" spans="4:5" x14ac:dyDescent="0.2">
      <c r="D116" s="1">
        <v>44066</v>
      </c>
      <c r="E116">
        <v>3320.73999</v>
      </c>
    </row>
    <row r="117" spans="4:5" x14ac:dyDescent="0.2">
      <c r="D117" s="1">
        <v>44066</v>
      </c>
      <c r="E117">
        <v>3396.4801024999997</v>
      </c>
    </row>
    <row r="118" spans="4:5" x14ac:dyDescent="0.2">
      <c r="D118" s="1">
        <v>44066</v>
      </c>
      <c r="E118">
        <v>3425.0250244999997</v>
      </c>
    </row>
    <row r="119" spans="4:5" x14ac:dyDescent="0.2">
      <c r="D119" s="1">
        <v>44066</v>
      </c>
      <c r="E119">
        <v>3412.4000244999997</v>
      </c>
    </row>
    <row r="120" spans="4:5" x14ac:dyDescent="0.2">
      <c r="D120" s="1">
        <v>44073</v>
      </c>
      <c r="E120">
        <v>3429.9749755000003</v>
      </c>
    </row>
    <row r="121" spans="4:5" x14ac:dyDescent="0.2">
      <c r="D121" s="1">
        <v>44073</v>
      </c>
      <c r="E121">
        <v>3494.3500974999997</v>
      </c>
    </row>
    <row r="122" spans="4:5" x14ac:dyDescent="0.2">
      <c r="D122" s="1">
        <v>44073</v>
      </c>
      <c r="E122">
        <v>3539.2249755000003</v>
      </c>
    </row>
    <row r="123" spans="4:5" x14ac:dyDescent="0.2">
      <c r="D123" s="1">
        <v>44073</v>
      </c>
      <c r="E123">
        <v>3426.5</v>
      </c>
    </row>
    <row r="124" spans="4:5" x14ac:dyDescent="0.2">
      <c r="D124" s="1">
        <v>44073</v>
      </c>
      <c r="E124">
        <v>3306.3100585000002</v>
      </c>
    </row>
    <row r="125" spans="4:5" x14ac:dyDescent="0.2">
      <c r="D125" s="1">
        <v>44080</v>
      </c>
      <c r="E125">
        <v>3146.920044</v>
      </c>
    </row>
    <row r="126" spans="4:5" x14ac:dyDescent="0.2">
      <c r="D126" s="1">
        <v>44080</v>
      </c>
      <c r="E126">
        <v>3235.8000485000002</v>
      </c>
    </row>
    <row r="127" spans="4:5" x14ac:dyDescent="0.2">
      <c r="D127" s="1">
        <v>44080</v>
      </c>
      <c r="E127">
        <v>3241.165039</v>
      </c>
    </row>
    <row r="128" spans="4:5" x14ac:dyDescent="0.2">
      <c r="D128" s="1">
        <v>44080</v>
      </c>
      <c r="E128">
        <v>3162.454956</v>
      </c>
    </row>
    <row r="129" spans="4:5" x14ac:dyDescent="0.2">
      <c r="D129" s="1">
        <v>44087</v>
      </c>
      <c r="E129">
        <v>3137.954956</v>
      </c>
    </row>
    <row r="130" spans="4:5" x14ac:dyDescent="0.2">
      <c r="D130" s="1">
        <v>44087</v>
      </c>
      <c r="E130">
        <v>3146.1448975000003</v>
      </c>
    </row>
    <row r="131" spans="4:5" x14ac:dyDescent="0.2">
      <c r="D131" s="1">
        <v>44087</v>
      </c>
      <c r="E131">
        <v>3129.045044</v>
      </c>
    </row>
    <row r="132" spans="4:5" x14ac:dyDescent="0.2">
      <c r="D132" s="1">
        <v>44087</v>
      </c>
      <c r="E132">
        <v>3008.98999</v>
      </c>
    </row>
    <row r="133" spans="4:5" x14ac:dyDescent="0.2">
      <c r="D133" s="1">
        <v>44087</v>
      </c>
      <c r="E133">
        <v>2993.3249510000001</v>
      </c>
    </row>
    <row r="134" spans="4:5" x14ac:dyDescent="0.2">
      <c r="D134" s="1">
        <v>44094</v>
      </c>
      <c r="E134">
        <v>2933.4849855000002</v>
      </c>
    </row>
    <row r="135" spans="4:5" x14ac:dyDescent="0.2">
      <c r="D135" s="1">
        <v>44094</v>
      </c>
      <c r="E135">
        <v>3081.415039</v>
      </c>
    </row>
    <row r="136" spans="4:5" x14ac:dyDescent="0.2">
      <c r="D136" s="1">
        <v>44094</v>
      </c>
      <c r="E136">
        <v>3060.1450194999998</v>
      </c>
    </row>
    <row r="137" spans="4:5" x14ac:dyDescent="0.2">
      <c r="D137" s="1">
        <v>44094</v>
      </c>
      <c r="E137">
        <v>2998.790039</v>
      </c>
    </row>
    <row r="138" spans="4:5" x14ac:dyDescent="0.2">
      <c r="D138" s="1">
        <v>44094</v>
      </c>
      <c r="E138">
        <v>3074.994995</v>
      </c>
    </row>
    <row r="139" spans="4:5" x14ac:dyDescent="0.2">
      <c r="D139" s="1">
        <v>44101</v>
      </c>
      <c r="E139">
        <v>3161.4500735000001</v>
      </c>
    </row>
    <row r="140" spans="4:5" x14ac:dyDescent="0.2">
      <c r="D140" s="1">
        <v>44101</v>
      </c>
      <c r="E140">
        <v>3160.134888</v>
      </c>
    </row>
    <row r="141" spans="4:5" x14ac:dyDescent="0.2">
      <c r="D141" s="1">
        <v>44101</v>
      </c>
      <c r="E141">
        <v>3144.9349364999998</v>
      </c>
    </row>
    <row r="142" spans="4:5" x14ac:dyDescent="0.2">
      <c r="D142" s="1">
        <v>44101</v>
      </c>
      <c r="E142">
        <v>3214.630005</v>
      </c>
    </row>
    <row r="143" spans="4:5" x14ac:dyDescent="0.2">
      <c r="D143" s="1">
        <v>44101</v>
      </c>
      <c r="E143">
        <v>3139.3149414999998</v>
      </c>
    </row>
    <row r="144" spans="4:5" x14ac:dyDescent="0.2">
      <c r="D144" s="1">
        <v>44108</v>
      </c>
      <c r="E144">
        <v>3172.5200194999998</v>
      </c>
    </row>
    <row r="145" spans="4:5" x14ac:dyDescent="0.2">
      <c r="D145" s="1">
        <v>44108</v>
      </c>
      <c r="E145">
        <v>3132.4799805000002</v>
      </c>
    </row>
    <row r="146" spans="4:5" x14ac:dyDescent="0.2">
      <c r="D146" s="1">
        <v>44108</v>
      </c>
      <c r="E146">
        <v>3165.3449705000003</v>
      </c>
    </row>
    <row r="147" spans="4:5" x14ac:dyDescent="0.2">
      <c r="D147" s="1">
        <v>44108</v>
      </c>
      <c r="E147">
        <v>3207.7700194999998</v>
      </c>
    </row>
    <row r="148" spans="4:5" x14ac:dyDescent="0.2">
      <c r="D148" s="1">
        <v>44108</v>
      </c>
      <c r="E148">
        <v>3248.3249510000001</v>
      </c>
    </row>
    <row r="149" spans="4:5" x14ac:dyDescent="0.2">
      <c r="D149" s="1">
        <v>44115</v>
      </c>
      <c r="E149">
        <v>3396.4349364999998</v>
      </c>
    </row>
    <row r="150" spans="4:5" x14ac:dyDescent="0.2">
      <c r="D150" s="1">
        <v>44115</v>
      </c>
      <c r="E150">
        <v>3455.8099364999998</v>
      </c>
    </row>
    <row r="151" spans="4:5" x14ac:dyDescent="0.2">
      <c r="D151" s="1">
        <v>44115</v>
      </c>
      <c r="E151">
        <v>3405.3549805000002</v>
      </c>
    </row>
    <row r="152" spans="4:5" x14ac:dyDescent="0.2">
      <c r="D152" s="1">
        <v>44115</v>
      </c>
      <c r="E152">
        <v>3315.329956</v>
      </c>
    </row>
    <row r="153" spans="4:5" x14ac:dyDescent="0.2">
      <c r="D153" s="1">
        <v>44115</v>
      </c>
      <c r="E153">
        <v>3317.9699705000003</v>
      </c>
    </row>
    <row r="154" spans="4:5" x14ac:dyDescent="0.2">
      <c r="D154" s="1">
        <v>44122</v>
      </c>
      <c r="E154">
        <v>3253.410034</v>
      </c>
    </row>
    <row r="155" spans="4:5" x14ac:dyDescent="0.2">
      <c r="D155" s="1">
        <v>44122</v>
      </c>
      <c r="E155">
        <v>3219.6450194999998</v>
      </c>
    </row>
    <row r="156" spans="4:5" x14ac:dyDescent="0.2">
      <c r="D156" s="1">
        <v>44122</v>
      </c>
      <c r="E156">
        <v>3198.7199705000003</v>
      </c>
    </row>
    <row r="157" spans="4:5" x14ac:dyDescent="0.2">
      <c r="D157" s="1">
        <v>44122</v>
      </c>
      <c r="E157">
        <v>3183.1350094999998</v>
      </c>
    </row>
    <row r="158" spans="4:5" x14ac:dyDescent="0.2">
      <c r="D158" s="1">
        <v>44122</v>
      </c>
      <c r="E158">
        <v>3197.6999510000001</v>
      </c>
    </row>
    <row r="159" spans="4:5" x14ac:dyDescent="0.2">
      <c r="D159" s="1">
        <v>44129</v>
      </c>
      <c r="E159">
        <v>3202.8900144999998</v>
      </c>
    </row>
    <row r="160" spans="4:5" x14ac:dyDescent="0.2">
      <c r="D160" s="1">
        <v>44129</v>
      </c>
      <c r="E160">
        <v>3255.6350094999998</v>
      </c>
    </row>
    <row r="161" spans="4:5" x14ac:dyDescent="0.2">
      <c r="D161" s="1">
        <v>44129</v>
      </c>
      <c r="E161">
        <v>3206.040039</v>
      </c>
    </row>
    <row r="162" spans="4:5" x14ac:dyDescent="0.2">
      <c r="D162" s="1">
        <v>44129</v>
      </c>
      <c r="E162">
        <v>3206.1400149999999</v>
      </c>
    </row>
    <row r="163" spans="4:5" x14ac:dyDescent="0.2">
      <c r="D163" s="1">
        <v>44129</v>
      </c>
      <c r="E163">
        <v>3096.9499510000001</v>
      </c>
    </row>
    <row r="164" spans="4:5" x14ac:dyDescent="0.2">
      <c r="D164" s="1">
        <v>44136</v>
      </c>
      <c r="E164">
        <v>3033.1099850000001</v>
      </c>
    </row>
    <row r="165" spans="4:5" x14ac:dyDescent="0.2">
      <c r="D165" s="1">
        <v>44136</v>
      </c>
      <c r="E165">
        <v>3033.4699705000003</v>
      </c>
    </row>
    <row r="166" spans="4:5" x14ac:dyDescent="0.2">
      <c r="D166" s="1">
        <v>44136</v>
      </c>
      <c r="E166">
        <v>3200.5749510000001</v>
      </c>
    </row>
    <row r="167" spans="4:5" x14ac:dyDescent="0.2">
      <c r="D167" s="1">
        <v>44136</v>
      </c>
      <c r="E167">
        <v>3320.9849855000002</v>
      </c>
    </row>
    <row r="168" spans="4:5" x14ac:dyDescent="0.2">
      <c r="D168" s="1">
        <v>44136</v>
      </c>
      <c r="E168">
        <v>3308.005005</v>
      </c>
    </row>
    <row r="169" spans="4:5" x14ac:dyDescent="0.2">
      <c r="D169" s="1">
        <v>44143</v>
      </c>
      <c r="E169">
        <v>3187.3850094999998</v>
      </c>
    </row>
    <row r="170" spans="4:5" x14ac:dyDescent="0.2">
      <c r="D170" s="1">
        <v>44143</v>
      </c>
      <c r="E170">
        <v>3065.0200199999999</v>
      </c>
    </row>
    <row r="171" spans="4:5" x14ac:dyDescent="0.2">
      <c r="D171" s="1">
        <v>44143</v>
      </c>
      <c r="E171">
        <v>3099.584961</v>
      </c>
    </row>
    <row r="172" spans="4:5" x14ac:dyDescent="0.2">
      <c r="D172" s="1">
        <v>44143</v>
      </c>
      <c r="E172">
        <v>3135.11499</v>
      </c>
    </row>
    <row r="173" spans="4:5" x14ac:dyDescent="0.2">
      <c r="D173" s="1">
        <v>44143</v>
      </c>
      <c r="E173">
        <v>3125.4050294999997</v>
      </c>
    </row>
    <row r="174" spans="4:5" x14ac:dyDescent="0.2">
      <c r="D174" s="1">
        <v>44150</v>
      </c>
      <c r="E174">
        <v>3112.130005</v>
      </c>
    </row>
    <row r="175" spans="4:5" x14ac:dyDescent="0.2">
      <c r="D175" s="1">
        <v>44150</v>
      </c>
      <c r="E175">
        <v>3159.5999755000003</v>
      </c>
    </row>
    <row r="176" spans="4:5" x14ac:dyDescent="0.2">
      <c r="D176" s="1">
        <v>44150</v>
      </c>
      <c r="E176">
        <v>3119.7299805000002</v>
      </c>
    </row>
    <row r="177" spans="4:5" x14ac:dyDescent="0.2">
      <c r="D177" s="1">
        <v>44150</v>
      </c>
      <c r="E177">
        <v>3111.1650394999997</v>
      </c>
    </row>
    <row r="178" spans="4:5" x14ac:dyDescent="0.2">
      <c r="D178" s="1">
        <v>44150</v>
      </c>
      <c r="E178">
        <v>3108.209961</v>
      </c>
    </row>
    <row r="179" spans="4:5" x14ac:dyDescent="0.2">
      <c r="D179" s="1">
        <v>44157</v>
      </c>
      <c r="E179">
        <v>3107.544922</v>
      </c>
    </row>
    <row r="180" spans="4:5" x14ac:dyDescent="0.2">
      <c r="D180" s="1">
        <v>44157</v>
      </c>
      <c r="E180">
        <v>3109.2800294999997</v>
      </c>
    </row>
    <row r="181" spans="4:5" x14ac:dyDescent="0.2">
      <c r="D181" s="1">
        <v>44157</v>
      </c>
      <c r="E181">
        <v>3163.4700924999997</v>
      </c>
    </row>
    <row r="182" spans="4:5" x14ac:dyDescent="0.2">
      <c r="D182" s="1">
        <v>44157</v>
      </c>
      <c r="E182">
        <v>3203.3000489999999</v>
      </c>
    </row>
    <row r="183" spans="4:5" x14ac:dyDescent="0.2">
      <c r="D183" s="1">
        <v>44164</v>
      </c>
      <c r="E183">
        <v>3188.2600094999998</v>
      </c>
    </row>
    <row r="184" spans="4:5" x14ac:dyDescent="0.2">
      <c r="D184" s="1">
        <v>44164</v>
      </c>
      <c r="E184">
        <v>3204.290039</v>
      </c>
    </row>
    <row r="185" spans="4:5" x14ac:dyDescent="0.2">
      <c r="D185" s="1">
        <v>44164</v>
      </c>
      <c r="E185">
        <v>3212.5899655000003</v>
      </c>
    </row>
    <row r="186" spans="4:5" x14ac:dyDescent="0.2">
      <c r="D186" s="1">
        <v>44164</v>
      </c>
      <c r="E186">
        <v>3196.0949705000003</v>
      </c>
    </row>
    <row r="187" spans="4:5" x14ac:dyDescent="0.2">
      <c r="D187" s="1">
        <v>44164</v>
      </c>
      <c r="E187">
        <v>3180.3950194999998</v>
      </c>
    </row>
    <row r="188" spans="4:5" x14ac:dyDescent="0.2">
      <c r="D188" s="1">
        <v>44171</v>
      </c>
      <c r="E188">
        <v>3157.23999</v>
      </c>
    </row>
    <row r="189" spans="4:5" x14ac:dyDescent="0.2">
      <c r="D189" s="1">
        <v>44171</v>
      </c>
      <c r="E189">
        <v>3168.0949705000003</v>
      </c>
    </row>
    <row r="190" spans="4:5" x14ac:dyDescent="0.2">
      <c r="D190" s="1">
        <v>44171</v>
      </c>
      <c r="E190">
        <v>3136.044922</v>
      </c>
    </row>
    <row r="191" spans="4:5" x14ac:dyDescent="0.2">
      <c r="D191" s="1">
        <v>44171</v>
      </c>
      <c r="E191">
        <v>3095.23999</v>
      </c>
    </row>
    <row r="192" spans="4:5" x14ac:dyDescent="0.2">
      <c r="D192" s="1">
        <v>44171</v>
      </c>
      <c r="E192">
        <v>3106.5399170000001</v>
      </c>
    </row>
    <row r="193" spans="4:5" x14ac:dyDescent="0.2">
      <c r="D193" s="1">
        <v>44178</v>
      </c>
      <c r="E193">
        <v>3149.9849855000002</v>
      </c>
    </row>
    <row r="194" spans="4:5" x14ac:dyDescent="0.2">
      <c r="D194" s="1">
        <v>44178</v>
      </c>
      <c r="E194">
        <v>3173.0650635000002</v>
      </c>
    </row>
    <row r="195" spans="4:5" x14ac:dyDescent="0.2">
      <c r="D195" s="1">
        <v>44178</v>
      </c>
      <c r="E195">
        <v>3208.4849855000002</v>
      </c>
    </row>
    <row r="196" spans="4:5" x14ac:dyDescent="0.2">
      <c r="D196" s="1">
        <v>44178</v>
      </c>
      <c r="E196">
        <v>3243.040039</v>
      </c>
    </row>
    <row r="197" spans="4:5" x14ac:dyDescent="0.2">
      <c r="D197" s="1">
        <v>44178</v>
      </c>
      <c r="E197">
        <v>3222.8199460000001</v>
      </c>
    </row>
    <row r="198" spans="4:5" x14ac:dyDescent="0.2">
      <c r="D198" s="1">
        <v>44185</v>
      </c>
      <c r="E198">
        <v>3203.094971</v>
      </c>
    </row>
    <row r="199" spans="4:5" x14ac:dyDescent="0.2">
      <c r="D199" s="1">
        <v>44185</v>
      </c>
      <c r="E199">
        <v>3204.6800539999999</v>
      </c>
    </row>
    <row r="200" spans="4:5" x14ac:dyDescent="0.2">
      <c r="D200" s="1">
        <v>44185</v>
      </c>
      <c r="E200">
        <v>3195.13501</v>
      </c>
    </row>
    <row r="201" spans="4:5" x14ac:dyDescent="0.2">
      <c r="D201" s="1">
        <v>44185</v>
      </c>
      <c r="E201">
        <v>3183.2949214999999</v>
      </c>
    </row>
    <row r="202" spans="4:5" x14ac:dyDescent="0.2">
      <c r="D202" s="1">
        <v>44192</v>
      </c>
      <c r="E202">
        <v>3238.9799805000002</v>
      </c>
    </row>
    <row r="203" spans="4:5" x14ac:dyDescent="0.2">
      <c r="D203" s="1">
        <v>44192</v>
      </c>
      <c r="E203">
        <v>3315.9699705000003</v>
      </c>
    </row>
    <row r="204" spans="4:5" x14ac:dyDescent="0.2">
      <c r="D204" s="1">
        <v>44192</v>
      </c>
      <c r="E204">
        <v>3313.4250489999999</v>
      </c>
    </row>
    <row r="205" spans="4:5" x14ac:dyDescent="0.2">
      <c r="D205" s="1">
        <v>44192</v>
      </c>
      <c r="E205">
        <v>3265.964966</v>
      </c>
    </row>
    <row r="206" spans="4:5" x14ac:dyDescent="0.2">
      <c r="D206" s="1">
        <v>44199</v>
      </c>
      <c r="E206">
        <v>3228.3149414999998</v>
      </c>
    </row>
    <row r="207" spans="4:5" x14ac:dyDescent="0.2">
      <c r="D207" s="1">
        <v>44199</v>
      </c>
      <c r="E207">
        <v>3192.26001</v>
      </c>
    </row>
    <row r="208" spans="4:5" x14ac:dyDescent="0.2">
      <c r="D208" s="1">
        <v>44199</v>
      </c>
      <c r="E208">
        <v>3142.4299314999998</v>
      </c>
    </row>
    <row r="209" spans="4:5" x14ac:dyDescent="0.2">
      <c r="D209" s="1">
        <v>44199</v>
      </c>
      <c r="E209">
        <v>3159.579956</v>
      </c>
    </row>
    <row r="210" spans="4:5" x14ac:dyDescent="0.2">
      <c r="D210" s="1">
        <v>44199</v>
      </c>
      <c r="E210">
        <v>3181.3499755000003</v>
      </c>
    </row>
    <row r="211" spans="4:5" x14ac:dyDescent="0.2">
      <c r="D211" s="1">
        <v>44206</v>
      </c>
      <c r="E211">
        <v>3131.1099855000002</v>
      </c>
    </row>
    <row r="212" spans="4:5" x14ac:dyDescent="0.2">
      <c r="D212" s="1">
        <v>44206</v>
      </c>
      <c r="E212">
        <v>3120.415039</v>
      </c>
    </row>
    <row r="213" spans="4:5" x14ac:dyDescent="0.2">
      <c r="D213" s="1">
        <v>44206</v>
      </c>
      <c r="E213">
        <v>3147.1649170000001</v>
      </c>
    </row>
    <row r="214" spans="4:5" x14ac:dyDescent="0.2">
      <c r="D214" s="1">
        <v>44206</v>
      </c>
      <c r="E214">
        <v>3147.4949955000002</v>
      </c>
    </row>
    <row r="215" spans="4:5" x14ac:dyDescent="0.2">
      <c r="D215" s="1">
        <v>44206</v>
      </c>
      <c r="E215">
        <v>3113.63501</v>
      </c>
    </row>
    <row r="216" spans="4:5" x14ac:dyDescent="0.2">
      <c r="D216" s="1">
        <v>44213</v>
      </c>
      <c r="E216">
        <v>3113.880005</v>
      </c>
    </row>
    <row r="217" spans="4:5" x14ac:dyDescent="0.2">
      <c r="D217" s="1">
        <v>44213</v>
      </c>
      <c r="E217">
        <v>3222.6849364999998</v>
      </c>
    </row>
    <row r="218" spans="4:5" x14ac:dyDescent="0.2">
      <c r="D218" s="1">
        <v>44213</v>
      </c>
      <c r="E218">
        <v>3299.994995</v>
      </c>
    </row>
    <row r="219" spans="4:5" x14ac:dyDescent="0.2">
      <c r="D219" s="1">
        <v>44213</v>
      </c>
      <c r="E219">
        <v>3298.2700194999998</v>
      </c>
    </row>
    <row r="220" spans="4:5" x14ac:dyDescent="0.2">
      <c r="D220" s="1">
        <v>44220</v>
      </c>
      <c r="E220">
        <v>3311.25</v>
      </c>
    </row>
    <row r="221" spans="4:5" x14ac:dyDescent="0.2">
      <c r="D221" s="1">
        <v>44220</v>
      </c>
      <c r="E221">
        <v>3311.244995</v>
      </c>
    </row>
    <row r="222" spans="4:5" x14ac:dyDescent="0.2">
      <c r="D222" s="1">
        <v>44220</v>
      </c>
      <c r="E222">
        <v>3287.035034</v>
      </c>
    </row>
    <row r="223" spans="4:5" x14ac:dyDescent="0.2">
      <c r="D223" s="1">
        <v>44220</v>
      </c>
      <c r="E223">
        <v>3236.330078</v>
      </c>
    </row>
    <row r="224" spans="4:5" x14ac:dyDescent="0.2">
      <c r="D224" s="1">
        <v>44220</v>
      </c>
      <c r="E224">
        <v>3218.0999755000003</v>
      </c>
    </row>
    <row r="225" spans="4:5" x14ac:dyDescent="0.2">
      <c r="D225" s="1">
        <v>44227</v>
      </c>
      <c r="E225">
        <v>3292.619995</v>
      </c>
    </row>
    <row r="226" spans="4:5" x14ac:dyDescent="0.2">
      <c r="D226" s="1">
        <v>44227</v>
      </c>
      <c r="E226">
        <v>3380</v>
      </c>
    </row>
    <row r="227" spans="4:5" x14ac:dyDescent="0.2">
      <c r="D227" s="1">
        <v>44227</v>
      </c>
      <c r="E227">
        <v>3368.7700194999998</v>
      </c>
    </row>
    <row r="228" spans="4:5" x14ac:dyDescent="0.2">
      <c r="D228" s="1">
        <v>44227</v>
      </c>
      <c r="E228">
        <v>3330.5</v>
      </c>
    </row>
    <row r="229" spans="4:5" x14ac:dyDescent="0.2">
      <c r="D229" s="1">
        <v>44227</v>
      </c>
      <c r="E229">
        <v>3335.5749510000001</v>
      </c>
    </row>
    <row r="230" spans="4:5" x14ac:dyDescent="0.2">
      <c r="D230" s="1">
        <v>44234</v>
      </c>
      <c r="E230">
        <v>3340.7199705000003</v>
      </c>
    </row>
    <row r="231" spans="4:5" x14ac:dyDescent="0.2">
      <c r="D231" s="1">
        <v>44234</v>
      </c>
      <c r="E231">
        <v>3308.744995</v>
      </c>
    </row>
    <row r="232" spans="4:5" x14ac:dyDescent="0.2">
      <c r="D232" s="1">
        <v>44234</v>
      </c>
      <c r="E232">
        <v>3300.290039</v>
      </c>
    </row>
    <row r="233" spans="4:5" x14ac:dyDescent="0.2">
      <c r="D233" s="1">
        <v>44234</v>
      </c>
      <c r="E233">
        <v>3277.0649414999998</v>
      </c>
    </row>
    <row r="234" spans="4:5" x14ac:dyDescent="0.2">
      <c r="D234" s="1">
        <v>44234</v>
      </c>
      <c r="E234">
        <v>3263.8549805000002</v>
      </c>
    </row>
    <row r="235" spans="4:5" x14ac:dyDescent="0.2">
      <c r="D235" s="1">
        <v>44241</v>
      </c>
      <c r="E235">
        <v>3261.5</v>
      </c>
    </row>
    <row r="236" spans="4:5" x14ac:dyDescent="0.2">
      <c r="D236" s="1">
        <v>44241</v>
      </c>
      <c r="E236">
        <v>3286.1199955000002</v>
      </c>
    </row>
    <row r="237" spans="4:5" x14ac:dyDescent="0.2">
      <c r="D237" s="1">
        <v>44241</v>
      </c>
      <c r="E237">
        <v>3305.3249510000001</v>
      </c>
    </row>
    <row r="238" spans="4:5" x14ac:dyDescent="0.2">
      <c r="D238" s="1">
        <v>44241</v>
      </c>
      <c r="E238">
        <v>3289.0649410000001</v>
      </c>
    </row>
    <row r="239" spans="4:5" x14ac:dyDescent="0.2">
      <c r="D239" s="1">
        <v>44248</v>
      </c>
      <c r="E239">
        <v>3194.4349364999998</v>
      </c>
    </row>
    <row r="240" spans="4:5" x14ac:dyDescent="0.2">
      <c r="D240" s="1">
        <v>44248</v>
      </c>
      <c r="E240">
        <v>3160.7650144999998</v>
      </c>
    </row>
    <row r="241" spans="4:5" x14ac:dyDescent="0.2">
      <c r="D241" s="1">
        <v>44248</v>
      </c>
      <c r="E241">
        <v>3163.1400144999998</v>
      </c>
    </row>
    <row r="242" spans="4:5" x14ac:dyDescent="0.2">
      <c r="D242" s="1">
        <v>44248</v>
      </c>
      <c r="E242">
        <v>3096.9499510000001</v>
      </c>
    </row>
    <row r="243" spans="4:5" x14ac:dyDescent="0.2">
      <c r="D243" s="1">
        <v>44248</v>
      </c>
      <c r="E243">
        <v>3094.0649414999998</v>
      </c>
    </row>
    <row r="244" spans="4:5" x14ac:dyDescent="0.2">
      <c r="D244" s="1">
        <v>44255</v>
      </c>
      <c r="E244">
        <v>3137.014893</v>
      </c>
    </row>
    <row r="245" spans="4:5" x14ac:dyDescent="0.2">
      <c r="D245" s="1">
        <v>44255</v>
      </c>
      <c r="E245">
        <v>3119</v>
      </c>
    </row>
    <row r="246" spans="4:5" x14ac:dyDescent="0.2">
      <c r="D246" s="1">
        <v>44255</v>
      </c>
      <c r="E246">
        <v>3043.089966</v>
      </c>
    </row>
    <row r="247" spans="4:5" x14ac:dyDescent="0.2">
      <c r="D247" s="1">
        <v>44255</v>
      </c>
      <c r="E247">
        <v>2994.785034</v>
      </c>
    </row>
    <row r="248" spans="4:5" x14ac:dyDescent="0.2">
      <c r="D248" s="1">
        <v>44255</v>
      </c>
      <c r="E248">
        <v>3002.7299805000002</v>
      </c>
    </row>
    <row r="249" spans="4:5" x14ac:dyDescent="0.2">
      <c r="D249" s="1">
        <v>44262</v>
      </c>
      <c r="E249">
        <v>2983.4749755000003</v>
      </c>
    </row>
    <row r="250" spans="4:5" x14ac:dyDescent="0.2">
      <c r="D250" s="1">
        <v>44262</v>
      </c>
      <c r="E250">
        <v>3040.420044</v>
      </c>
    </row>
    <row r="251" spans="4:5" x14ac:dyDescent="0.2">
      <c r="D251" s="1">
        <v>44262</v>
      </c>
      <c r="E251">
        <v>3078.044922</v>
      </c>
    </row>
    <row r="252" spans="4:5" x14ac:dyDescent="0.2">
      <c r="D252" s="1">
        <v>44262</v>
      </c>
      <c r="E252">
        <v>3108.8000489999999</v>
      </c>
    </row>
    <row r="253" spans="4:5" x14ac:dyDescent="0.2">
      <c r="D253" s="1">
        <v>44262</v>
      </c>
      <c r="E253">
        <v>3082.244995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multiTimeline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Samani, Viren</cp:lastModifiedBy>
  <dcterms:created xsi:type="dcterms:W3CDTF">2021-03-13T00:52:04Z</dcterms:created>
  <dcterms:modified xsi:type="dcterms:W3CDTF">2021-03-13T01:07:11Z</dcterms:modified>
</cp:coreProperties>
</file>