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Virendra\Downloads\"/>
    </mc:Choice>
  </mc:AlternateContent>
  <xr:revisionPtr revIDLastSave="0" documentId="13_ncr:1_{CC0561E3-A0AC-414A-BA1C-23ADE016C3A3}" xr6:coauthVersionLast="47" xr6:coauthVersionMax="47" xr10:uidLastSave="{00000000-0000-0000-0000-000000000000}"/>
  <bookViews>
    <workbookView xWindow="-108" yWindow="-108" windowWidth="23256" windowHeight="12456" xr2:uid="{DB5ECE19-5EB0-43E0-8956-18F0116D4BE8}"/>
  </bookViews>
  <sheets>
    <sheet name="Dashboard" sheetId="3" r:id="rId1"/>
    <sheet name="Raw Data" sheetId="1" r:id="rId2"/>
    <sheet name="Pivot Table" sheetId="2" r:id="rId3"/>
  </sheets>
  <definedNames>
    <definedName name="ExternalData_1" localSheetId="1" hidden="1">'Raw Data'!$A$7:$N$57</definedName>
    <definedName name="Slicer_Indust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7" i="1" l="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C20E72-E964-4D45-BEA2-14ACD165D770}" keepAlive="1" name="Query - National_Stock_Exchange_of_India_Ltd" description="Connection to the 'National_Stock_Exchange_of_India_Ltd' query in the workbook." type="5" refreshedVersion="8" background="1" saveData="1">
    <dbPr connection="Provider=Microsoft.Mashup.OleDb.1;Data Source=$Workbook$;Location=National_Stock_Exchange_of_India_Ltd;Extended Properties=&quot;&quot;" command="SELECT * FROM [National_Stock_Exchange_of_India_Ltd]"/>
  </connection>
  <connection id="2" xr16:uid="{86EC2489-4FFA-460D-97F0-E6A17E9FE307}" keepAlive="1" name="Query - nifty_500" description="Connection to the 'nifty_500' query in the workbook." type="5" refreshedVersion="0" background="1">
    <dbPr connection="Provider=Microsoft.Mashup.OleDb.1;Data Source=$Workbook$;Location=nifty_500;Extended Properties=&quot;&quot;" command="SELECT * FROM [nifty_500]"/>
  </connection>
</connections>
</file>

<file path=xl/sharedStrings.xml><?xml version="1.0" encoding="utf-8"?>
<sst xmlns="http://schemas.openxmlformats.org/spreadsheetml/2006/main" count="391" uniqueCount="94">
  <si>
    <t>Symbol</t>
  </si>
  <si>
    <t>Industry</t>
  </si>
  <si>
    <t>Open</t>
  </si>
  <si>
    <t>High</t>
  </si>
  <si>
    <t>Low</t>
  </si>
  <si>
    <t>LTP</t>
  </si>
  <si>
    <t>Chng</t>
  </si>
  <si>
    <t>% Chng</t>
  </si>
  <si>
    <t>Volume (lacs)</t>
  </si>
  <si>
    <t>Turnover (crs.)</t>
  </si>
  <si>
    <t>52w H</t>
  </si>
  <si>
    <t>52w L</t>
  </si>
  <si>
    <t>365 d % chng</t>
  </si>
  <si>
    <t>30 d % chng</t>
  </si>
  <si>
    <t>Status</t>
  </si>
  <si>
    <t>Status(Month)</t>
  </si>
  <si>
    <t>Status(Year)</t>
  </si>
  <si>
    <t>ADANIPORTS</t>
  </si>
  <si>
    <t>Services</t>
  </si>
  <si>
    <t>ASIANPAINT</t>
  </si>
  <si>
    <t>Consumer Durables</t>
  </si>
  <si>
    <t>AXISBANK</t>
  </si>
  <si>
    <t>Financial Services</t>
  </si>
  <si>
    <t>BAJAJ-AUTO</t>
  </si>
  <si>
    <t>Automobile and Auto Components</t>
  </si>
  <si>
    <t>BAJAJFINSV</t>
  </si>
  <si>
    <t>BAJFINANCE</t>
  </si>
  <si>
    <t>BHARTIARTL</t>
  </si>
  <si>
    <t>Telecommunication</t>
  </si>
  <si>
    <t>BPCL</t>
  </si>
  <si>
    <t>Oil Gas &amp; Consumable Fuels</t>
  </si>
  <si>
    <t>BRITANNIA</t>
  </si>
  <si>
    <t>Fast Moving Consumer Goods</t>
  </si>
  <si>
    <t>CIPLA</t>
  </si>
  <si>
    <t>Healthcare</t>
  </si>
  <si>
    <t>COALINDIA</t>
  </si>
  <si>
    <t>DIVISLAB</t>
  </si>
  <si>
    <t>DRREDDY</t>
  </si>
  <si>
    <t>EICHERMOT</t>
  </si>
  <si>
    <t>GRASIM</t>
  </si>
  <si>
    <t>Construction Materials</t>
  </si>
  <si>
    <t>HCLTECH</t>
  </si>
  <si>
    <t>Information Technology</t>
  </si>
  <si>
    <t>HDFC</t>
  </si>
  <si>
    <t>HDFCBANK</t>
  </si>
  <si>
    <t>HDFCLIFE</t>
  </si>
  <si>
    <t>HEROMOTOCO</t>
  </si>
  <si>
    <t>HINDALCO</t>
  </si>
  <si>
    <t>Metals &amp; Mining</t>
  </si>
  <si>
    <t>HINDUNILVR</t>
  </si>
  <si>
    <t>ICICIBANK</t>
  </si>
  <si>
    <t>INDUSINDBK</t>
  </si>
  <si>
    <t>INFY</t>
  </si>
  <si>
    <t>IOC</t>
  </si>
  <si>
    <t>ITC</t>
  </si>
  <si>
    <t>JSWSTEEL</t>
  </si>
  <si>
    <t>KOTAKBANK</t>
  </si>
  <si>
    <t>LT</t>
  </si>
  <si>
    <t>Construction</t>
  </si>
  <si>
    <t>M&amp;M</t>
  </si>
  <si>
    <t>MARUTI</t>
  </si>
  <si>
    <t>NESTLEIND</t>
  </si>
  <si>
    <t>NTPC</t>
  </si>
  <si>
    <t>Power</t>
  </si>
  <si>
    <t>ONGC</t>
  </si>
  <si>
    <t>POWERGRID</t>
  </si>
  <si>
    <t>RELIANCE</t>
  </si>
  <si>
    <t>SBILIFE</t>
  </si>
  <si>
    <t>SBIN</t>
  </si>
  <si>
    <t>SHREECEM</t>
  </si>
  <si>
    <t>SUNPHARMA</t>
  </si>
  <si>
    <t>TATACONSUM</t>
  </si>
  <si>
    <t>TATAMOTORS</t>
  </si>
  <si>
    <t>TATASTEEL</t>
  </si>
  <si>
    <t>TCS</t>
  </si>
  <si>
    <t>TECHM</t>
  </si>
  <si>
    <t>TITAN</t>
  </si>
  <si>
    <t>ULTRACEMCO</t>
  </si>
  <si>
    <t>UPL</t>
  </si>
  <si>
    <t>Chemicals</t>
  </si>
  <si>
    <t>WIPRO</t>
  </si>
  <si>
    <t>Row Labels</t>
  </si>
  <si>
    <t>Grand Total</t>
  </si>
  <si>
    <t>Sum of % Chng</t>
  </si>
  <si>
    <t>Column Labels</t>
  </si>
  <si>
    <t>Loss</t>
  </si>
  <si>
    <t>Profit</t>
  </si>
  <si>
    <t>Sum of 30 d % chng</t>
  </si>
  <si>
    <t>Sum of 365 d % chng</t>
  </si>
  <si>
    <t>Low(L)</t>
  </si>
  <si>
    <t>High(H)</t>
  </si>
  <si>
    <t>Count of Industry</t>
  </si>
  <si>
    <t>Sum of Volume (lacs)</t>
  </si>
  <si>
    <t>Sum of Turnover (crs.)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</si>
</sst>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2" borderId="0" xfId="0" applyFill="1" applyAlignment="1">
      <alignment horizontal="left"/>
    </xf>
    <xf numFmtId="0" fontId="0" fillId="2" borderId="0" xfId="0" applyNumberFormat="1" applyFill="1"/>
  </cellXfs>
  <cellStyles count="1">
    <cellStyle name="Normal" xfId="0" builtinId="0"/>
  </cellStyles>
  <dxfs count="469">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[StocksAnalysis.xlsx]Pivot Table!PivotTable12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Return of Comapay Over a Day</a:t>
            </a:r>
          </a:p>
        </c:rich>
      </c:tx>
      <c:layout>
        <c:manualLayout>
          <c:xMode val="edge"/>
          <c:yMode val="edge"/>
          <c:x val="0.32260554914512457"/>
          <c:y val="4.0437034220873178E-2"/>
        </c:manualLayout>
      </c:layout>
      <c:overlay val="0"/>
      <c:spPr>
        <a:noFill/>
        <a:ln>
          <a:noFill/>
        </a:ln>
        <a:effectLst/>
      </c:spPr>
    </c:title>
    <c:autoTitleDeleted val="0"/>
    <c:pivotFmts>
      <c:pivotFmt>
        <c:idx val="0"/>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0000"/>
          </a:solidFill>
          <a:ln>
            <a:noFill/>
          </a:ln>
          <a:effectLst/>
          <a:sp3d/>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a:noFill/>
          </a:ln>
          <a:effectLst/>
          <a:sp3d/>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a:sp3d/>
        </c:spPr>
        <c:marker>
          <c:spPr>
            <a:solidFill>
              <a:schemeClr val="accent6"/>
            </a:solidFill>
            <a:ln w="9525">
              <a:solidFill>
                <a:schemeClr val="accent6"/>
              </a:solidFill>
            </a:ln>
            <a:effectLst/>
          </c:spPr>
        </c:marker>
      </c:pivotFmt>
      <c:pivotFmt>
        <c:idx val="7"/>
        <c:spPr>
          <a:solidFill>
            <a:srgbClr val="FF0000"/>
          </a:solidFill>
          <a:ln>
            <a:noFill/>
          </a:ln>
          <a:effectLst/>
          <a:sp3d/>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Table'!$B$7:$B$8</c:f>
              <c:strCache>
                <c:ptCount val="1"/>
                <c:pt idx="0">
                  <c:v>Loss</c:v>
                </c:pt>
              </c:strCache>
            </c:strRef>
          </c:tx>
          <c:spPr>
            <a:solidFill>
              <a:srgbClr val="FF0000"/>
            </a:solidFill>
            <a:ln>
              <a:noFill/>
            </a:ln>
            <a:effectLst/>
            <a:sp3d/>
          </c:spPr>
          <c:invertIfNegative val="0"/>
          <c:cat>
            <c:strRef>
              <c:f>'Pivot Table'!$A$9:$A$59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Table'!$B$9:$B$59</c:f>
              <c:numCache>
                <c:formatCode>General</c:formatCode>
                <c:ptCount val="50"/>
                <c:pt idx="0">
                  <c:v>-6.22</c:v>
                </c:pt>
                <c:pt idx="1">
                  <c:v>-0.2</c:v>
                </c:pt>
                <c:pt idx="2">
                  <c:v>-2.78</c:v>
                </c:pt>
                <c:pt idx="3">
                  <c:v>-1.67</c:v>
                </c:pt>
                <c:pt idx="4">
                  <c:v>-3.94</c:v>
                </c:pt>
                <c:pt idx="5">
                  <c:v>-4.8499999999999996</c:v>
                </c:pt>
                <c:pt idx="6">
                  <c:v>-3.83</c:v>
                </c:pt>
                <c:pt idx="7">
                  <c:v>-5.67</c:v>
                </c:pt>
                <c:pt idx="8">
                  <c:v>-0.19</c:v>
                </c:pt>
                <c:pt idx="10">
                  <c:v>-1.67</c:v>
                </c:pt>
                <c:pt idx="13">
                  <c:v>-3.16</c:v>
                </c:pt>
                <c:pt idx="14">
                  <c:v>-4.58</c:v>
                </c:pt>
                <c:pt idx="15">
                  <c:v>-1.17</c:v>
                </c:pt>
                <c:pt idx="16">
                  <c:v>-4.28</c:v>
                </c:pt>
                <c:pt idx="17">
                  <c:v>-2.39</c:v>
                </c:pt>
                <c:pt idx="18">
                  <c:v>-2.77</c:v>
                </c:pt>
                <c:pt idx="19">
                  <c:v>-2.62</c:v>
                </c:pt>
                <c:pt idx="20">
                  <c:v>-6.57</c:v>
                </c:pt>
                <c:pt idx="21">
                  <c:v>-0.35</c:v>
                </c:pt>
                <c:pt idx="22">
                  <c:v>-4.07</c:v>
                </c:pt>
                <c:pt idx="23">
                  <c:v>-6.19</c:v>
                </c:pt>
                <c:pt idx="24">
                  <c:v>-1.91</c:v>
                </c:pt>
                <c:pt idx="25">
                  <c:v>-3.58</c:v>
                </c:pt>
                <c:pt idx="26">
                  <c:v>-3.33</c:v>
                </c:pt>
                <c:pt idx="27">
                  <c:v>-7.48</c:v>
                </c:pt>
                <c:pt idx="28">
                  <c:v>-3.69</c:v>
                </c:pt>
                <c:pt idx="29">
                  <c:v>-3.72</c:v>
                </c:pt>
                <c:pt idx="30">
                  <c:v>-4.0599999999999996</c:v>
                </c:pt>
                <c:pt idx="31">
                  <c:v>-5.58</c:v>
                </c:pt>
                <c:pt idx="33">
                  <c:v>-4.84</c:v>
                </c:pt>
                <c:pt idx="34">
                  <c:v>-4.74</c:v>
                </c:pt>
                <c:pt idx="35">
                  <c:v>-0.86</c:v>
                </c:pt>
                <c:pt idx="36">
                  <c:v>-3.52</c:v>
                </c:pt>
                <c:pt idx="37">
                  <c:v>-2.4700000000000002</c:v>
                </c:pt>
                <c:pt idx="38">
                  <c:v>-4.1900000000000004</c:v>
                </c:pt>
                <c:pt idx="39">
                  <c:v>-2.89</c:v>
                </c:pt>
                <c:pt idx="40">
                  <c:v>-2</c:v>
                </c:pt>
                <c:pt idx="41">
                  <c:v>-4.6900000000000004</c:v>
                </c:pt>
                <c:pt idx="42">
                  <c:v>-6.77</c:v>
                </c:pt>
                <c:pt idx="43">
                  <c:v>-5.4</c:v>
                </c:pt>
                <c:pt idx="44">
                  <c:v>-0.19</c:v>
                </c:pt>
                <c:pt idx="45">
                  <c:v>-2.59</c:v>
                </c:pt>
                <c:pt idx="46">
                  <c:v>-4.37</c:v>
                </c:pt>
                <c:pt idx="47">
                  <c:v>-2.76</c:v>
                </c:pt>
                <c:pt idx="48">
                  <c:v>-3.27</c:v>
                </c:pt>
                <c:pt idx="49">
                  <c:v>-2.42</c:v>
                </c:pt>
              </c:numCache>
            </c:numRef>
          </c:val>
          <c:extLst>
            <c:ext xmlns:c16="http://schemas.microsoft.com/office/drawing/2014/chart" uri="{C3380CC4-5D6E-409C-BE32-E72D297353CC}">
              <c16:uniqueId val="{00000006-4B86-4A3D-AAED-7839E29A0FCD}"/>
            </c:ext>
          </c:extLst>
        </c:ser>
        <c:ser>
          <c:idx val="1"/>
          <c:order val="1"/>
          <c:tx>
            <c:strRef>
              <c:f>'Pivot Table'!$C$7:$C$8</c:f>
              <c:strCache>
                <c:ptCount val="1"/>
                <c:pt idx="0">
                  <c:v>Profit</c:v>
                </c:pt>
              </c:strCache>
            </c:strRef>
          </c:tx>
          <c:invertIfNegative val="0"/>
          <c:cat>
            <c:strRef>
              <c:f>'Pivot Table'!$A$9:$A$59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Table'!$C$9:$C$59</c:f>
              <c:numCache>
                <c:formatCode>General</c:formatCode>
                <c:ptCount val="50"/>
                <c:pt idx="9">
                  <c:v>7.23</c:v>
                </c:pt>
                <c:pt idx="11">
                  <c:v>2.92</c:v>
                </c:pt>
                <c:pt idx="12">
                  <c:v>3.45</c:v>
                </c:pt>
                <c:pt idx="32">
                  <c:v>0.38</c:v>
                </c:pt>
              </c:numCache>
            </c:numRef>
          </c:val>
          <c:extLst>
            <c:ext xmlns:c16="http://schemas.microsoft.com/office/drawing/2014/chart" uri="{C3380CC4-5D6E-409C-BE32-E72D297353CC}">
              <c16:uniqueId val="{00000001-B3FC-4D9C-8167-61B613A12CA6}"/>
            </c:ext>
          </c:extLst>
        </c:ser>
        <c:dLbls>
          <c:showLegendKey val="0"/>
          <c:showVal val="0"/>
          <c:showCatName val="0"/>
          <c:showSerName val="0"/>
          <c:showPercent val="0"/>
          <c:showBubbleSize val="0"/>
        </c:dLbls>
        <c:gapWidth val="150"/>
        <c:shape val="box"/>
        <c:axId val="917801711"/>
        <c:axId val="2082953119"/>
        <c:axId val="0"/>
      </c:bar3DChart>
      <c:catAx>
        <c:axId val="91780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lumMod val="65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82953119"/>
        <c:crosses val="autoZero"/>
        <c:auto val="1"/>
        <c:lblAlgn val="ctr"/>
        <c:lblOffset val="2"/>
        <c:noMultiLvlLbl val="0"/>
      </c:catAx>
      <c:valAx>
        <c:axId val="20829531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01711"/>
        <c:crosses val="autoZero"/>
        <c:crossBetween val="between"/>
      </c:valAx>
    </c:plotArea>
    <c:plotVisOnly val="1"/>
    <c:dispBlanksAs val="gap"/>
    <c:showDLblsOverMax val="0"/>
    <c:extLst/>
  </c:chart>
  <c:spPr>
    <a:solidFill>
      <a:schemeClr val="bg1"/>
    </a:solidFill>
    <a:ln w="9525" cap="flat" cmpd="sng" algn="ctr">
      <a:solidFill>
        <a:schemeClr val="tx1">
          <a:lumMod val="95000"/>
          <a:lumOff val="5000"/>
        </a:schemeClr>
      </a:solidFill>
      <a:round/>
    </a:ln>
    <a:effectLst>
      <a:outerShdw blurRad="50800" dist="38100" dir="2700000" algn="tl" rotWithShape="0">
        <a:prstClr val="black">
          <a:alpha val="40000"/>
        </a:prstClr>
      </a:outerShdw>
      <a:softEdge rad="3175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[StocksAnalysis.xlsx]Pivot Table!PivotTable13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Return of Comapay Over a Month</a:t>
            </a:r>
          </a:p>
        </c:rich>
      </c:tx>
      <c:layout>
        <c:manualLayout>
          <c:xMode val="edge"/>
          <c:yMode val="edge"/>
          <c:x val="0.24449000657535341"/>
          <c:y val="6.3019293724976111E-2"/>
        </c:manualLayout>
      </c:layout>
      <c:overlay val="0"/>
      <c:spPr>
        <a:noFill/>
        <a:ln>
          <a:noFill/>
        </a:ln>
        <a:effectLst/>
      </c:spPr>
    </c:title>
    <c:autoTitleDeleted val="0"/>
    <c:pivotFmts>
      <c:pivotFmt>
        <c:idx val="0"/>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9"/>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1"/>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3"/>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5"/>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6">
              <a:shade val="76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011617657317159E-2"/>
          <c:y val="0.26959665799751709"/>
          <c:w val="0.92028600051346054"/>
          <c:h val="0.40258506323073251"/>
        </c:manualLayout>
      </c:layout>
      <c:bar3DChart>
        <c:barDir val="col"/>
        <c:grouping val="stacked"/>
        <c:varyColors val="0"/>
        <c:ser>
          <c:idx val="0"/>
          <c:order val="0"/>
          <c:tx>
            <c:strRef>
              <c:f>'Pivot Table'!$G$7:$G$8</c:f>
              <c:strCache>
                <c:ptCount val="1"/>
                <c:pt idx="0">
                  <c:v>Loss</c:v>
                </c:pt>
              </c:strCache>
            </c:strRef>
          </c:tx>
          <c:spPr>
            <a:solidFill>
              <a:srgbClr val="FF0000"/>
            </a:solidFill>
            <a:ln>
              <a:noFill/>
            </a:ln>
            <a:effectLst/>
            <a:sp3d/>
          </c:spPr>
          <c:invertIfNegative val="0"/>
          <c:cat>
            <c:strRef>
              <c:f>'Pivot Table'!$F$9:$F$59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Table'!$G$9:$G$59</c:f>
              <c:numCache>
                <c:formatCode>General</c:formatCode>
                <c:ptCount val="50"/>
                <c:pt idx="0">
                  <c:v>-4.6500000000000004</c:v>
                </c:pt>
                <c:pt idx="2">
                  <c:v>-21.49</c:v>
                </c:pt>
                <c:pt idx="3">
                  <c:v>-12.05</c:v>
                </c:pt>
                <c:pt idx="4">
                  <c:v>-9.1</c:v>
                </c:pt>
                <c:pt idx="5">
                  <c:v>-13.69</c:v>
                </c:pt>
                <c:pt idx="7">
                  <c:v>-12.45</c:v>
                </c:pt>
                <c:pt idx="8">
                  <c:v>-3.42</c:v>
                </c:pt>
                <c:pt idx="10">
                  <c:v>-10.94</c:v>
                </c:pt>
                <c:pt idx="11">
                  <c:v>-1.57</c:v>
                </c:pt>
                <c:pt idx="13">
                  <c:v>-5.77</c:v>
                </c:pt>
                <c:pt idx="14">
                  <c:v>-3.08</c:v>
                </c:pt>
                <c:pt idx="15">
                  <c:v>-4.7300000000000004</c:v>
                </c:pt>
                <c:pt idx="16">
                  <c:v>-5.72</c:v>
                </c:pt>
                <c:pt idx="17">
                  <c:v>-9.8800000000000008</c:v>
                </c:pt>
                <c:pt idx="18">
                  <c:v>-2.94</c:v>
                </c:pt>
                <c:pt idx="19">
                  <c:v>-6.43</c:v>
                </c:pt>
                <c:pt idx="20">
                  <c:v>-14.06</c:v>
                </c:pt>
                <c:pt idx="21">
                  <c:v>-3.94</c:v>
                </c:pt>
                <c:pt idx="22">
                  <c:v>-13.14</c:v>
                </c:pt>
                <c:pt idx="23">
                  <c:v>-22.08</c:v>
                </c:pt>
                <c:pt idx="24">
                  <c:v>-0.83</c:v>
                </c:pt>
                <c:pt idx="25">
                  <c:v>-7.87</c:v>
                </c:pt>
                <c:pt idx="26">
                  <c:v>-5.53</c:v>
                </c:pt>
                <c:pt idx="27">
                  <c:v>-9.27</c:v>
                </c:pt>
                <c:pt idx="28">
                  <c:v>-11.35</c:v>
                </c:pt>
                <c:pt idx="29">
                  <c:v>-0.85</c:v>
                </c:pt>
                <c:pt idx="30">
                  <c:v>-4.42</c:v>
                </c:pt>
                <c:pt idx="31">
                  <c:v>-2.02</c:v>
                </c:pt>
                <c:pt idx="33">
                  <c:v>-10.16</c:v>
                </c:pt>
                <c:pt idx="34">
                  <c:v>-9.41</c:v>
                </c:pt>
                <c:pt idx="36">
                  <c:v>-9.6199999999999992</c:v>
                </c:pt>
                <c:pt idx="37">
                  <c:v>-3.52</c:v>
                </c:pt>
                <c:pt idx="38">
                  <c:v>-8.3000000000000007</c:v>
                </c:pt>
                <c:pt idx="39">
                  <c:v>-6.76</c:v>
                </c:pt>
                <c:pt idx="40">
                  <c:v>-5.69</c:v>
                </c:pt>
                <c:pt idx="41">
                  <c:v>-4.82</c:v>
                </c:pt>
                <c:pt idx="42">
                  <c:v>-9.68</c:v>
                </c:pt>
                <c:pt idx="43">
                  <c:v>-17.37</c:v>
                </c:pt>
                <c:pt idx="44">
                  <c:v>-1.25</c:v>
                </c:pt>
                <c:pt idx="45">
                  <c:v>-2.83</c:v>
                </c:pt>
                <c:pt idx="46">
                  <c:v>-6.59</c:v>
                </c:pt>
                <c:pt idx="48">
                  <c:v>-1.37</c:v>
                </c:pt>
                <c:pt idx="49">
                  <c:v>-7.01</c:v>
                </c:pt>
              </c:numCache>
            </c:numRef>
          </c:val>
          <c:extLst>
            <c:ext xmlns:c16="http://schemas.microsoft.com/office/drawing/2014/chart" uri="{C3380CC4-5D6E-409C-BE32-E72D297353CC}">
              <c16:uniqueId val="{00000007-B6F6-414F-99CA-E596C8619626}"/>
            </c:ext>
          </c:extLst>
        </c:ser>
        <c:ser>
          <c:idx val="1"/>
          <c:order val="1"/>
          <c:tx>
            <c:strRef>
              <c:f>'Pivot Table'!$H$7:$H$8</c:f>
              <c:strCache>
                <c:ptCount val="1"/>
                <c:pt idx="0">
                  <c:v>Profit</c:v>
                </c:pt>
              </c:strCache>
            </c:strRef>
          </c:tx>
          <c:spPr>
            <a:solidFill>
              <a:schemeClr val="accent6">
                <a:shade val="76000"/>
              </a:schemeClr>
            </a:solidFill>
            <a:ln>
              <a:noFill/>
            </a:ln>
            <a:effectLst/>
            <a:sp3d/>
          </c:spPr>
          <c:invertIfNegative val="0"/>
          <c:cat>
            <c:strRef>
              <c:f>'Pivot Table'!$F$9:$F$59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Table'!$H$9:$H$59</c:f>
              <c:numCache>
                <c:formatCode>General</c:formatCode>
                <c:ptCount val="50"/>
                <c:pt idx="1">
                  <c:v>5.66</c:v>
                </c:pt>
                <c:pt idx="6">
                  <c:v>5.7</c:v>
                </c:pt>
                <c:pt idx="9">
                  <c:v>6.34</c:v>
                </c:pt>
                <c:pt idx="12">
                  <c:v>1.8</c:v>
                </c:pt>
                <c:pt idx="32">
                  <c:v>0.17</c:v>
                </c:pt>
                <c:pt idx="35">
                  <c:v>6.36</c:v>
                </c:pt>
                <c:pt idx="47">
                  <c:v>1.78</c:v>
                </c:pt>
              </c:numCache>
            </c:numRef>
          </c:val>
          <c:extLst>
            <c:ext xmlns:c16="http://schemas.microsoft.com/office/drawing/2014/chart" uri="{C3380CC4-5D6E-409C-BE32-E72D297353CC}">
              <c16:uniqueId val="{00000001-9C64-4736-B37E-30A51F0FB874}"/>
            </c:ext>
          </c:extLst>
        </c:ser>
        <c:dLbls>
          <c:showLegendKey val="0"/>
          <c:showVal val="0"/>
          <c:showCatName val="0"/>
          <c:showSerName val="0"/>
          <c:showPercent val="0"/>
          <c:showBubbleSize val="0"/>
        </c:dLbls>
        <c:gapWidth val="150"/>
        <c:shape val="box"/>
        <c:axId val="917801711"/>
        <c:axId val="2082953119"/>
        <c:axId val="0"/>
      </c:bar3DChart>
      <c:catAx>
        <c:axId val="91780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lumMod val="65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82953119"/>
        <c:crosses val="autoZero"/>
        <c:auto val="1"/>
        <c:lblAlgn val="ctr"/>
        <c:lblOffset val="2"/>
        <c:noMultiLvlLbl val="0"/>
      </c:catAx>
      <c:valAx>
        <c:axId val="20829531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01711"/>
        <c:crosses val="autoZero"/>
        <c:crossBetween val="between"/>
      </c:valAx>
    </c:plotArea>
    <c:plotVisOnly val="1"/>
    <c:dispBlanksAs val="gap"/>
    <c:showDLblsOverMax val="0"/>
    <c:extLst/>
  </c:chart>
  <c:spPr>
    <a:solidFill>
      <a:schemeClr val="bg1"/>
    </a:solidFill>
    <a:ln w="9525" cap="flat" cmpd="sng" algn="ctr">
      <a:solidFill>
        <a:schemeClr val="tx1">
          <a:lumMod val="95000"/>
          <a:lumOff val="5000"/>
        </a:schemeClr>
      </a:solidFill>
      <a:round/>
    </a:ln>
    <a:effectLst>
      <a:outerShdw blurRad="50800" dist="38100" dir="2700000" algn="tl" rotWithShape="0">
        <a:prstClr val="black">
          <a:alpha val="40000"/>
        </a:prstClr>
      </a:outerShdw>
      <a:softEdge rad="3175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[StocksAnalysis.xlsx]Pivot Table!PivotTable14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Return of Comapay</a:t>
            </a:r>
            <a:r>
              <a:rPr lang="en-IN" b="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 </a:t>
            </a:r>
            <a:r>
              <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Over</a:t>
            </a:r>
            <a:r>
              <a:rPr lang="en-IN" b="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 a Year</a:t>
            </a:r>
            <a:endPar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endParaRPr>
          </a:p>
        </c:rich>
      </c:tx>
      <c:layout>
        <c:manualLayout>
          <c:xMode val="edge"/>
          <c:yMode val="edge"/>
          <c:x val="0.26525508063193076"/>
          <c:y val="5.063897719835813E-2"/>
        </c:manualLayout>
      </c:layout>
      <c:overlay val="0"/>
      <c:spPr>
        <a:noFill/>
        <a:ln>
          <a:noFill/>
        </a:ln>
        <a:effectLst/>
      </c:spPr>
    </c:title>
    <c:autoTitleDeleted val="0"/>
    <c:pivotFmts>
      <c:pivotFmt>
        <c:idx val="0"/>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9"/>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1"/>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3"/>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5"/>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6">
              <a:shade val="76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Table'!$L$7:$L$8</c:f>
              <c:strCache>
                <c:ptCount val="1"/>
                <c:pt idx="0">
                  <c:v>Loss</c:v>
                </c:pt>
              </c:strCache>
            </c:strRef>
          </c:tx>
          <c:spPr>
            <a:solidFill>
              <a:srgbClr val="FF0000"/>
            </a:solidFill>
            <a:ln>
              <a:noFill/>
            </a:ln>
            <a:effectLst/>
            <a:sp3d/>
          </c:spPr>
          <c:invertIfNegative val="0"/>
          <c:cat>
            <c:strRef>
              <c:f>'Pivot Table'!$K$9:$K$59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Table'!$L$9:$L$59</c:f>
              <c:numCache>
                <c:formatCode>General</c:formatCode>
                <c:ptCount val="50"/>
                <c:pt idx="7">
                  <c:v>-1.22</c:v>
                </c:pt>
                <c:pt idx="12">
                  <c:v>-1.17</c:v>
                </c:pt>
                <c:pt idx="13">
                  <c:v>-5.95</c:v>
                </c:pt>
                <c:pt idx="19">
                  <c:v>-16.02</c:v>
                </c:pt>
              </c:numCache>
            </c:numRef>
          </c:val>
          <c:extLst>
            <c:ext xmlns:c16="http://schemas.microsoft.com/office/drawing/2014/chart" uri="{C3380CC4-5D6E-409C-BE32-E72D297353CC}">
              <c16:uniqueId val="{00000007-D694-4985-B870-9CA649E40222}"/>
            </c:ext>
          </c:extLst>
        </c:ser>
        <c:ser>
          <c:idx val="1"/>
          <c:order val="1"/>
          <c:tx>
            <c:strRef>
              <c:f>'Pivot Table'!$M$7:$M$8</c:f>
              <c:strCache>
                <c:ptCount val="1"/>
                <c:pt idx="0">
                  <c:v>Profit</c:v>
                </c:pt>
              </c:strCache>
            </c:strRef>
          </c:tx>
          <c:spPr>
            <a:solidFill>
              <a:schemeClr val="accent6">
                <a:shade val="76000"/>
              </a:schemeClr>
            </a:solidFill>
            <a:ln>
              <a:noFill/>
            </a:ln>
            <a:effectLst/>
            <a:sp3d/>
          </c:spPr>
          <c:invertIfNegative val="0"/>
          <c:cat>
            <c:strRef>
              <c:f>'Pivot Table'!$K$9:$K$59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Table'!$M$9:$M$59</c:f>
              <c:numCache>
                <c:formatCode>General</c:formatCode>
                <c:ptCount val="50"/>
                <c:pt idx="0">
                  <c:v>79.22</c:v>
                </c:pt>
                <c:pt idx="1">
                  <c:v>45.66</c:v>
                </c:pt>
                <c:pt idx="2">
                  <c:v>10.19</c:v>
                </c:pt>
                <c:pt idx="3">
                  <c:v>9.3000000000000007</c:v>
                </c:pt>
                <c:pt idx="4">
                  <c:v>91.38</c:v>
                </c:pt>
                <c:pt idx="5">
                  <c:v>44.57</c:v>
                </c:pt>
                <c:pt idx="6">
                  <c:v>58.55</c:v>
                </c:pt>
                <c:pt idx="8">
                  <c:v>0.3</c:v>
                </c:pt>
                <c:pt idx="9">
                  <c:v>31.89</c:v>
                </c:pt>
                <c:pt idx="10">
                  <c:v>25.78</c:v>
                </c:pt>
                <c:pt idx="11">
                  <c:v>42.39</c:v>
                </c:pt>
                <c:pt idx="14">
                  <c:v>99.95</c:v>
                </c:pt>
                <c:pt idx="15">
                  <c:v>34.79</c:v>
                </c:pt>
                <c:pt idx="16">
                  <c:v>25.27</c:v>
                </c:pt>
                <c:pt idx="17">
                  <c:v>6.18</c:v>
                </c:pt>
                <c:pt idx="18">
                  <c:v>0.7</c:v>
                </c:pt>
                <c:pt idx="20">
                  <c:v>86.93</c:v>
                </c:pt>
                <c:pt idx="21">
                  <c:v>9.6</c:v>
                </c:pt>
                <c:pt idx="22">
                  <c:v>52.41</c:v>
                </c:pt>
                <c:pt idx="23">
                  <c:v>5.25</c:v>
                </c:pt>
                <c:pt idx="24">
                  <c:v>51.44</c:v>
                </c:pt>
                <c:pt idx="25">
                  <c:v>41.28</c:v>
                </c:pt>
                <c:pt idx="26">
                  <c:v>15.35</c:v>
                </c:pt>
                <c:pt idx="27">
                  <c:v>86.25</c:v>
                </c:pt>
                <c:pt idx="28">
                  <c:v>5.24</c:v>
                </c:pt>
                <c:pt idx="29">
                  <c:v>59.59</c:v>
                </c:pt>
                <c:pt idx="30">
                  <c:v>18.77</c:v>
                </c:pt>
                <c:pt idx="31">
                  <c:v>1.34</c:v>
                </c:pt>
                <c:pt idx="32">
                  <c:v>9.8699999999999992</c:v>
                </c:pt>
                <c:pt idx="33">
                  <c:v>36.93</c:v>
                </c:pt>
                <c:pt idx="34">
                  <c:v>82.86</c:v>
                </c:pt>
                <c:pt idx="35">
                  <c:v>3.69</c:v>
                </c:pt>
                <c:pt idx="36">
                  <c:v>23.48</c:v>
                </c:pt>
                <c:pt idx="37">
                  <c:v>33.19</c:v>
                </c:pt>
                <c:pt idx="38">
                  <c:v>93.42</c:v>
                </c:pt>
                <c:pt idx="39">
                  <c:v>9.2899999999999991</c:v>
                </c:pt>
                <c:pt idx="40">
                  <c:v>51.57</c:v>
                </c:pt>
                <c:pt idx="41">
                  <c:v>49.55</c:v>
                </c:pt>
                <c:pt idx="42">
                  <c:v>167.95</c:v>
                </c:pt>
                <c:pt idx="43">
                  <c:v>105.13</c:v>
                </c:pt>
                <c:pt idx="44">
                  <c:v>27.32</c:v>
                </c:pt>
                <c:pt idx="45">
                  <c:v>76.17</c:v>
                </c:pt>
                <c:pt idx="46">
                  <c:v>75.45</c:v>
                </c:pt>
                <c:pt idx="47">
                  <c:v>53.5</c:v>
                </c:pt>
                <c:pt idx="48">
                  <c:v>68.06</c:v>
                </c:pt>
                <c:pt idx="49">
                  <c:v>77.510000000000005</c:v>
                </c:pt>
              </c:numCache>
            </c:numRef>
          </c:val>
          <c:extLst>
            <c:ext xmlns:c16="http://schemas.microsoft.com/office/drawing/2014/chart" uri="{C3380CC4-5D6E-409C-BE32-E72D297353CC}">
              <c16:uniqueId val="{00000001-C505-445E-96D0-D2E29AEB779E}"/>
            </c:ext>
          </c:extLst>
        </c:ser>
        <c:dLbls>
          <c:showLegendKey val="0"/>
          <c:showVal val="0"/>
          <c:showCatName val="0"/>
          <c:showSerName val="0"/>
          <c:showPercent val="0"/>
          <c:showBubbleSize val="0"/>
        </c:dLbls>
        <c:gapWidth val="150"/>
        <c:shape val="box"/>
        <c:axId val="917801711"/>
        <c:axId val="2082953119"/>
        <c:axId val="0"/>
      </c:bar3DChart>
      <c:catAx>
        <c:axId val="91780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lumMod val="65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82953119"/>
        <c:crosses val="autoZero"/>
        <c:auto val="1"/>
        <c:lblAlgn val="ctr"/>
        <c:lblOffset val="2"/>
        <c:noMultiLvlLbl val="0"/>
      </c:catAx>
      <c:valAx>
        <c:axId val="20829531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01711"/>
        <c:crosses val="autoZero"/>
        <c:crossBetween val="between"/>
      </c:valAx>
    </c:plotArea>
    <c:plotVisOnly val="1"/>
    <c:dispBlanksAs val="gap"/>
    <c:showDLblsOverMax val="0"/>
    <c:extLst/>
  </c:chart>
  <c:spPr>
    <a:solidFill>
      <a:schemeClr val="bg1"/>
    </a:solidFill>
    <a:ln w="9525" cap="flat" cmpd="sng" algn="ctr">
      <a:solidFill>
        <a:schemeClr val="tx1">
          <a:lumMod val="95000"/>
          <a:lumOff val="5000"/>
        </a:schemeClr>
      </a:solidFill>
      <a:round/>
    </a:ln>
    <a:effectLst>
      <a:outerShdw blurRad="50800" dist="38100" dir="2700000" algn="tl" rotWithShape="0">
        <a:prstClr val="black">
          <a:alpha val="40000"/>
        </a:prstClr>
      </a:outerShdw>
      <a:softEdge rad="3175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[StocksAnalysis.xlsx]Pivot Table!PivotTable15</c:name>
    <c:fmtId val="1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400" b="0" i="0" u="none" strike="noStrike"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Contrast between Year Highest and Lowest Stock Trading Price</a:t>
            </a:r>
            <a:endPar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endParaRPr>
          </a:p>
        </c:rich>
      </c:tx>
      <c:layout>
        <c:manualLayout>
          <c:xMode val="edge"/>
          <c:yMode val="edge"/>
          <c:x val="0.2760570952023213"/>
          <c:y val="2.9826291210285922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solidFill>
            <a:schemeClr val="accent6">
              <a:lumMod val="60000"/>
              <a:lumOff val="40000"/>
            </a:schemeClr>
          </a:solidFill>
          <a:ln w="9525" cap="flat" cmpd="sng" algn="ctr">
            <a:solidFill>
              <a:schemeClr val="accent1">
                <a:shade val="95000"/>
              </a:schemeClr>
            </a:solidFill>
            <a:round/>
          </a:ln>
          <a:effectLst/>
        </c:spPr>
        <c:marker>
          <c:spPr>
            <a:solidFill>
              <a:schemeClr val="accent6">
                <a:lumMod val="60000"/>
                <a:lumOff val="40000"/>
              </a:schemeClr>
            </a:solidFill>
            <a:ln w="9525" cap="flat" cmpd="sng" algn="ctr">
              <a:solidFill>
                <a:schemeClr val="accent1">
                  <a:shade val="95000"/>
                </a:schemeClr>
              </a:solidFill>
              <a:round/>
            </a:ln>
            <a:effectLst/>
          </c:spPr>
        </c:marker>
        <c:dLbl>
          <c:idx val="0"/>
          <c:delete val="1"/>
          <c:extLst>
            <c:ext xmlns:c15="http://schemas.microsoft.com/office/drawing/2012/chart" uri="{CE6537A1-D6FC-4f65-9D91-7224C49458BB}"/>
          </c:extLst>
        </c:dLbl>
      </c:pivotFmt>
      <c:pivotFmt>
        <c:idx val="5"/>
        <c:spPr>
          <a:solidFill>
            <a:schemeClr val="accent6">
              <a:lumMod val="50000"/>
            </a:schemeClr>
          </a:solidFill>
          <a:ln w="9525" cap="flat" cmpd="sng" algn="ctr">
            <a:solidFill>
              <a:schemeClr val="accent2"/>
            </a:solidFill>
            <a:round/>
          </a:ln>
          <a:effectLst/>
        </c:spPr>
        <c:marker>
          <c:spPr>
            <a:solidFill>
              <a:schemeClr val="accent6">
                <a:lumMod val="50000"/>
              </a:schemeClr>
            </a:solidFill>
            <a:ln w="9525" cap="flat" cmpd="sng" algn="ctr">
              <a:solidFill>
                <a:schemeClr val="accent1">
                  <a:shade val="95000"/>
                </a:schemeClr>
              </a:solidFill>
              <a:round/>
            </a:ln>
            <a:effectLst/>
          </c:spPr>
        </c:marker>
        <c:dLbl>
          <c:idx val="0"/>
          <c:delete val="1"/>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6">
              <a:lumMod val="60000"/>
              <a:lumOff val="4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6">
              <a:lumMod val="5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6">
              <a:lumMod val="60000"/>
              <a:lumOff val="4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5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6">
              <a:lumMod val="60000"/>
              <a:lumOff val="4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6">
              <a:lumMod val="5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6">
              <a:lumMod val="60000"/>
              <a:lumOff val="4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6">
              <a:lumMod val="50000"/>
            </a:schemeClr>
          </a:solidFill>
          <a:ln w="9525" cap="flat" cmpd="sng" algn="ctr">
            <a:solidFill>
              <a:schemeClr val="accent2">
                <a:shade val="95000"/>
              </a:schemeClr>
            </a:solidFill>
            <a:round/>
          </a:ln>
          <a:effectLst/>
        </c:spPr>
        <c:marker>
          <c:symbol val="none"/>
        </c:marker>
        <c:dLbl>
          <c:idx val="0"/>
          <c:delete val="1"/>
          <c:extLst>
            <c:ext xmlns:c15="http://schemas.microsoft.com/office/drawing/2012/chart" uri="{CE6537A1-D6FC-4f65-9D91-7224C49458BB}"/>
          </c:extLst>
        </c:dLbl>
      </c:pivotFmt>
    </c:pivotFmts>
    <c:plotArea>
      <c:layout/>
      <c:areaChart>
        <c:grouping val="stacked"/>
        <c:varyColors val="0"/>
        <c:ser>
          <c:idx val="0"/>
          <c:order val="0"/>
          <c:tx>
            <c:strRef>
              <c:f>'Pivot Table'!$Q$7</c:f>
              <c:strCache>
                <c:ptCount val="1"/>
                <c:pt idx="0">
                  <c:v>Low(L)</c:v>
                </c:pt>
              </c:strCache>
            </c:strRef>
          </c:tx>
          <c:spPr>
            <a:solidFill>
              <a:schemeClr val="accent6">
                <a:lumMod val="60000"/>
                <a:lumOff val="40000"/>
              </a:schemeClr>
            </a:solidFill>
            <a:ln w="9525" cap="flat" cmpd="sng" algn="ctr">
              <a:solidFill>
                <a:schemeClr val="accent1">
                  <a:shade val="95000"/>
                </a:schemeClr>
              </a:solidFill>
              <a:round/>
            </a:ln>
            <a:effectLst/>
          </c:spPr>
          <c:cat>
            <c:strRef>
              <c:f>'Pivot Table'!$P$8:$P$58</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Table'!$Q$8:$Q$58</c:f>
              <c:numCache>
                <c:formatCode>General</c:formatCode>
                <c:ptCount val="50"/>
                <c:pt idx="0">
                  <c:v>384.4</c:v>
                </c:pt>
                <c:pt idx="1">
                  <c:v>2117.15</c:v>
                </c:pt>
                <c:pt idx="2">
                  <c:v>568.4</c:v>
                </c:pt>
                <c:pt idx="3">
                  <c:v>3041</c:v>
                </c:pt>
                <c:pt idx="4">
                  <c:v>8273.7000000000007</c:v>
                </c:pt>
                <c:pt idx="5">
                  <c:v>4362</c:v>
                </c:pt>
                <c:pt idx="6">
                  <c:v>454.11</c:v>
                </c:pt>
                <c:pt idx="7">
                  <c:v>357</c:v>
                </c:pt>
                <c:pt idx="8">
                  <c:v>3317.3</c:v>
                </c:pt>
                <c:pt idx="9">
                  <c:v>726.5</c:v>
                </c:pt>
                <c:pt idx="10">
                  <c:v>123.25</c:v>
                </c:pt>
                <c:pt idx="11">
                  <c:v>3153.3</c:v>
                </c:pt>
                <c:pt idx="12">
                  <c:v>4135</c:v>
                </c:pt>
                <c:pt idx="13">
                  <c:v>2303.6999999999998</c:v>
                </c:pt>
                <c:pt idx="14">
                  <c:v>840.05</c:v>
                </c:pt>
                <c:pt idx="15">
                  <c:v>814.35</c:v>
                </c:pt>
                <c:pt idx="16">
                  <c:v>2179.3000000000002</c:v>
                </c:pt>
                <c:pt idx="17">
                  <c:v>1342</c:v>
                </c:pt>
                <c:pt idx="18">
                  <c:v>617.4</c:v>
                </c:pt>
                <c:pt idx="19">
                  <c:v>2505.15</c:v>
                </c:pt>
                <c:pt idx="20">
                  <c:v>220.35</c:v>
                </c:pt>
                <c:pt idx="21">
                  <c:v>2120</c:v>
                </c:pt>
                <c:pt idx="22">
                  <c:v>465.8</c:v>
                </c:pt>
                <c:pt idx="23">
                  <c:v>789</c:v>
                </c:pt>
                <c:pt idx="24">
                  <c:v>1091</c:v>
                </c:pt>
                <c:pt idx="25">
                  <c:v>84</c:v>
                </c:pt>
                <c:pt idx="26">
                  <c:v>192.4</c:v>
                </c:pt>
                <c:pt idx="27">
                  <c:v>336</c:v>
                </c:pt>
                <c:pt idx="28">
                  <c:v>1626</c:v>
                </c:pt>
                <c:pt idx="29">
                  <c:v>1092</c:v>
                </c:pt>
                <c:pt idx="30">
                  <c:v>660.25</c:v>
                </c:pt>
                <c:pt idx="31">
                  <c:v>6400</c:v>
                </c:pt>
                <c:pt idx="32">
                  <c:v>16002.1</c:v>
                </c:pt>
                <c:pt idx="33">
                  <c:v>88.15</c:v>
                </c:pt>
                <c:pt idx="34">
                  <c:v>77.05</c:v>
                </c:pt>
                <c:pt idx="35">
                  <c:v>136.88</c:v>
                </c:pt>
                <c:pt idx="36">
                  <c:v>1830</c:v>
                </c:pt>
                <c:pt idx="37">
                  <c:v>825.2</c:v>
                </c:pt>
                <c:pt idx="38">
                  <c:v>240.15</c:v>
                </c:pt>
                <c:pt idx="39">
                  <c:v>22531</c:v>
                </c:pt>
                <c:pt idx="40">
                  <c:v>502.3</c:v>
                </c:pt>
                <c:pt idx="41">
                  <c:v>505.05</c:v>
                </c:pt>
                <c:pt idx="42">
                  <c:v>156.69999999999999</c:v>
                </c:pt>
                <c:pt idx="43">
                  <c:v>539.5</c:v>
                </c:pt>
                <c:pt idx="44">
                  <c:v>2624.45</c:v>
                </c:pt>
                <c:pt idx="45">
                  <c:v>846.7</c:v>
                </c:pt>
                <c:pt idx="46">
                  <c:v>1300.3499999999999</c:v>
                </c:pt>
                <c:pt idx="47">
                  <c:v>4770</c:v>
                </c:pt>
                <c:pt idx="48">
                  <c:v>414.15</c:v>
                </c:pt>
                <c:pt idx="49">
                  <c:v>346.25</c:v>
                </c:pt>
              </c:numCache>
            </c:numRef>
          </c:val>
          <c:extLst>
            <c:ext xmlns:c16="http://schemas.microsoft.com/office/drawing/2014/chart" uri="{C3380CC4-5D6E-409C-BE32-E72D297353CC}">
              <c16:uniqueId val="{00000007-EBD2-4845-8544-540378B10143}"/>
            </c:ext>
          </c:extLst>
        </c:ser>
        <c:ser>
          <c:idx val="1"/>
          <c:order val="1"/>
          <c:tx>
            <c:strRef>
              <c:f>'Pivot Table'!$R$7</c:f>
              <c:strCache>
                <c:ptCount val="1"/>
                <c:pt idx="0">
                  <c:v>High(H)</c:v>
                </c:pt>
              </c:strCache>
            </c:strRef>
          </c:tx>
          <c:spPr>
            <a:solidFill>
              <a:schemeClr val="accent6">
                <a:lumMod val="50000"/>
              </a:schemeClr>
            </a:solidFill>
            <a:ln w="9525" cap="flat" cmpd="sng" algn="ctr">
              <a:solidFill>
                <a:schemeClr val="accent2">
                  <a:shade val="95000"/>
                </a:schemeClr>
              </a:solidFill>
              <a:round/>
            </a:ln>
            <a:effectLst/>
          </c:spPr>
          <c:cat>
            <c:strRef>
              <c:f>'Pivot Table'!$P$8:$P$58</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Table'!$R$8:$R$58</c:f>
              <c:numCache>
                <c:formatCode>General</c:formatCode>
                <c:ptCount val="50"/>
                <c:pt idx="0">
                  <c:v>901</c:v>
                </c:pt>
                <c:pt idx="1">
                  <c:v>3505</c:v>
                </c:pt>
                <c:pt idx="2">
                  <c:v>866.9</c:v>
                </c:pt>
                <c:pt idx="3">
                  <c:v>4361.3999999999996</c:v>
                </c:pt>
                <c:pt idx="4">
                  <c:v>19325</c:v>
                </c:pt>
                <c:pt idx="5">
                  <c:v>8050</c:v>
                </c:pt>
                <c:pt idx="6">
                  <c:v>781.8</c:v>
                </c:pt>
                <c:pt idx="7">
                  <c:v>503</c:v>
                </c:pt>
                <c:pt idx="8">
                  <c:v>4153</c:v>
                </c:pt>
                <c:pt idx="9">
                  <c:v>1005</c:v>
                </c:pt>
                <c:pt idx="10">
                  <c:v>203.8</c:v>
                </c:pt>
                <c:pt idx="11">
                  <c:v>5425.1</c:v>
                </c:pt>
                <c:pt idx="12">
                  <c:v>5614.6</c:v>
                </c:pt>
                <c:pt idx="13">
                  <c:v>3037</c:v>
                </c:pt>
                <c:pt idx="14">
                  <c:v>1893</c:v>
                </c:pt>
                <c:pt idx="15">
                  <c:v>1377.75</c:v>
                </c:pt>
                <c:pt idx="16">
                  <c:v>3021.1</c:v>
                </c:pt>
                <c:pt idx="17">
                  <c:v>1725</c:v>
                </c:pt>
                <c:pt idx="18">
                  <c:v>775.65</c:v>
                </c:pt>
                <c:pt idx="19">
                  <c:v>3629.05</c:v>
                </c:pt>
                <c:pt idx="20">
                  <c:v>551.85</c:v>
                </c:pt>
                <c:pt idx="21">
                  <c:v>2859.3</c:v>
                </c:pt>
                <c:pt idx="22">
                  <c:v>867</c:v>
                </c:pt>
                <c:pt idx="23">
                  <c:v>1242</c:v>
                </c:pt>
                <c:pt idx="24">
                  <c:v>1848</c:v>
                </c:pt>
                <c:pt idx="25">
                  <c:v>141.5</c:v>
                </c:pt>
                <c:pt idx="26">
                  <c:v>265.3</c:v>
                </c:pt>
                <c:pt idx="27">
                  <c:v>776.5</c:v>
                </c:pt>
                <c:pt idx="28">
                  <c:v>2253</c:v>
                </c:pt>
                <c:pt idx="29">
                  <c:v>1981.75</c:v>
                </c:pt>
                <c:pt idx="30">
                  <c:v>979</c:v>
                </c:pt>
                <c:pt idx="31">
                  <c:v>8368</c:v>
                </c:pt>
                <c:pt idx="32">
                  <c:v>20609.150000000001</c:v>
                </c:pt>
                <c:pt idx="33">
                  <c:v>152.1</c:v>
                </c:pt>
                <c:pt idx="34">
                  <c:v>172.75</c:v>
                </c:pt>
                <c:pt idx="35">
                  <c:v>209.95</c:v>
                </c:pt>
                <c:pt idx="36">
                  <c:v>2751.35</c:v>
                </c:pt>
                <c:pt idx="37">
                  <c:v>1273.9000000000001</c:v>
                </c:pt>
                <c:pt idx="38">
                  <c:v>542.29999999999995</c:v>
                </c:pt>
                <c:pt idx="39">
                  <c:v>32048</c:v>
                </c:pt>
                <c:pt idx="40">
                  <c:v>851</c:v>
                </c:pt>
                <c:pt idx="41">
                  <c:v>889</c:v>
                </c:pt>
                <c:pt idx="42">
                  <c:v>536.70000000000005</c:v>
                </c:pt>
                <c:pt idx="43">
                  <c:v>1534.5</c:v>
                </c:pt>
                <c:pt idx="44">
                  <c:v>3989.9</c:v>
                </c:pt>
                <c:pt idx="45">
                  <c:v>1630</c:v>
                </c:pt>
                <c:pt idx="46">
                  <c:v>2677.9</c:v>
                </c:pt>
                <c:pt idx="47">
                  <c:v>8269</c:v>
                </c:pt>
                <c:pt idx="48">
                  <c:v>864.7</c:v>
                </c:pt>
                <c:pt idx="49">
                  <c:v>739.85</c:v>
                </c:pt>
              </c:numCache>
            </c:numRef>
          </c:val>
          <c:extLst>
            <c:ext xmlns:c16="http://schemas.microsoft.com/office/drawing/2014/chart" uri="{C3380CC4-5D6E-409C-BE32-E72D297353CC}">
              <c16:uniqueId val="{00000009-EBD2-4845-8544-540378B10143}"/>
            </c:ext>
          </c:extLst>
        </c:ser>
        <c:dLbls>
          <c:showLegendKey val="0"/>
          <c:showVal val="0"/>
          <c:showCatName val="0"/>
          <c:showSerName val="0"/>
          <c:showPercent val="0"/>
          <c:showBubbleSize val="0"/>
        </c:dLbls>
        <c:axId val="1967970911"/>
        <c:axId val="241625679"/>
      </c:areaChart>
      <c:catAx>
        <c:axId val="196797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lumMod val="65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41625679"/>
        <c:crosses val="autoZero"/>
        <c:auto val="1"/>
        <c:lblAlgn val="ctr"/>
        <c:lblOffset val="100"/>
        <c:noMultiLvlLbl val="0"/>
      </c:catAx>
      <c:valAx>
        <c:axId val="241625679"/>
        <c:scaling>
          <c:orientation val="minMax"/>
        </c:scaling>
        <c:delete val="0"/>
        <c:axPos val="l"/>
        <c:minorGridlines>
          <c:spPr>
            <a:ln>
              <a:solidFill>
                <a:schemeClr val="tx1">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7970911"/>
        <c:crosses val="autoZero"/>
        <c:crossBetween val="midCat"/>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extLst/>
  </c:chart>
  <c:spPr>
    <a:solidFill>
      <a:schemeClr val="bg1"/>
    </a:solidFill>
    <a:ln w="9525" cap="flat" cmpd="sng" algn="ctr">
      <a:solidFill>
        <a:schemeClr val="tx1">
          <a:lumMod val="95000"/>
          <a:lumOff val="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[StocksAnalysis.xlsx]Pivot Table!PivotTable16</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Distribution </a:t>
            </a:r>
            <a:r>
              <a:rPr lang="en-IN" sz="20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of Industry</a:t>
            </a:r>
          </a:p>
        </c:rich>
      </c:tx>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803705758858399E-3"/>
          <c:y val="0.17424501450446392"/>
          <c:w val="0.80289851785961952"/>
          <c:h val="0.72740528220785761"/>
        </c:manualLayout>
      </c:layout>
      <c:pie3DChart>
        <c:varyColors val="1"/>
        <c:ser>
          <c:idx val="0"/>
          <c:order val="0"/>
          <c:tx>
            <c:strRef>
              <c:f>'Pivot Table'!$U$7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D4A-46DB-9848-D05F26A485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D4A-46DB-9848-D05F26A485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D4A-46DB-9848-D05F26A4858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D4A-46DB-9848-D05F26A4858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D4A-46DB-9848-D05F26A4858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D4A-46DB-9848-D05F26A4858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D4A-46DB-9848-D05F26A4858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D4A-46DB-9848-D05F26A4858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D4A-46DB-9848-D05F26A4858F}"/>
              </c:ext>
            </c:extLst>
          </c:dPt>
          <c:dPt>
            <c:idx val="9"/>
            <c:bubble3D val="0"/>
            <c:explosion val="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0D4A-46DB-9848-D05F26A4858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0D4A-46DB-9848-D05F26A4858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0D4A-46DB-9848-D05F26A4858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0D4A-46DB-9848-D05F26A4858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0D4A-46DB-9848-D05F26A4858F}"/>
              </c:ext>
            </c:extLst>
          </c:dPt>
          <c:cat>
            <c:strRef>
              <c:f>'Pivot Table'!$T$8:$T$22</c:f>
              <c:strCache>
                <c:ptCount val="14"/>
                <c:pt idx="0">
                  <c:v>Automobile and Auto Components</c:v>
                </c:pt>
                <c:pt idx="1">
                  <c:v>Chemicals</c:v>
                </c:pt>
                <c:pt idx="2">
                  <c:v>Construction</c:v>
                </c:pt>
                <c:pt idx="3">
                  <c:v>Construction Materials</c:v>
                </c:pt>
                <c:pt idx="4">
                  <c:v>Consumer Durables</c:v>
                </c:pt>
                <c:pt idx="5">
                  <c:v>Fast Moving Consumer Goods</c:v>
                </c:pt>
                <c:pt idx="6">
                  <c:v>Financial Services</c:v>
                </c:pt>
                <c:pt idx="7">
                  <c:v>Healthcare</c:v>
                </c:pt>
                <c:pt idx="8">
                  <c:v>Information Technology</c:v>
                </c:pt>
                <c:pt idx="9">
                  <c:v>Metals &amp; Mining</c:v>
                </c:pt>
                <c:pt idx="10">
                  <c:v>Oil Gas &amp; Consumable Fuels</c:v>
                </c:pt>
                <c:pt idx="11">
                  <c:v>Power</c:v>
                </c:pt>
                <c:pt idx="12">
                  <c:v>Services</c:v>
                </c:pt>
                <c:pt idx="13">
                  <c:v>Telecommunication</c:v>
                </c:pt>
              </c:strCache>
            </c:strRef>
          </c:cat>
          <c:val>
            <c:numRef>
              <c:f>'Pivot Table'!$U$8:$U$22</c:f>
              <c:numCache>
                <c:formatCode>General</c:formatCode>
                <c:ptCount val="14"/>
                <c:pt idx="0">
                  <c:v>6</c:v>
                </c:pt>
                <c:pt idx="1">
                  <c:v>1</c:v>
                </c:pt>
                <c:pt idx="2">
                  <c:v>1</c:v>
                </c:pt>
                <c:pt idx="3">
                  <c:v>3</c:v>
                </c:pt>
                <c:pt idx="4">
                  <c:v>2</c:v>
                </c:pt>
                <c:pt idx="5">
                  <c:v>5</c:v>
                </c:pt>
                <c:pt idx="6">
                  <c:v>11</c:v>
                </c:pt>
                <c:pt idx="7">
                  <c:v>4</c:v>
                </c:pt>
                <c:pt idx="8">
                  <c:v>5</c:v>
                </c:pt>
                <c:pt idx="9">
                  <c:v>3</c:v>
                </c:pt>
                <c:pt idx="10">
                  <c:v>5</c:v>
                </c:pt>
                <c:pt idx="11">
                  <c:v>2</c:v>
                </c:pt>
                <c:pt idx="12">
                  <c:v>1</c:v>
                </c:pt>
                <c:pt idx="13">
                  <c:v>1</c:v>
                </c:pt>
              </c:numCache>
            </c:numRef>
          </c:val>
          <c:extLst>
            <c:ext xmlns:c16="http://schemas.microsoft.com/office/drawing/2014/chart" uri="{C3380CC4-5D6E-409C-BE32-E72D297353CC}">
              <c16:uniqueId val="{0000001C-0D4A-46DB-9848-D05F26A4858F}"/>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5526908655523384"/>
          <c:y val="8.4689086859840293E-2"/>
          <c:w val="0.2430053977846641"/>
          <c:h val="0.820690919606669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[StocksAnalysis.xlsx]Pivot Table!PivotTable18</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Top 5 Company Volume(lacs)</a:t>
            </a:r>
          </a:p>
        </c:rich>
      </c:tx>
      <c:layout>
        <c:manualLayout>
          <c:xMode val="edge"/>
          <c:yMode val="edge"/>
          <c:x val="0.23588793964801102"/>
          <c:y val="2.9819929887944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Table'!$Z$9</c:f>
              <c:strCache>
                <c:ptCount val="1"/>
                <c:pt idx="0">
                  <c:v>Total</c:v>
                </c:pt>
              </c:strCache>
            </c:strRef>
          </c:tx>
          <c:spPr>
            <a:solidFill>
              <a:schemeClr val="accent6">
                <a:lumMod val="75000"/>
              </a:schemeClr>
            </a:solidFill>
            <a:ln>
              <a:noFill/>
            </a:ln>
            <a:effectLst/>
            <a:sp3d/>
          </c:spPr>
          <c:invertIfNegative val="0"/>
          <c:cat>
            <c:strRef>
              <c:f>'Pivot Table'!$Y$10:$Y$15</c:f>
              <c:strCache>
                <c:ptCount val="5"/>
                <c:pt idx="0">
                  <c:v>TATAMOTORS</c:v>
                </c:pt>
                <c:pt idx="1">
                  <c:v>ITC</c:v>
                </c:pt>
                <c:pt idx="2">
                  <c:v>SBIN</c:v>
                </c:pt>
                <c:pt idx="3">
                  <c:v>ONGC</c:v>
                </c:pt>
                <c:pt idx="4">
                  <c:v>ICICIBANK</c:v>
                </c:pt>
              </c:strCache>
            </c:strRef>
          </c:cat>
          <c:val>
            <c:numRef>
              <c:f>'Pivot Table'!$Z$10:$Z$15</c:f>
              <c:numCache>
                <c:formatCode>General</c:formatCode>
                <c:ptCount val="5"/>
                <c:pt idx="0">
                  <c:v>517.88</c:v>
                </c:pt>
                <c:pt idx="1">
                  <c:v>270.27</c:v>
                </c:pt>
                <c:pt idx="2">
                  <c:v>263.06</c:v>
                </c:pt>
                <c:pt idx="3">
                  <c:v>231.36</c:v>
                </c:pt>
                <c:pt idx="4">
                  <c:v>189.88</c:v>
                </c:pt>
              </c:numCache>
            </c:numRef>
          </c:val>
          <c:extLst>
            <c:ext xmlns:c16="http://schemas.microsoft.com/office/drawing/2014/chart" uri="{C3380CC4-5D6E-409C-BE32-E72D297353CC}">
              <c16:uniqueId val="{00000000-B0A8-4E62-BC55-4DF4A62159A3}"/>
            </c:ext>
          </c:extLst>
        </c:ser>
        <c:dLbls>
          <c:showLegendKey val="0"/>
          <c:showVal val="0"/>
          <c:showCatName val="0"/>
          <c:showSerName val="0"/>
          <c:showPercent val="0"/>
          <c:showBubbleSize val="0"/>
        </c:dLbls>
        <c:gapWidth val="150"/>
        <c:shape val="box"/>
        <c:axId val="1719916671"/>
        <c:axId val="1719922431"/>
        <c:axId val="0"/>
      </c:bar3DChart>
      <c:catAx>
        <c:axId val="1719916671"/>
        <c:scaling>
          <c:orientation val="maxMin"/>
        </c:scaling>
        <c:delete val="0"/>
        <c:axPos val="l"/>
        <c:numFmt formatCode="General" sourceLinked="1"/>
        <c:majorTickMark val="none"/>
        <c:minorTickMark val="none"/>
        <c:tickLblPos val="nextTo"/>
        <c:spPr>
          <a:noFill/>
          <a:ln>
            <a:solidFill>
              <a:schemeClr val="tx1">
                <a:lumMod val="95000"/>
                <a:lumOff val="5000"/>
              </a:schemeClr>
            </a:solidFill>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0" i="0" u="none" strike="noStrike" kern="1200" cap="none" spc="0" baseline="0">
                <a:ln w="0">
                  <a:solidFill>
                    <a:schemeClr val="bg1">
                      <a:lumMod val="50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19922431"/>
        <c:crosses val="autoZero"/>
        <c:auto val="1"/>
        <c:lblAlgn val="ctr"/>
        <c:lblOffset val="100"/>
        <c:noMultiLvlLbl val="0"/>
      </c:catAx>
      <c:valAx>
        <c:axId val="1719922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1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[StocksAnalysis.xlsx]Pivot Table!PivotTable19</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Top 5 Company Turnover(Crs)</a:t>
            </a:r>
          </a:p>
        </c:rich>
      </c:tx>
      <c:layout>
        <c:manualLayout>
          <c:xMode val="edge"/>
          <c:yMode val="edge"/>
          <c:x val="0.23588793964801102"/>
          <c:y val="2.9819929887944373E-2"/>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Table'!$AC$9</c:f>
              <c:strCache>
                <c:ptCount val="1"/>
                <c:pt idx="0">
                  <c:v>Total</c:v>
                </c:pt>
              </c:strCache>
            </c:strRef>
          </c:tx>
          <c:spPr>
            <a:solidFill>
              <a:schemeClr val="accent6">
                <a:lumMod val="75000"/>
              </a:schemeClr>
            </a:solidFill>
            <a:ln>
              <a:noFill/>
            </a:ln>
            <a:effectLst/>
            <a:sp3d/>
          </c:spPr>
          <c:invertIfNegative val="0"/>
          <c:cat>
            <c:strRef>
              <c:f>'Pivot Table'!$AB$10:$AB$15</c:f>
              <c:strCache>
                <c:ptCount val="5"/>
                <c:pt idx="0">
                  <c:v>TATAMOTORS</c:v>
                </c:pt>
                <c:pt idx="1">
                  <c:v>RELIANCE</c:v>
                </c:pt>
                <c:pt idx="2">
                  <c:v>HDFCBANK</c:v>
                </c:pt>
                <c:pt idx="3">
                  <c:v>ICICIBANK</c:v>
                </c:pt>
                <c:pt idx="4">
                  <c:v>CIPLA</c:v>
                </c:pt>
              </c:strCache>
            </c:strRef>
          </c:cat>
          <c:val>
            <c:numRef>
              <c:f>'Pivot Table'!$AC$10:$AC$15</c:f>
              <c:numCache>
                <c:formatCode>General</c:formatCode>
                <c:ptCount val="5"/>
                <c:pt idx="0">
                  <c:v>2430.36</c:v>
                </c:pt>
                <c:pt idx="1">
                  <c:v>1770.19</c:v>
                </c:pt>
                <c:pt idx="2">
                  <c:v>1394.1</c:v>
                </c:pt>
                <c:pt idx="3">
                  <c:v>1385.86</c:v>
                </c:pt>
                <c:pt idx="4">
                  <c:v>1380.9</c:v>
                </c:pt>
              </c:numCache>
            </c:numRef>
          </c:val>
          <c:extLst>
            <c:ext xmlns:c16="http://schemas.microsoft.com/office/drawing/2014/chart" uri="{C3380CC4-5D6E-409C-BE32-E72D297353CC}">
              <c16:uniqueId val="{00000004-1751-4B0E-8892-A94419A83A12}"/>
            </c:ext>
          </c:extLst>
        </c:ser>
        <c:dLbls>
          <c:showLegendKey val="0"/>
          <c:showVal val="0"/>
          <c:showCatName val="0"/>
          <c:showSerName val="0"/>
          <c:showPercent val="0"/>
          <c:showBubbleSize val="0"/>
        </c:dLbls>
        <c:gapWidth val="150"/>
        <c:shape val="box"/>
        <c:axId val="1719916671"/>
        <c:axId val="1719922431"/>
        <c:axId val="0"/>
      </c:bar3DChart>
      <c:catAx>
        <c:axId val="1719916671"/>
        <c:scaling>
          <c:orientation val="maxMin"/>
        </c:scaling>
        <c:delete val="0"/>
        <c:axPos val="l"/>
        <c:numFmt formatCode="General" sourceLinked="1"/>
        <c:majorTickMark val="none"/>
        <c:minorTickMark val="none"/>
        <c:tickLblPos val="nextTo"/>
        <c:spPr>
          <a:noFill/>
          <a:ln>
            <a:solidFill>
              <a:schemeClr val="tx1">
                <a:lumMod val="95000"/>
                <a:lumOff val="5000"/>
              </a:schemeClr>
            </a:solidFill>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0" i="0" u="none" strike="noStrike" kern="1200" cap="none" spc="0" baseline="0">
                <a:ln w="0">
                  <a:solidFill>
                    <a:schemeClr val="bg1">
                      <a:lumMod val="50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19922431"/>
        <c:crosses val="autoZero"/>
        <c:auto val="1"/>
        <c:lblAlgn val="ctr"/>
        <c:lblOffset val="100"/>
        <c:noMultiLvlLbl val="0"/>
      </c:catAx>
      <c:valAx>
        <c:axId val="1719922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16671"/>
        <c:crosses val="autoZero"/>
        <c:crossBetween val="between"/>
      </c:valAx>
    </c:plotArea>
    <c:plotVisOnly val="1"/>
    <c:dispBlanksAs val="gap"/>
    <c:showDLblsOverMax val="0"/>
    <c:extLst/>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hyperlink" Target="#'Pivot Table'!A1"/><Relationship Id="rId4" Type="http://schemas.openxmlformats.org/officeDocument/2006/relationships/chart" Target="../charts/chart4.xml"/><Relationship Id="rId9" Type="http://schemas.openxmlformats.org/officeDocument/2006/relationships/hyperlink" Target="#'Raw Data'!A1"/></Relationships>
</file>

<file path=xl/drawings/_rels/drawing2.xml.rels><?xml version="1.0" encoding="UTF-8" standalone="yes"?>
<Relationships xmlns="http://schemas.openxmlformats.org/package/2006/relationships"><Relationship Id="rId3" Type="http://schemas.openxmlformats.org/officeDocument/2006/relationships/hyperlink" Target="#'Pivot Table'!A1"/><Relationship Id="rId2" Type="http://schemas.openxmlformats.org/officeDocument/2006/relationships/hyperlink" Target="#'Raw Data'!A1"/><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hyperlink" Target="#'Pivot Table'!A1"/><Relationship Id="rId5" Type="http://schemas.openxmlformats.org/officeDocument/2006/relationships/hyperlink" Target="#'Raw Data'!A1"/><Relationship Id="rId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23</xdr:col>
      <xdr:colOff>522557</xdr:colOff>
      <xdr:row>26</xdr:row>
      <xdr:rowOff>169097</xdr:rowOff>
    </xdr:from>
    <xdr:to>
      <xdr:col>33</xdr:col>
      <xdr:colOff>174916</xdr:colOff>
      <xdr:row>40</xdr:row>
      <xdr:rowOff>168123</xdr:rowOff>
    </xdr:to>
    <xdr:graphicFrame macro="">
      <xdr:nvGraphicFramePr>
        <xdr:cNvPr id="2" name="Chart 1">
          <a:extLst>
            <a:ext uri="{FF2B5EF4-FFF2-40B4-BE49-F238E27FC236}">
              <a16:creationId xmlns:a16="http://schemas.microsoft.com/office/drawing/2014/main" id="{D180B7FE-21C7-4ACF-9A27-B56D05AFF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80189</xdr:colOff>
      <xdr:row>26</xdr:row>
      <xdr:rowOff>141515</xdr:rowOff>
    </xdr:from>
    <xdr:to>
      <xdr:col>23</xdr:col>
      <xdr:colOff>457443</xdr:colOff>
      <xdr:row>40</xdr:row>
      <xdr:rowOff>153037</xdr:rowOff>
    </xdr:to>
    <xdr:graphicFrame macro="">
      <xdr:nvGraphicFramePr>
        <xdr:cNvPr id="3" name="Chart 2">
          <a:extLst>
            <a:ext uri="{FF2B5EF4-FFF2-40B4-BE49-F238E27FC236}">
              <a16:creationId xmlns:a16="http://schemas.microsoft.com/office/drawing/2014/main" id="{7D2BF73B-BAA8-4838-9F31-BB659DF32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454824</xdr:colOff>
      <xdr:row>27</xdr:row>
      <xdr:rowOff>1172</xdr:rowOff>
    </xdr:from>
    <xdr:to>
      <xdr:col>15</xdr:col>
      <xdr:colOff>9253</xdr:colOff>
      <xdr:row>40</xdr:row>
      <xdr:rowOff>151780</xdr:rowOff>
    </xdr:to>
    <xdr:graphicFrame macro="">
      <xdr:nvGraphicFramePr>
        <xdr:cNvPr id="4" name="Chart 3">
          <a:extLst>
            <a:ext uri="{FF2B5EF4-FFF2-40B4-BE49-F238E27FC236}">
              <a16:creationId xmlns:a16="http://schemas.microsoft.com/office/drawing/2014/main" id="{4D359EB4-8950-41C5-9618-E2A29A290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239487</xdr:colOff>
      <xdr:row>12</xdr:row>
      <xdr:rowOff>119743</xdr:rowOff>
    </xdr:from>
    <xdr:to>
      <xdr:col>33</xdr:col>
      <xdr:colOff>130629</xdr:colOff>
      <xdr:row>26</xdr:row>
      <xdr:rowOff>130628</xdr:rowOff>
    </xdr:to>
    <xdr:graphicFrame macro="">
      <xdr:nvGraphicFramePr>
        <xdr:cNvPr id="5" name="Chart 4">
          <a:extLst>
            <a:ext uri="{FF2B5EF4-FFF2-40B4-BE49-F238E27FC236}">
              <a16:creationId xmlns:a16="http://schemas.microsoft.com/office/drawing/2014/main" id="{3B1A9181-F988-46F4-836D-5C2A9896D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413657</xdr:colOff>
      <xdr:row>3</xdr:row>
      <xdr:rowOff>21772</xdr:rowOff>
    </xdr:from>
    <xdr:to>
      <xdr:col>16</xdr:col>
      <xdr:colOff>195943</xdr:colOff>
      <xdr:row>26</xdr:row>
      <xdr:rowOff>130628</xdr:rowOff>
    </xdr:to>
    <xdr:graphicFrame macro="">
      <xdr:nvGraphicFramePr>
        <xdr:cNvPr id="6" name="Chart 5">
          <a:extLst>
            <a:ext uri="{FF2B5EF4-FFF2-40B4-BE49-F238E27FC236}">
              <a16:creationId xmlns:a16="http://schemas.microsoft.com/office/drawing/2014/main" id="{DE160AFC-25CC-4098-A89A-A40E3D155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78307</xdr:colOff>
      <xdr:row>9</xdr:row>
      <xdr:rowOff>163286</xdr:rowOff>
    </xdr:from>
    <xdr:to>
      <xdr:col>5</xdr:col>
      <xdr:colOff>402772</xdr:colOff>
      <xdr:row>40</xdr:row>
      <xdr:rowOff>141513</xdr:rowOff>
    </xdr:to>
    <mc:AlternateContent xmlns:mc="http://schemas.openxmlformats.org/markup-compatibility/2006" xmlns:a14="http://schemas.microsoft.com/office/drawing/2010/main">
      <mc:Choice Requires="a14">
        <xdr:graphicFrame macro="">
          <xdr:nvGraphicFramePr>
            <xdr:cNvPr id="7" name="Industry">
              <a:extLst>
                <a:ext uri="{FF2B5EF4-FFF2-40B4-BE49-F238E27FC236}">
                  <a16:creationId xmlns:a16="http://schemas.microsoft.com/office/drawing/2014/main" id="{E0DF949B-12B8-428E-A8AB-19ECA2F338B8}"/>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78307" y="1828800"/>
              <a:ext cx="3372465" cy="571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272143</xdr:colOff>
      <xdr:row>3</xdr:row>
      <xdr:rowOff>32658</xdr:rowOff>
    </xdr:from>
    <xdr:to>
      <xdr:col>24</xdr:col>
      <xdr:colOff>195943</xdr:colOff>
      <xdr:row>12</xdr:row>
      <xdr:rowOff>87085</xdr:rowOff>
    </xdr:to>
    <xdr:graphicFrame macro="">
      <xdr:nvGraphicFramePr>
        <xdr:cNvPr id="8" name="Chart 7">
          <a:extLst>
            <a:ext uri="{FF2B5EF4-FFF2-40B4-BE49-F238E27FC236}">
              <a16:creationId xmlns:a16="http://schemas.microsoft.com/office/drawing/2014/main" id="{387D3876-ACFB-416A-94C3-BE9E364E7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231321</xdr:colOff>
      <xdr:row>3</xdr:row>
      <xdr:rowOff>10886</xdr:rowOff>
    </xdr:from>
    <xdr:to>
      <xdr:col>33</xdr:col>
      <xdr:colOff>108857</xdr:colOff>
      <xdr:row>12</xdr:row>
      <xdr:rowOff>54429</xdr:rowOff>
    </xdr:to>
    <xdr:graphicFrame macro="">
      <xdr:nvGraphicFramePr>
        <xdr:cNvPr id="9" name="Chart 8">
          <a:extLst>
            <a:ext uri="{FF2B5EF4-FFF2-40B4-BE49-F238E27FC236}">
              <a16:creationId xmlns:a16="http://schemas.microsoft.com/office/drawing/2014/main" id="{32D7C4EE-3A09-468C-931A-C7357BDB4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54428</xdr:colOff>
      <xdr:row>3</xdr:row>
      <xdr:rowOff>65315</xdr:rowOff>
    </xdr:from>
    <xdr:to>
      <xdr:col>5</xdr:col>
      <xdr:colOff>348341</xdr:colOff>
      <xdr:row>5</xdr:row>
      <xdr:rowOff>76200</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3D856AB8-E413-D0D8-7AB2-D948DD3F3D60}"/>
            </a:ext>
          </a:extLst>
        </xdr:cNvPr>
        <xdr:cNvSpPr/>
      </xdr:nvSpPr>
      <xdr:spPr>
        <a:xfrm>
          <a:off x="54428" y="620486"/>
          <a:ext cx="3341913" cy="381000"/>
        </a:xfrm>
        <a:prstGeom prst="roundRect">
          <a:avLst/>
        </a:prstGeom>
        <a:solidFill>
          <a:schemeClr val="accent1">
            <a:lumMod val="50000"/>
          </a:schemeClr>
        </a:solidFill>
        <a:ln>
          <a:solidFill>
            <a:schemeClr val="tx1"/>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2400" b="1"/>
            <a:t>Dashboard</a:t>
          </a:r>
        </a:p>
      </xdr:txBody>
    </xdr:sp>
    <xdr:clientData/>
  </xdr:twoCellAnchor>
  <xdr:twoCellAnchor>
    <xdr:from>
      <xdr:col>0</xdr:col>
      <xdr:colOff>43543</xdr:colOff>
      <xdr:row>5</xdr:row>
      <xdr:rowOff>141514</xdr:rowOff>
    </xdr:from>
    <xdr:to>
      <xdr:col>5</xdr:col>
      <xdr:colOff>359229</xdr:colOff>
      <xdr:row>7</xdr:row>
      <xdr:rowOff>54429</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8A918527-A7B5-4BE3-B4BA-F07B6A710AD7}"/>
            </a:ext>
          </a:extLst>
        </xdr:cNvPr>
        <xdr:cNvSpPr/>
      </xdr:nvSpPr>
      <xdr:spPr>
        <a:xfrm>
          <a:off x="43543" y="1066800"/>
          <a:ext cx="3363686" cy="283029"/>
        </a:xfrm>
        <a:prstGeom prst="roundRect">
          <a:avLst>
            <a:gd name="adj" fmla="val 16667"/>
          </a:avLst>
        </a:prstGeom>
        <a:solidFill>
          <a:srgbClr val="002060"/>
        </a:solidFill>
        <a:ln>
          <a:solidFill>
            <a:schemeClr val="tx1"/>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2800" b="1"/>
            <a:t>Raw</a:t>
          </a:r>
          <a:r>
            <a:rPr lang="en-IN" sz="2800" b="1" baseline="0"/>
            <a:t> Data</a:t>
          </a:r>
          <a:endParaRPr lang="en-IN" sz="2800" b="1"/>
        </a:p>
      </xdr:txBody>
    </xdr:sp>
    <xdr:clientData/>
  </xdr:twoCellAnchor>
  <xdr:twoCellAnchor>
    <xdr:from>
      <xdr:col>0</xdr:col>
      <xdr:colOff>43544</xdr:colOff>
      <xdr:row>7</xdr:row>
      <xdr:rowOff>119743</xdr:rowOff>
    </xdr:from>
    <xdr:to>
      <xdr:col>5</xdr:col>
      <xdr:colOff>337458</xdr:colOff>
      <xdr:row>9</xdr:row>
      <xdr:rowOff>54428</xdr:rowOff>
    </xdr:to>
    <xdr:sp macro="" textlink="">
      <xdr:nvSpPr>
        <xdr:cNvPr id="12" name="Rectangle: Rounded Corners 11">
          <a:hlinkClick xmlns:r="http://schemas.openxmlformats.org/officeDocument/2006/relationships" r:id="rId10"/>
          <a:extLst>
            <a:ext uri="{FF2B5EF4-FFF2-40B4-BE49-F238E27FC236}">
              <a16:creationId xmlns:a16="http://schemas.microsoft.com/office/drawing/2014/main" id="{94F5769B-A560-4051-A884-E46D3A668115}"/>
            </a:ext>
          </a:extLst>
        </xdr:cNvPr>
        <xdr:cNvSpPr/>
      </xdr:nvSpPr>
      <xdr:spPr>
        <a:xfrm>
          <a:off x="43544" y="1415143"/>
          <a:ext cx="3341914" cy="304799"/>
        </a:xfrm>
        <a:prstGeom prst="roundRect">
          <a:avLst>
            <a:gd name="adj" fmla="val 25000"/>
          </a:avLst>
        </a:prstGeom>
        <a:solidFill>
          <a:srgbClr val="002060"/>
        </a:solidFill>
        <a:ln>
          <a:solidFill>
            <a:schemeClr val="tx1">
              <a:lumMod val="95000"/>
              <a:lumOff val="5000"/>
            </a:schemeClr>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2400" b="1">
              <a:solidFill>
                <a:schemeClr val="bg1"/>
              </a:solidFill>
            </a:rPr>
            <a:t>Pivot</a:t>
          </a:r>
          <a:r>
            <a:rPr lang="en-IN" sz="2400" b="1" baseline="0">
              <a:solidFill>
                <a:schemeClr val="bg1"/>
              </a:solidFill>
            </a:rPr>
            <a:t> Table</a:t>
          </a:r>
          <a:endParaRPr lang="en-IN" sz="2400" b="1">
            <a:solidFill>
              <a:schemeClr val="bg1"/>
            </a:solidFill>
          </a:endParaRPr>
        </a:p>
      </xdr:txBody>
    </xdr:sp>
    <xdr:clientData/>
  </xdr:twoCellAnchor>
  <xdr:twoCellAnchor>
    <xdr:from>
      <xdr:col>0</xdr:col>
      <xdr:colOff>0</xdr:colOff>
      <xdr:row>0</xdr:row>
      <xdr:rowOff>36872</xdr:rowOff>
    </xdr:from>
    <xdr:to>
      <xdr:col>34</xdr:col>
      <xdr:colOff>82062</xdr:colOff>
      <xdr:row>3</xdr:row>
      <xdr:rowOff>21773</xdr:rowOff>
    </xdr:to>
    <xdr:sp macro="" textlink="">
      <xdr:nvSpPr>
        <xdr:cNvPr id="13" name="TextBox 12">
          <a:extLst>
            <a:ext uri="{FF2B5EF4-FFF2-40B4-BE49-F238E27FC236}">
              <a16:creationId xmlns:a16="http://schemas.microsoft.com/office/drawing/2014/main" id="{B9305CC4-1873-1B37-8E67-34232D359764}"/>
            </a:ext>
          </a:extLst>
        </xdr:cNvPr>
        <xdr:cNvSpPr txBox="1"/>
      </xdr:nvSpPr>
      <xdr:spPr>
        <a:xfrm>
          <a:off x="0" y="36872"/>
          <a:ext cx="20808462" cy="540072"/>
        </a:xfrm>
        <a:prstGeom prst="rect">
          <a:avLst/>
        </a:prstGeom>
        <a:solidFill>
          <a:schemeClr val="bg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rPr>
            <a:t>NIFTY-50 Stocks</a:t>
          </a:r>
          <a:r>
            <a:rPr lang="en-IN" sz="2800" b="1" baseline="0">
              <a:solidFill>
                <a:schemeClr val="bg1"/>
              </a:solidFill>
            </a:rPr>
            <a:t> Market Report</a:t>
          </a:r>
          <a:endParaRPr lang="en-IN" sz="28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30480</xdr:rowOff>
    </xdr:from>
    <xdr:to>
      <xdr:col>20</xdr:col>
      <xdr:colOff>411480</xdr:colOff>
      <xdr:row>1</xdr:row>
      <xdr:rowOff>114300</xdr:rowOff>
    </xdr:to>
    <xdr:sp macro="" textlink="">
      <xdr:nvSpPr>
        <xdr:cNvPr id="2" name="TextBox 1">
          <a:extLst>
            <a:ext uri="{FF2B5EF4-FFF2-40B4-BE49-F238E27FC236}">
              <a16:creationId xmlns:a16="http://schemas.microsoft.com/office/drawing/2014/main" id="{2539C8DA-133C-49A0-86C2-E1B23BD1A783}"/>
            </a:ext>
          </a:extLst>
        </xdr:cNvPr>
        <xdr:cNvSpPr txBox="1"/>
      </xdr:nvSpPr>
      <xdr:spPr>
        <a:xfrm>
          <a:off x="7620" y="30480"/>
          <a:ext cx="14279880" cy="266700"/>
        </a:xfrm>
        <a:prstGeom prst="rect">
          <a:avLst/>
        </a:prstGeom>
        <a:solidFill>
          <a:schemeClr val="bg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chemeClr val="bg1"/>
              </a:solidFill>
              <a:effectLst/>
              <a:latin typeface="+mn-lt"/>
              <a:ea typeface="+mn-ea"/>
              <a:cs typeface="+mn-cs"/>
            </a:rPr>
            <a:t>NIFTY-50 Stocks</a:t>
          </a:r>
          <a:r>
            <a:rPr lang="en-IN" sz="1100" b="1" baseline="0">
              <a:solidFill>
                <a:schemeClr val="bg1"/>
              </a:solidFill>
              <a:effectLst/>
              <a:latin typeface="+mn-lt"/>
              <a:ea typeface="+mn-ea"/>
              <a:cs typeface="+mn-cs"/>
            </a:rPr>
            <a:t> Market Report</a:t>
          </a:r>
          <a:endParaRPr lang="en-IN">
            <a:solidFill>
              <a:schemeClr val="bg1"/>
            </a:solidFill>
            <a:effectLst/>
          </a:endParaRPr>
        </a:p>
        <a:p>
          <a:endParaRPr lang="en-IN" sz="1100">
            <a:solidFill>
              <a:schemeClr val="bg1"/>
            </a:solidFill>
          </a:endParaRPr>
        </a:p>
      </xdr:txBody>
    </xdr:sp>
    <xdr:clientData/>
  </xdr:twoCellAnchor>
  <xdr:twoCellAnchor>
    <xdr:from>
      <xdr:col>0</xdr:col>
      <xdr:colOff>15240</xdr:colOff>
      <xdr:row>1</xdr:row>
      <xdr:rowOff>121920</xdr:rowOff>
    </xdr:from>
    <xdr:to>
      <xdr:col>1</xdr:col>
      <xdr:colOff>662940</xdr:colOff>
      <xdr:row>2</xdr:row>
      <xdr:rowOff>106680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48ED3711-1185-4310-B40B-F665A287749D}"/>
            </a:ext>
          </a:extLst>
        </xdr:cNvPr>
        <xdr:cNvSpPr/>
      </xdr:nvSpPr>
      <xdr:spPr>
        <a:xfrm>
          <a:off x="15240" y="769620"/>
          <a:ext cx="157734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53340</xdr:colOff>
      <xdr:row>3</xdr:row>
      <xdr:rowOff>7620</xdr:rowOff>
    </xdr:from>
    <xdr:to>
      <xdr:col>1</xdr:col>
      <xdr:colOff>701040</xdr:colOff>
      <xdr:row>3</xdr:row>
      <xdr:rowOff>175260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FF1B0069-3CC6-4A63-A8D4-781A9E25E2FE}"/>
            </a:ext>
          </a:extLst>
        </xdr:cNvPr>
        <xdr:cNvSpPr/>
      </xdr:nvSpPr>
      <xdr:spPr>
        <a:xfrm>
          <a:off x="53340" y="556260"/>
          <a:ext cx="157734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Raw</a:t>
          </a:r>
          <a:r>
            <a:rPr lang="en-IN" sz="1100" b="0" cap="none" spc="0" baseline="0">
              <a:ln w="0"/>
              <a:solidFill>
                <a:schemeClr val="tx1"/>
              </a:solidFill>
              <a:effectLst>
                <a:outerShdw blurRad="38100" dist="19050" dir="2700000" algn="tl" rotWithShape="0">
                  <a:schemeClr val="dk1">
                    <a:alpha val="40000"/>
                  </a:schemeClr>
                </a:outerShdw>
              </a:effectLst>
            </a:rPr>
            <a:t> Data</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53340</xdr:colOff>
      <xdr:row>4</xdr:row>
      <xdr:rowOff>91440</xdr:rowOff>
    </xdr:from>
    <xdr:to>
      <xdr:col>1</xdr:col>
      <xdr:colOff>678180</xdr:colOff>
      <xdr:row>5</xdr:row>
      <xdr:rowOff>83820</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BCCDE3B2-6F12-CA47-0E21-29999B98D678}"/>
            </a:ext>
          </a:extLst>
        </xdr:cNvPr>
        <xdr:cNvSpPr/>
      </xdr:nvSpPr>
      <xdr:spPr>
        <a:xfrm>
          <a:off x="53340" y="822960"/>
          <a:ext cx="1554480" cy="175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Pivot</a:t>
          </a:r>
          <a:r>
            <a:rPr lang="en-IN" sz="1100" b="0" cap="none" spc="0" baseline="0">
              <a:ln w="0"/>
              <a:solidFill>
                <a:schemeClr val="tx1"/>
              </a:solidFill>
              <a:effectLst>
                <a:outerShdw blurRad="38100" dist="19050" dir="2700000" algn="tl" rotWithShape="0">
                  <a:schemeClr val="dk1">
                    <a:alpha val="40000"/>
                  </a:schemeClr>
                </a:outerShdw>
              </a:effectLst>
            </a:rPr>
            <a:t> Table</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4</xdr:col>
      <xdr:colOff>7620</xdr:colOff>
      <xdr:row>59</xdr:row>
      <xdr:rowOff>7620</xdr:rowOff>
    </xdr:to>
    <xdr:pic>
      <xdr:nvPicPr>
        <xdr:cNvPr id="9" name="Picture 8">
          <a:extLst>
            <a:ext uri="{FF2B5EF4-FFF2-40B4-BE49-F238E27FC236}">
              <a16:creationId xmlns:a16="http://schemas.microsoft.com/office/drawing/2014/main" id="{7095C4F1-392C-D745-4DD4-7B22BA1E8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69920" cy="9700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4</xdr:col>
      <xdr:colOff>7620</xdr:colOff>
      <xdr:row>59</xdr:row>
      <xdr:rowOff>7620</xdr:rowOff>
    </xdr:to>
    <xdr:pic>
      <xdr:nvPicPr>
        <xdr:cNvPr id="10" name="Picture 9">
          <a:extLst>
            <a:ext uri="{FF2B5EF4-FFF2-40B4-BE49-F238E27FC236}">
              <a16:creationId xmlns:a16="http://schemas.microsoft.com/office/drawing/2014/main" id="{B7919A83-E4BC-2F3F-0449-E4F5DAD7CB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169920" cy="9700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6</xdr:row>
      <xdr:rowOff>0</xdr:rowOff>
    </xdr:from>
    <xdr:to>
      <xdr:col>23</xdr:col>
      <xdr:colOff>7620</xdr:colOff>
      <xdr:row>22</xdr:row>
      <xdr:rowOff>7620</xdr:rowOff>
    </xdr:to>
    <xdr:pic>
      <xdr:nvPicPr>
        <xdr:cNvPr id="11" name="Picture 10">
          <a:extLst>
            <a:ext uri="{FF2B5EF4-FFF2-40B4-BE49-F238E27FC236}">
              <a16:creationId xmlns:a16="http://schemas.microsoft.com/office/drawing/2014/main" id="{2145F73C-D3E7-9B0F-E788-A5DAF627FF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752820" y="0"/>
          <a:ext cx="203454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68580</xdr:colOff>
      <xdr:row>0</xdr:row>
      <xdr:rowOff>99060</xdr:rowOff>
    </xdr:from>
    <xdr:to>
      <xdr:col>18</xdr:col>
      <xdr:colOff>60960</xdr:colOff>
      <xdr:row>2</xdr:row>
      <xdr:rowOff>0</xdr:rowOff>
    </xdr:to>
    <xdr:sp macro="" textlink="">
      <xdr:nvSpPr>
        <xdr:cNvPr id="14" name="TextBox 13">
          <a:extLst>
            <a:ext uri="{FF2B5EF4-FFF2-40B4-BE49-F238E27FC236}">
              <a16:creationId xmlns:a16="http://schemas.microsoft.com/office/drawing/2014/main" id="{4B94C8E5-84F3-F95E-2CBD-3E13223B68B4}"/>
            </a:ext>
          </a:extLst>
        </xdr:cNvPr>
        <xdr:cNvSpPr txBox="1"/>
      </xdr:nvSpPr>
      <xdr:spPr>
        <a:xfrm>
          <a:off x="68580" y="99060"/>
          <a:ext cx="14279880" cy="266700"/>
        </a:xfrm>
        <a:prstGeom prst="rect">
          <a:avLst/>
        </a:prstGeom>
        <a:solidFill>
          <a:schemeClr val="bg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chemeClr val="bg1"/>
              </a:solidFill>
              <a:effectLst/>
              <a:latin typeface="+mn-lt"/>
              <a:ea typeface="+mn-ea"/>
              <a:cs typeface="+mn-cs"/>
            </a:rPr>
            <a:t>NIFTY-50 Stocks</a:t>
          </a:r>
          <a:r>
            <a:rPr lang="en-IN" sz="1100" b="1" baseline="0">
              <a:solidFill>
                <a:schemeClr val="bg1"/>
              </a:solidFill>
              <a:effectLst/>
              <a:latin typeface="+mn-lt"/>
              <a:ea typeface="+mn-ea"/>
              <a:cs typeface="+mn-cs"/>
            </a:rPr>
            <a:t> Market Report</a:t>
          </a:r>
          <a:endParaRPr lang="en-IN">
            <a:solidFill>
              <a:schemeClr val="bg1"/>
            </a:solidFill>
            <a:effectLst/>
          </a:endParaRPr>
        </a:p>
        <a:p>
          <a:endParaRPr lang="en-IN" sz="1100">
            <a:solidFill>
              <a:schemeClr val="bg1"/>
            </a:solidFill>
          </a:endParaRPr>
        </a:p>
      </xdr:txBody>
    </xdr:sp>
    <xdr:clientData/>
  </xdr:twoCellAnchor>
  <xdr:twoCellAnchor>
    <xdr:from>
      <xdr:col>0</xdr:col>
      <xdr:colOff>83820</xdr:colOff>
      <xdr:row>2</xdr:row>
      <xdr:rowOff>38100</xdr:rowOff>
    </xdr:from>
    <xdr:to>
      <xdr:col>1</xdr:col>
      <xdr:colOff>716280</xdr:colOff>
      <xdr:row>3</xdr:row>
      <xdr:rowOff>22860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4FB4CDE-8C80-7F7E-35DF-4343E4C38E77}"/>
            </a:ext>
          </a:extLst>
        </xdr:cNvPr>
        <xdr:cNvSpPr/>
      </xdr:nvSpPr>
      <xdr:spPr>
        <a:xfrm>
          <a:off x="83820" y="403860"/>
          <a:ext cx="157734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68580</xdr:colOff>
      <xdr:row>3</xdr:row>
      <xdr:rowOff>76200</xdr:rowOff>
    </xdr:from>
    <xdr:to>
      <xdr:col>1</xdr:col>
      <xdr:colOff>723900</xdr:colOff>
      <xdr:row>4</xdr:row>
      <xdr:rowOff>60960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ABCEC9B3-5386-903B-B0E8-C96A42E6E8BB}"/>
            </a:ext>
          </a:extLst>
        </xdr:cNvPr>
        <xdr:cNvSpPr/>
      </xdr:nvSpPr>
      <xdr:spPr>
        <a:xfrm>
          <a:off x="68580" y="624840"/>
          <a:ext cx="160020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Raw Data</a:t>
          </a:r>
        </a:p>
      </xdr:txBody>
    </xdr:sp>
    <xdr:clientData/>
  </xdr:twoCellAnchor>
  <xdr:twoCellAnchor>
    <xdr:from>
      <xdr:col>0</xdr:col>
      <xdr:colOff>83820</xdr:colOff>
      <xdr:row>4</xdr:row>
      <xdr:rowOff>121920</xdr:rowOff>
    </xdr:from>
    <xdr:to>
      <xdr:col>1</xdr:col>
      <xdr:colOff>708660</xdr:colOff>
      <xdr:row>5</xdr:row>
      <xdr:rowOff>106680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C7DAD26F-8396-B207-072C-A22DD7CCCA09}"/>
            </a:ext>
          </a:extLst>
        </xdr:cNvPr>
        <xdr:cNvSpPr/>
      </xdr:nvSpPr>
      <xdr:spPr>
        <a:xfrm>
          <a:off x="83820" y="853440"/>
          <a:ext cx="156972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Pivot Table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endra Koli" refreshedDate="45490.763552430559" createdVersion="8" refreshedVersion="8" minRefreshableVersion="3" recordCount="50" xr:uid="{AB7A440A-9151-4EBD-95D3-C53D5F3208EF}">
  <cacheSource type="worksheet">
    <worksheetSource name="National_Stock_Exchange_of_India_Ltd"/>
  </cacheSource>
  <cacheFields count="17">
    <cacheField name="Symbol" numFmtId="0">
      <sharedItems count="50">
        <s v="ADANIPORTS"/>
        <s v="ASIANPAINT"/>
        <s v="AXISBANK"/>
        <s v="BAJAJ-AUTO"/>
        <s v="BAJAJFINSV"/>
        <s v="BAJFINANCE"/>
        <s v="BHARTIARTL"/>
        <s v="BPCL"/>
        <s v="BRITANNIA"/>
        <s v="CIPLA"/>
        <s v="COALINDIA"/>
        <s v="DIVISLAB"/>
        <s v="DRREDDY"/>
        <s v="EICHERMOT"/>
        <s v="GRASIM"/>
        <s v="HCLTECH"/>
        <s v="HDFC"/>
        <s v="HDFCBANK"/>
        <s v="HDFCLIFE"/>
        <s v="HEROMOTOCO"/>
        <s v="HINDALCO"/>
        <s v="HINDUNILVR"/>
        <s v="ICICIBANK"/>
        <s v="INDUSINDBK"/>
        <s v="INFY"/>
        <s v="IOC"/>
        <s v="ITC"/>
        <s v="JSWSTEEL"/>
        <s v="KOTAKBANK"/>
        <s v="LT"/>
        <s v="M&amp;M"/>
        <s v="MARUTI"/>
        <s v="NESTLEIND"/>
        <s v="NTPC"/>
        <s v="ONGC"/>
        <s v="POWERGRID"/>
        <s v="RELIANCE"/>
        <s v="SBILIFE"/>
        <s v="SBIN"/>
        <s v="SHREECEM"/>
        <s v="SUNPHARMA"/>
        <s v="TATACONSUM"/>
        <s v="TATAMOTORS"/>
        <s v="TATASTEEL"/>
        <s v="TCS"/>
        <s v="TECHM"/>
        <s v="TITAN"/>
        <s v="ULTRACEMCO"/>
        <s v="UPL"/>
        <s v="WIPRO"/>
      </sharedItems>
    </cacheField>
    <cacheField name="Industry" numFmtId="0">
      <sharedItems count="14">
        <s v="Services"/>
        <s v="Consumer Durables"/>
        <s v="Financial Services"/>
        <s v="Automobile and Auto Components"/>
        <s v="Telecommunication"/>
        <s v="Oil Gas &amp; Consumable Fuels"/>
        <s v="Fast Moving Consumer Goods"/>
        <s v="Healthcare"/>
        <s v="Construction Materials"/>
        <s v="Information Technology"/>
        <s v="Metals &amp; Mining"/>
        <s v="Construction"/>
        <s v="Power"/>
        <s v="Chemicals"/>
      </sharedItems>
    </cacheField>
    <cacheField name="Open" numFmtId="0">
      <sharedItems containsSemiMixedTypes="0" containsString="0" containsNumber="1" minValue="125.6" maxValue="26450"/>
    </cacheField>
    <cacheField name="High" numFmtId="0">
      <sharedItems containsSemiMixedTypes="0" containsString="0" containsNumber="1" minValue="125.6" maxValue="26539.9"/>
    </cacheField>
    <cacheField name="Low" numFmtId="0">
      <sharedItems containsSemiMixedTypes="0" containsString="0" containsNumber="1" minValue="120.5" maxValue="25812"/>
    </cacheField>
    <cacheField name="LTP" numFmtId="0">
      <sharedItems containsSemiMixedTypes="0" containsString="0" containsNumber="1" minValue="121.15" maxValue="25900"/>
    </cacheField>
    <cacheField name="Chng" numFmtId="0">
      <sharedItems containsSemiMixedTypes="0" containsString="0" containsNumber="1" minValue="-770.5" maxValue="158.4"/>
    </cacheField>
    <cacheField name="% Chng" numFmtId="0">
      <sharedItems containsSemiMixedTypes="0" containsString="0" containsNumber="1" minValue="-7.48" maxValue="7.23"/>
    </cacheField>
    <cacheField name="Volume (lacs)" numFmtId="0">
      <sharedItems containsSemiMixedTypes="0" containsString="0" containsNumber="1" minValue="0.3" maxValue="517.88" count="49">
        <n v="72.2"/>
        <n v="10.29"/>
        <n v="102.53"/>
        <n v="3.42"/>
        <n v="16.89"/>
        <n v="111.43"/>
        <n v="100.23"/>
        <n v="3.73"/>
        <n v="144.59"/>
        <n v="118.3"/>
        <n v="15.71"/>
        <n v="10.72"/>
        <n v="5.55"/>
        <n v="7.48"/>
        <n v="22.07"/>
        <n v="33.53"/>
        <n v="93.12"/>
        <n v="22.37"/>
        <n v="6.85"/>
        <n v="148.26"/>
        <n v="24.51"/>
        <n v="189.88"/>
        <n v="67.459999999999994"/>
        <n v="44.94"/>
        <n v="77.25"/>
        <n v="270.27"/>
        <n v="89.22"/>
        <n v="26.48"/>
        <n v="27.97"/>
        <n v="39.340000000000003"/>
        <n v="11.55"/>
        <n v="0.56000000000000005"/>
        <n v="133.24"/>
        <n v="231.36"/>
        <n v="96.11"/>
        <n v="72.75"/>
        <n v="23.16"/>
        <n v="263.06"/>
        <n v="0.3"/>
        <n v="54.33"/>
        <n v="26.17"/>
        <n v="517.88"/>
        <n v="106.46"/>
        <n v="19.41"/>
        <n v="15.22"/>
        <n v="12.89"/>
        <n v="2.66"/>
        <n v="24.82"/>
        <n v="41.39"/>
      </sharedItems>
    </cacheField>
    <cacheField name="Turnover (crs.)" numFmtId="0">
      <sharedItems containsSemiMixedTypes="0" containsString="0" containsNumber="1" minValue="76.94" maxValue="2430.36"/>
    </cacheField>
    <cacheField name="52w H" numFmtId="0">
      <sharedItems containsSemiMixedTypes="0" containsString="0" containsNumber="1" minValue="141.5" maxValue="32048"/>
    </cacheField>
    <cacheField name="52w L" numFmtId="0">
      <sharedItems containsSemiMixedTypes="0" containsString="0" containsNumber="1" minValue="77.05" maxValue="22531"/>
    </cacheField>
    <cacheField name="365 d % chng" numFmtId="0">
      <sharedItems containsSemiMixedTypes="0" containsString="0" containsNumber="1" minValue="-16.02" maxValue="167.95"/>
    </cacheField>
    <cacheField name="30 d % chng" numFmtId="0">
      <sharedItems containsSemiMixedTypes="0" containsString="0" containsNumber="1" minValue="-22.08" maxValue="6.36"/>
    </cacheField>
    <cacheField name="Status" numFmtId="0">
      <sharedItems count="2">
        <s v="Loss"/>
        <s v="Profit"/>
      </sharedItems>
    </cacheField>
    <cacheField name="Status(Month)" numFmtId="0">
      <sharedItems count="2">
        <s v="Loss"/>
        <s v="Profit"/>
      </sharedItems>
    </cacheField>
    <cacheField name="Status(Year)" numFmtId="0">
      <sharedItems count="2">
        <s v="Profit"/>
        <s v="Loss"/>
      </sharedItems>
    </cacheField>
  </cacheFields>
  <extLst>
    <ext xmlns:x14="http://schemas.microsoft.com/office/spreadsheetml/2009/9/main" uri="{725AE2AE-9491-48be-B2B4-4EB974FC3084}">
      <x14:pivotCacheDefinition pivotCacheId="1874507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750"/>
    <n v="766"/>
    <n v="713.25"/>
    <n v="715"/>
    <n v="-47.45"/>
    <n v="-6.22"/>
    <x v="0"/>
    <n v="532.63"/>
    <n v="901"/>
    <n v="384.4"/>
    <n v="79.22"/>
    <n v="-4.6500000000000004"/>
    <x v="0"/>
    <x v="0"/>
    <x v="0"/>
  </r>
  <r>
    <x v="1"/>
    <x v="1"/>
    <n v="3101"/>
    <n v="3167.35"/>
    <n v="3091"/>
    <n v="3138"/>
    <n v="-6.25"/>
    <n v="-0.2"/>
    <x v="1"/>
    <n v="322.52999999999997"/>
    <n v="3505"/>
    <n v="2117.15"/>
    <n v="45.66"/>
    <n v="5.66"/>
    <x v="0"/>
    <x v="1"/>
    <x v="0"/>
  </r>
  <r>
    <x v="2"/>
    <x v="2"/>
    <n v="669"/>
    <n v="674.9"/>
    <n v="660.45"/>
    <n v="661"/>
    <n v="-18.899999999999999"/>
    <n v="-2.78"/>
    <x v="2"/>
    <n v="684"/>
    <n v="866.9"/>
    <n v="568.4"/>
    <n v="10.19"/>
    <n v="-21.49"/>
    <x v="0"/>
    <x v="0"/>
    <x v="0"/>
  </r>
  <r>
    <x v="3"/>
    <x v="3"/>
    <n v="3370"/>
    <n v="3383.5"/>
    <n v="3320"/>
    <n v="3335"/>
    <n v="-56.7"/>
    <n v="-1.67"/>
    <x v="3"/>
    <n v="114.59"/>
    <n v="4361.3999999999996"/>
    <n v="3041"/>
    <n v="9.3000000000000007"/>
    <n v="-12.05"/>
    <x v="0"/>
    <x v="0"/>
    <x v="0"/>
  </r>
  <r>
    <x v="4"/>
    <x v="2"/>
    <n v="17200"/>
    <n v="17237.2"/>
    <n v="16610"/>
    <n v="16684"/>
    <n v="-684.85"/>
    <n v="-3.94"/>
    <x v="3"/>
    <n v="576.79"/>
    <n v="19325"/>
    <n v="8273.7000000000007"/>
    <n v="91.38"/>
    <n v="-9.1"/>
    <x v="0"/>
    <x v="0"/>
    <x v="0"/>
  </r>
  <r>
    <x v="5"/>
    <x v="2"/>
    <n v="7021"/>
    <n v="7047.9"/>
    <n v="6775"/>
    <n v="6780"/>
    <n v="-345.8"/>
    <n v="-4.8499999999999996"/>
    <x v="4"/>
    <n v="1161.6300000000001"/>
    <n v="8050"/>
    <n v="4362"/>
    <n v="44.57"/>
    <n v="-13.69"/>
    <x v="0"/>
    <x v="0"/>
    <x v="0"/>
  </r>
  <r>
    <x v="6"/>
    <x v="4"/>
    <n v="763"/>
    <n v="763"/>
    <n v="733.1"/>
    <n v="735.85"/>
    <n v="-29.3"/>
    <n v="-3.83"/>
    <x v="5"/>
    <n v="830.06"/>
    <n v="781.8"/>
    <n v="454.11"/>
    <n v="58.55"/>
    <n v="5.7"/>
    <x v="0"/>
    <x v="1"/>
    <x v="0"/>
  </r>
  <r>
    <x v="7"/>
    <x v="5"/>
    <n v="397.15"/>
    <n v="397.2"/>
    <n v="375"/>
    <n v="377.4"/>
    <n v="-22.7"/>
    <n v="-5.67"/>
    <x v="6"/>
    <n v="383.54"/>
    <n v="503"/>
    <n v="357"/>
    <n v="-1.22"/>
    <n v="-12.45"/>
    <x v="0"/>
    <x v="0"/>
    <x v="1"/>
  </r>
  <r>
    <x v="8"/>
    <x v="6"/>
    <n v="3560"/>
    <n v="3635.1"/>
    <n v="3533.95"/>
    <n v="3566.6"/>
    <n v="-6.8"/>
    <n v="-0.19"/>
    <x v="7"/>
    <n v="133.22999999999999"/>
    <n v="4153"/>
    <n v="3317.3"/>
    <n v="0.3"/>
    <n v="-3.42"/>
    <x v="0"/>
    <x v="0"/>
    <x v="0"/>
  </r>
  <r>
    <x v="9"/>
    <x v="7"/>
    <n v="892"/>
    <n v="976.05"/>
    <n v="890.65"/>
    <n v="965"/>
    <n v="65.05"/>
    <n v="7.23"/>
    <x v="8"/>
    <n v="1380.9"/>
    <n v="1005"/>
    <n v="726.5"/>
    <n v="31.89"/>
    <n v="6.34"/>
    <x v="1"/>
    <x v="1"/>
    <x v="0"/>
  </r>
  <r>
    <x v="10"/>
    <x v="5"/>
    <n v="157.75"/>
    <n v="159.4"/>
    <n v="155.35"/>
    <n v="155.9"/>
    <n v="-2.65"/>
    <n v="-1.67"/>
    <x v="9"/>
    <n v="185.5"/>
    <n v="203.8"/>
    <n v="123.25"/>
    <n v="25.78"/>
    <n v="-10.94"/>
    <x v="0"/>
    <x v="0"/>
    <x v="0"/>
  </r>
  <r>
    <x v="11"/>
    <x v="7"/>
    <n v="4770"/>
    <n v="5077.7"/>
    <n v="4756.75"/>
    <n v="4940"/>
    <n v="140.19999999999999"/>
    <n v="2.92"/>
    <x v="10"/>
    <n v="775.37"/>
    <n v="5425.1"/>
    <n v="3153.3"/>
    <n v="42.39"/>
    <n v="-1.57"/>
    <x v="1"/>
    <x v="0"/>
    <x v="0"/>
  </r>
  <r>
    <x v="12"/>
    <x v="7"/>
    <n v="4580"/>
    <n v="4820"/>
    <n v="4576.1499999999996"/>
    <n v="4750"/>
    <n v="158.4"/>
    <n v="3.45"/>
    <x v="11"/>
    <n v="508.97"/>
    <n v="5614.6"/>
    <n v="4135"/>
    <n v="-1.17"/>
    <n v="1.8"/>
    <x v="1"/>
    <x v="1"/>
    <x v="1"/>
  </r>
  <r>
    <x v="13"/>
    <x v="3"/>
    <n v="2495"/>
    <n v="2506.1"/>
    <n v="2421.5"/>
    <n v="2440.75"/>
    <n v="-79.650000000000006"/>
    <n v="-3.16"/>
    <x v="12"/>
    <n v="136.56"/>
    <n v="3037"/>
    <n v="2303.6999999999998"/>
    <n v="-5.95"/>
    <n v="-5.77"/>
    <x v="0"/>
    <x v="0"/>
    <x v="1"/>
  </r>
  <r>
    <x v="14"/>
    <x v="8"/>
    <n v="1757.3"/>
    <n v="1757.85"/>
    <n v="1679"/>
    <n v="1685.8"/>
    <n v="-80.95"/>
    <n v="-4.58"/>
    <x v="13"/>
    <n v="127.84"/>
    <n v="1893"/>
    <n v="840.05"/>
    <n v="99.95"/>
    <n v="-3.08"/>
    <x v="0"/>
    <x v="0"/>
    <x v="0"/>
  </r>
  <r>
    <x v="15"/>
    <x v="9"/>
    <n v="1120"/>
    <n v="1126"/>
    <n v="1103.3"/>
    <n v="1111.6500000000001"/>
    <n v="-13.15"/>
    <n v="-1.17"/>
    <x v="14"/>
    <n v="246.06"/>
    <n v="1377.75"/>
    <n v="814.35"/>
    <n v="34.79"/>
    <n v="-4.7300000000000004"/>
    <x v="0"/>
    <x v="0"/>
    <x v="0"/>
  </r>
  <r>
    <x v="16"/>
    <x v="2"/>
    <n v="2820.35"/>
    <n v="2856"/>
    <n v="2723"/>
    <n v="2745"/>
    <n v="-122.75"/>
    <n v="-4.28"/>
    <x v="15"/>
    <n v="927.88"/>
    <n v="3021.1"/>
    <n v="2179.3000000000002"/>
    <n v="25.27"/>
    <n v="-5.72"/>
    <x v="0"/>
    <x v="0"/>
    <x v="0"/>
  </r>
  <r>
    <x v="17"/>
    <x v="2"/>
    <n v="1500"/>
    <n v="1506.7"/>
    <n v="1485"/>
    <n v="1489.5"/>
    <n v="-36.450000000000003"/>
    <n v="-2.39"/>
    <x v="16"/>
    <n v="1394.1"/>
    <n v="1725"/>
    <n v="1342"/>
    <n v="6.18"/>
    <n v="-9.8800000000000008"/>
    <x v="0"/>
    <x v="0"/>
    <x v="0"/>
  </r>
  <r>
    <x v="18"/>
    <x v="2"/>
    <n v="685"/>
    <n v="689"/>
    <n v="667.1"/>
    <n v="669.75"/>
    <n v="-19.05"/>
    <n v="-2.77"/>
    <x v="17"/>
    <n v="151.4"/>
    <n v="775.65"/>
    <n v="617.4"/>
    <n v="0.7"/>
    <n v="-2.94"/>
    <x v="0"/>
    <x v="0"/>
    <x v="0"/>
  </r>
  <r>
    <x v="19"/>
    <x v="3"/>
    <n v="2580"/>
    <n v="2589.6999999999998"/>
    <n v="2505.15"/>
    <n v="2526.8000000000002"/>
    <n v="-67.900000000000006"/>
    <n v="-2.62"/>
    <x v="18"/>
    <n v="174.04"/>
    <n v="3629.05"/>
    <n v="2505.15"/>
    <n v="-16.02"/>
    <n v="-6.43"/>
    <x v="0"/>
    <x v="0"/>
    <x v="1"/>
  </r>
  <r>
    <x v="20"/>
    <x v="10"/>
    <n v="441.8"/>
    <n v="442.7"/>
    <n v="414.7"/>
    <n v="417.7"/>
    <n v="-29.35"/>
    <n v="-6.57"/>
    <x v="19"/>
    <n v="631.92999999999995"/>
    <n v="551.85"/>
    <n v="220.35"/>
    <n v="86.93"/>
    <n v="-14.06"/>
    <x v="0"/>
    <x v="0"/>
    <x v="0"/>
  </r>
  <r>
    <x v="21"/>
    <x v="6"/>
    <n v="2344"/>
    <n v="2365"/>
    <n v="2325.1999999999998"/>
    <n v="2340.9"/>
    <n v="-8.15"/>
    <n v="-0.35"/>
    <x v="20"/>
    <n v="572.85"/>
    <n v="2859.3"/>
    <n v="2120"/>
    <n v="9.6"/>
    <n v="-3.94"/>
    <x v="0"/>
    <x v="0"/>
    <x v="0"/>
  </r>
  <r>
    <x v="22"/>
    <x v="2"/>
    <n v="739"/>
    <n v="742.05"/>
    <n v="718.6"/>
    <n v="720.45"/>
    <n v="-30.6"/>
    <n v="-4.07"/>
    <x v="21"/>
    <n v="1385.86"/>
    <n v="867"/>
    <n v="465.8"/>
    <n v="52.41"/>
    <n v="-13.14"/>
    <x v="0"/>
    <x v="0"/>
    <x v="0"/>
  </r>
  <r>
    <x v="23"/>
    <x v="2"/>
    <n v="951"/>
    <n v="956.95"/>
    <n v="898"/>
    <n v="899.95"/>
    <n v="-59.35"/>
    <n v="-6.19"/>
    <x v="22"/>
    <n v="622.74"/>
    <n v="1242"/>
    <n v="789"/>
    <n v="5.25"/>
    <n v="-22.08"/>
    <x v="0"/>
    <x v="0"/>
    <x v="0"/>
  </r>
  <r>
    <x v="24"/>
    <x v="9"/>
    <n v="1702.55"/>
    <n v="1718.35"/>
    <n v="1684"/>
    <n v="1689.55"/>
    <n v="-32.85"/>
    <n v="-1.91"/>
    <x v="23"/>
    <n v="764.67"/>
    <n v="1848"/>
    <n v="1091"/>
    <n v="51.44"/>
    <n v="-0.83"/>
    <x v="0"/>
    <x v="0"/>
    <x v="0"/>
  </r>
  <r>
    <x v="25"/>
    <x v="5"/>
    <n v="125.6"/>
    <n v="125.6"/>
    <n v="120.5"/>
    <n v="121.15"/>
    <n v="-4.5"/>
    <n v="-3.58"/>
    <x v="24"/>
    <n v="94.57"/>
    <n v="141.5"/>
    <n v="84"/>
    <n v="41.28"/>
    <n v="-7.87"/>
    <x v="0"/>
    <x v="0"/>
    <x v="0"/>
  </r>
  <r>
    <x v="26"/>
    <x v="6"/>
    <n v="228.9"/>
    <n v="230.05"/>
    <n v="223.1"/>
    <n v="223.6"/>
    <n v="-7.7"/>
    <n v="-3.33"/>
    <x v="25"/>
    <n v="610.54"/>
    <n v="265.3"/>
    <n v="192.4"/>
    <n v="15.35"/>
    <n v="-5.53"/>
    <x v="0"/>
    <x v="0"/>
    <x v="0"/>
  </r>
  <r>
    <x v="27"/>
    <x v="10"/>
    <n v="668.25"/>
    <n v="672.55"/>
    <n v="624.25"/>
    <n v="630"/>
    <n v="-50.9"/>
    <n v="-7.48"/>
    <x v="26"/>
    <n v="574.61"/>
    <n v="776.5"/>
    <n v="336"/>
    <n v="86.25"/>
    <n v="-9.27"/>
    <x v="0"/>
    <x v="0"/>
    <x v="0"/>
  </r>
  <r>
    <x v="28"/>
    <x v="2"/>
    <n v="2002"/>
    <n v="2007"/>
    <n v="1955.1"/>
    <n v="1960"/>
    <n v="-75.099999999999994"/>
    <n v="-3.69"/>
    <x v="27"/>
    <n v="522.52"/>
    <n v="2253"/>
    <n v="1626"/>
    <n v="5.24"/>
    <n v="-11.35"/>
    <x v="0"/>
    <x v="0"/>
    <x v="0"/>
  </r>
  <r>
    <x v="29"/>
    <x v="11"/>
    <n v="1820"/>
    <n v="1841.75"/>
    <n v="1768.6"/>
    <n v="1781"/>
    <n v="-68.900000000000006"/>
    <n v="-3.72"/>
    <x v="28"/>
    <n v="502.81"/>
    <n v="1981.75"/>
    <n v="1092"/>
    <n v="59.59"/>
    <n v="-0.85"/>
    <x v="0"/>
    <x v="0"/>
    <x v="0"/>
  </r>
  <r>
    <x v="30"/>
    <x v="3"/>
    <n v="885"/>
    <n v="885"/>
    <n v="843"/>
    <n v="855.05"/>
    <n v="-36.15"/>
    <n v="-4.0599999999999996"/>
    <x v="29"/>
    <n v="338.08"/>
    <n v="979"/>
    <n v="660.25"/>
    <n v="18.77"/>
    <n v="-4.42"/>
    <x v="0"/>
    <x v="0"/>
    <x v="0"/>
  </r>
  <r>
    <x v="31"/>
    <x v="3"/>
    <n v="7520"/>
    <n v="7520"/>
    <n v="7130"/>
    <n v="7150"/>
    <n v="-422.5"/>
    <n v="-5.58"/>
    <x v="30"/>
    <n v="840.81"/>
    <n v="8368"/>
    <n v="6400"/>
    <n v="1.34"/>
    <n v="-2.02"/>
    <x v="0"/>
    <x v="0"/>
    <x v="0"/>
  </r>
  <r>
    <x v="32"/>
    <x v="6"/>
    <n v="19148.849999999999"/>
    <n v="19434.099999999999"/>
    <n v="18982.5"/>
    <n v="19250"/>
    <n v="71.95"/>
    <n v="0.38"/>
    <x v="31"/>
    <n v="108.61"/>
    <n v="20609.150000000001"/>
    <n v="16002.1"/>
    <n v="9.8699999999999992"/>
    <n v="0.17"/>
    <x v="1"/>
    <x v="1"/>
    <x v="0"/>
  </r>
  <r>
    <x v="33"/>
    <x v="12"/>
    <n v="133.19999999999999"/>
    <n v="134.05000000000001"/>
    <n v="128"/>
    <n v="128.65"/>
    <n v="-6.55"/>
    <n v="-4.84"/>
    <x v="32"/>
    <n v="173.94"/>
    <n v="152.1"/>
    <n v="88.15"/>
    <n v="36.93"/>
    <n v="-10.16"/>
    <x v="0"/>
    <x v="0"/>
    <x v="0"/>
  </r>
  <r>
    <x v="34"/>
    <x v="5"/>
    <n v="152.25"/>
    <n v="152.25"/>
    <n v="146.25"/>
    <n v="147.75"/>
    <n v="-7.35"/>
    <n v="-4.74"/>
    <x v="33"/>
    <n v="344.33"/>
    <n v="172.75"/>
    <n v="77.05"/>
    <n v="82.86"/>
    <n v="-9.41"/>
    <x v="0"/>
    <x v="0"/>
    <x v="0"/>
  </r>
  <r>
    <x v="35"/>
    <x v="12"/>
    <n v="204.05"/>
    <n v="204.95"/>
    <n v="200.8"/>
    <n v="202.5"/>
    <n v="-1.75"/>
    <n v="-0.86"/>
    <x v="34"/>
    <n v="195.09"/>
    <n v="209.95"/>
    <n v="136.88"/>
    <n v="3.69"/>
    <n v="6.36"/>
    <x v="0"/>
    <x v="1"/>
    <x v="0"/>
  </r>
  <r>
    <x v="36"/>
    <x v="5"/>
    <n v="2467.8000000000002"/>
    <n v="2477.6"/>
    <n v="2401.5"/>
    <n v="2405.1"/>
    <n v="-87.85"/>
    <n v="-3.52"/>
    <x v="35"/>
    <n v="1770.19"/>
    <n v="2751.35"/>
    <n v="1830"/>
    <n v="23.48"/>
    <n v="-9.6199999999999992"/>
    <x v="0"/>
    <x v="0"/>
    <x v="0"/>
  </r>
  <r>
    <x v="37"/>
    <x v="2"/>
    <n v="1154"/>
    <n v="1154"/>
    <n v="1105.25"/>
    <n v="1130.8499999999999"/>
    <n v="-28.65"/>
    <n v="-2.4700000000000002"/>
    <x v="36"/>
    <n v="262.43"/>
    <n v="1273.9000000000001"/>
    <n v="825.2"/>
    <n v="33.19"/>
    <n v="-3.52"/>
    <x v="0"/>
    <x v="0"/>
    <x v="0"/>
  </r>
  <r>
    <x v="38"/>
    <x v="2"/>
    <n v="486.25"/>
    <n v="487.9"/>
    <n v="467.1"/>
    <n v="470"/>
    <n v="-20.55"/>
    <n v="-4.1900000000000004"/>
    <x v="37"/>
    <n v="1249.55"/>
    <n v="542.29999999999995"/>
    <n v="240.15"/>
    <n v="93.42"/>
    <n v="-8.3000000000000007"/>
    <x v="0"/>
    <x v="0"/>
    <x v="0"/>
  </r>
  <r>
    <x v="39"/>
    <x v="8"/>
    <n v="26450"/>
    <n v="26539.9"/>
    <n v="25812"/>
    <n v="25900"/>
    <n v="-770.5"/>
    <n v="-2.89"/>
    <x v="38"/>
    <n v="76.94"/>
    <n v="32048"/>
    <n v="22531"/>
    <n v="9.2899999999999991"/>
    <n v="-6.76"/>
    <x v="0"/>
    <x v="0"/>
    <x v="0"/>
  </r>
  <r>
    <x v="40"/>
    <x v="7"/>
    <n v="775"/>
    <n v="798.9"/>
    <n v="762"/>
    <n v="767.25"/>
    <n v="-15.65"/>
    <n v="-2"/>
    <x v="39"/>
    <n v="424.05"/>
    <n v="851"/>
    <n v="502.3"/>
    <n v="51.57"/>
    <n v="-5.69"/>
    <x v="0"/>
    <x v="0"/>
    <x v="0"/>
  </r>
  <r>
    <x v="41"/>
    <x v="6"/>
    <n v="800.2"/>
    <n v="805"/>
    <n v="763.15"/>
    <n v="769.9"/>
    <n v="-37.9"/>
    <n v="-4.6900000000000004"/>
    <x v="40"/>
    <n v="203.32"/>
    <n v="889"/>
    <n v="505.05"/>
    <n v="49.55"/>
    <n v="-4.82"/>
    <x v="0"/>
    <x v="0"/>
    <x v="0"/>
  </r>
  <r>
    <x v="42"/>
    <x v="3"/>
    <n v="486"/>
    <n v="486.75"/>
    <n v="458"/>
    <n v="459.4"/>
    <n v="-33.35"/>
    <n v="-6.77"/>
    <x v="41"/>
    <n v="2430.36"/>
    <n v="536.70000000000005"/>
    <n v="156.69999999999999"/>
    <n v="167.95"/>
    <n v="-9.68"/>
    <x v="0"/>
    <x v="0"/>
    <x v="0"/>
  </r>
  <r>
    <x v="43"/>
    <x v="10"/>
    <n v="1157.9000000000001"/>
    <n v="1159.5"/>
    <n v="1106.25"/>
    <n v="1110.25"/>
    <n v="-63.4"/>
    <n v="-5.4"/>
    <x v="42"/>
    <n v="1200.79"/>
    <n v="1534.5"/>
    <n v="539.5"/>
    <n v="105.13"/>
    <n v="-17.37"/>
    <x v="0"/>
    <x v="0"/>
    <x v="0"/>
  </r>
  <r>
    <x v="44"/>
    <x v="9"/>
    <n v="3425"/>
    <n v="3490"/>
    <n v="3411.9"/>
    <n v="3439.2"/>
    <n v="-6.7"/>
    <n v="-0.19"/>
    <x v="43"/>
    <n v="670.58"/>
    <n v="3989.9"/>
    <n v="2624.45"/>
    <n v="27.32"/>
    <n v="-1.25"/>
    <x v="0"/>
    <x v="0"/>
    <x v="0"/>
  </r>
  <r>
    <x v="45"/>
    <x v="9"/>
    <n v="1544"/>
    <n v="1550"/>
    <n v="1510.15"/>
    <n v="1519"/>
    <n v="-40.35"/>
    <n v="-2.59"/>
    <x v="44"/>
    <n v="232.97"/>
    <n v="1630"/>
    <n v="846.7"/>
    <n v="76.17"/>
    <n v="-2.83"/>
    <x v="0"/>
    <x v="0"/>
    <x v="0"/>
  </r>
  <r>
    <x v="46"/>
    <x v="1"/>
    <n v="2377.8000000000002"/>
    <n v="2385.1"/>
    <n v="2285.0500000000002"/>
    <n v="2293"/>
    <n v="-104.8"/>
    <n v="-4.37"/>
    <x v="45"/>
    <n v="298.54000000000002"/>
    <n v="2677.9"/>
    <n v="1300.3499999999999"/>
    <n v="75.45"/>
    <n v="-6.59"/>
    <x v="0"/>
    <x v="0"/>
    <x v="0"/>
  </r>
  <r>
    <x v="47"/>
    <x v="8"/>
    <n v="7550"/>
    <n v="7599"/>
    <n v="7370.1"/>
    <n v="7398.45"/>
    <n v="-210.35"/>
    <n v="-2.76"/>
    <x v="46"/>
    <n v="198.32"/>
    <n v="8269"/>
    <n v="4770"/>
    <n v="53.5"/>
    <n v="1.78"/>
    <x v="0"/>
    <x v="1"/>
    <x v="0"/>
  </r>
  <r>
    <x v="48"/>
    <x v="13"/>
    <n v="726"/>
    <n v="726"/>
    <n v="701"/>
    <n v="703.5"/>
    <n v="-23.8"/>
    <n v="-3.27"/>
    <x v="47"/>
    <n v="176.35"/>
    <n v="864.7"/>
    <n v="414.15"/>
    <n v="68.06"/>
    <n v="-1.37"/>
    <x v="0"/>
    <x v="0"/>
    <x v="0"/>
  </r>
  <r>
    <x v="49"/>
    <x v="9"/>
    <n v="632"/>
    <n v="634.4"/>
    <n v="619.65"/>
    <n v="621.29999999999995"/>
    <n v="-15.4"/>
    <n v="-2.42"/>
    <x v="48"/>
    <n v="259.37"/>
    <n v="739.85"/>
    <n v="346.25"/>
    <n v="77.510000000000005"/>
    <n v="-7.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ABA866-5C23-461A-9637-0C812E9FE16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D59" firstHeaderRow="1" firstDataRow="2" firstDataCol="1"/>
  <pivotFields count="1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Col" showAll="0">
      <items count="3">
        <item x="0"/>
        <item x="1"/>
        <item t="default"/>
      </items>
    </pivotField>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4"/>
  </colFields>
  <colItems count="3">
    <i>
      <x/>
    </i>
    <i>
      <x v="1"/>
    </i>
    <i t="grand">
      <x/>
    </i>
  </colItems>
  <dataFields count="1">
    <dataField name="Sum of % Chng" fld="7" baseField="0" baseItem="0"/>
  </dataFields>
  <formats count="20">
    <format dxfId="367">
      <pivotArea type="all" dataOnly="0" outline="0" fieldPosition="0"/>
    </format>
    <format dxfId="366">
      <pivotArea outline="0" collapsedLevelsAreSubtotals="1" fieldPosition="0"/>
    </format>
    <format dxfId="365">
      <pivotArea type="origin" dataOnly="0" labelOnly="1" outline="0" fieldPosition="0"/>
    </format>
    <format dxfId="364">
      <pivotArea field="14" type="button" dataOnly="0" labelOnly="1" outline="0" axis="axisCol" fieldPosition="0"/>
    </format>
    <format dxfId="363">
      <pivotArea type="topRight" dataOnly="0" labelOnly="1" outline="0" fieldPosition="0"/>
    </format>
    <format dxfId="362">
      <pivotArea field="0" type="button" dataOnly="0" labelOnly="1" outline="0" axis="axisRow" fieldPosition="0"/>
    </format>
    <format dxfId="361">
      <pivotArea dataOnly="0" labelOnly="1" fieldPosition="0">
        <references count="1">
          <reference field="0" count="0"/>
        </references>
      </pivotArea>
    </format>
    <format dxfId="360">
      <pivotArea dataOnly="0" labelOnly="1" grandRow="1" outline="0" fieldPosition="0"/>
    </format>
    <format dxfId="359">
      <pivotArea dataOnly="0" labelOnly="1" fieldPosition="0">
        <references count="1">
          <reference field="14" count="0"/>
        </references>
      </pivotArea>
    </format>
    <format dxfId="358">
      <pivotArea dataOnly="0" labelOnly="1" grandCol="1" outline="0" fieldPosition="0"/>
    </format>
    <format dxfId="357">
      <pivotArea type="all" dataOnly="0" outline="0" fieldPosition="0"/>
    </format>
    <format dxfId="356">
      <pivotArea outline="0" collapsedLevelsAreSubtotals="1" fieldPosition="0"/>
    </format>
    <format dxfId="355">
      <pivotArea type="origin" dataOnly="0" labelOnly="1" outline="0" fieldPosition="0"/>
    </format>
    <format dxfId="354">
      <pivotArea field="14" type="button" dataOnly="0" labelOnly="1" outline="0" axis="axisCol" fieldPosition="0"/>
    </format>
    <format dxfId="353">
      <pivotArea type="topRight" dataOnly="0" labelOnly="1" outline="0" fieldPosition="0"/>
    </format>
    <format dxfId="352">
      <pivotArea field="0" type="button" dataOnly="0" labelOnly="1" outline="0" axis="axisRow" fieldPosition="0"/>
    </format>
    <format dxfId="351">
      <pivotArea dataOnly="0" labelOnly="1" fieldPosition="0">
        <references count="1">
          <reference field="0" count="0"/>
        </references>
      </pivotArea>
    </format>
    <format dxfId="350">
      <pivotArea dataOnly="0" labelOnly="1" grandRow="1" outline="0" fieldPosition="0"/>
    </format>
    <format dxfId="349">
      <pivotArea dataOnly="0" labelOnly="1" fieldPosition="0">
        <references count="1">
          <reference field="14" count="0"/>
        </references>
      </pivotArea>
    </format>
    <format dxfId="348">
      <pivotArea dataOnly="0" labelOnly="1" grandCol="1" outline="0" fieldPosition="0"/>
    </format>
  </formats>
  <chartFormats count="3">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 chart="2" format="10"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0690E4-9626-49AE-8B03-07C7C5DED92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Y9:Z15" firstHeaderRow="1" firstDataRow="1" firstDataCol="1"/>
  <pivotFields count="17">
    <pivotField axis="axisRow" showAll="0" measureFilter="1"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dataField="1" showAll="0">
      <items count="50">
        <item x="38"/>
        <item x="31"/>
        <item x="46"/>
        <item x="3"/>
        <item x="7"/>
        <item x="12"/>
        <item x="18"/>
        <item x="13"/>
        <item x="1"/>
        <item x="11"/>
        <item x="30"/>
        <item x="45"/>
        <item x="44"/>
        <item x="10"/>
        <item x="4"/>
        <item x="43"/>
        <item x="14"/>
        <item x="17"/>
        <item x="36"/>
        <item x="20"/>
        <item x="47"/>
        <item x="40"/>
        <item x="27"/>
        <item x="28"/>
        <item x="15"/>
        <item x="29"/>
        <item x="48"/>
        <item x="23"/>
        <item x="39"/>
        <item x="22"/>
        <item x="0"/>
        <item x="35"/>
        <item x="24"/>
        <item x="26"/>
        <item x="16"/>
        <item x="34"/>
        <item x="6"/>
        <item x="2"/>
        <item x="42"/>
        <item x="5"/>
        <item x="9"/>
        <item x="32"/>
        <item x="8"/>
        <item x="19"/>
        <item x="21"/>
        <item x="33"/>
        <item x="37"/>
        <item x="25"/>
        <item x="41"/>
        <item t="default"/>
      </items>
    </pivotField>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0"/>
  </rowFields>
  <rowItems count="6">
    <i>
      <x v="42"/>
    </i>
    <i>
      <x v="26"/>
    </i>
    <i>
      <x v="38"/>
    </i>
    <i>
      <x v="34"/>
    </i>
    <i>
      <x v="22"/>
    </i>
    <i t="grand">
      <x/>
    </i>
  </rowItems>
  <colItems count="1">
    <i/>
  </colItems>
  <dataFields count="1">
    <dataField name="Sum of Volume (lacs)" fld="8" baseField="0" baseItem="0"/>
  </dataFields>
  <formats count="12">
    <format dxfId="379">
      <pivotArea type="all" dataOnly="0" outline="0" fieldPosition="0"/>
    </format>
    <format dxfId="378">
      <pivotArea outline="0" collapsedLevelsAreSubtotals="1" fieldPosition="0"/>
    </format>
    <format dxfId="377">
      <pivotArea field="0" type="button" dataOnly="0" labelOnly="1" outline="0" axis="axisRow" fieldPosition="0"/>
    </format>
    <format dxfId="376">
      <pivotArea dataOnly="0" labelOnly="1" fieldPosition="0">
        <references count="1">
          <reference field="0" count="5">
            <x v="22"/>
            <x v="26"/>
            <x v="34"/>
            <x v="38"/>
            <x v="42"/>
          </reference>
        </references>
      </pivotArea>
    </format>
    <format dxfId="375">
      <pivotArea dataOnly="0" labelOnly="1" grandRow="1" outline="0" fieldPosition="0"/>
    </format>
    <format dxfId="374">
      <pivotArea dataOnly="0" labelOnly="1" outline="0" axis="axisValues" fieldPosition="0"/>
    </format>
    <format dxfId="373">
      <pivotArea type="all" dataOnly="0" outline="0" fieldPosition="0"/>
    </format>
    <format dxfId="372">
      <pivotArea outline="0" collapsedLevelsAreSubtotals="1" fieldPosition="0"/>
    </format>
    <format dxfId="371">
      <pivotArea field="0" type="button" dataOnly="0" labelOnly="1" outline="0" axis="axisRow" fieldPosition="0"/>
    </format>
    <format dxfId="370">
      <pivotArea dataOnly="0" labelOnly="1" fieldPosition="0">
        <references count="1">
          <reference field="0" count="5">
            <x v="22"/>
            <x v="26"/>
            <x v="34"/>
            <x v="38"/>
            <x v="42"/>
          </reference>
        </references>
      </pivotArea>
    </format>
    <format dxfId="369">
      <pivotArea dataOnly="0" labelOnly="1" grandRow="1" outline="0" fieldPosition="0"/>
    </format>
    <format dxfId="368">
      <pivotArea dataOnly="0" labelOnly="1" outline="0" axis="axisValues" fieldPosition="0"/>
    </format>
  </format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DEAF9-D29E-41C1-851F-A19A10F3721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T7:U22" firstHeaderRow="1" firstDataRow="1" firstDataCol="1"/>
  <pivotFields count="1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dataField="1"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Industry" fld="1" subtotal="count" baseField="0" baseItem="0"/>
  </dataFields>
  <formats count="12">
    <format dxfId="391">
      <pivotArea type="all" dataOnly="0" outline="0" fieldPosition="0"/>
    </format>
    <format dxfId="390">
      <pivotArea outline="0" collapsedLevelsAreSubtotals="1" fieldPosition="0"/>
    </format>
    <format dxfId="389">
      <pivotArea field="1" type="button" dataOnly="0" labelOnly="1" outline="0" axis="axisRow" fieldPosition="0"/>
    </format>
    <format dxfId="388">
      <pivotArea dataOnly="0" labelOnly="1" fieldPosition="0">
        <references count="1">
          <reference field="1" count="0"/>
        </references>
      </pivotArea>
    </format>
    <format dxfId="387">
      <pivotArea dataOnly="0" labelOnly="1" grandRow="1" outline="0" fieldPosition="0"/>
    </format>
    <format dxfId="386">
      <pivotArea dataOnly="0" labelOnly="1" outline="0" axis="axisValues" fieldPosition="0"/>
    </format>
    <format dxfId="385">
      <pivotArea type="all" dataOnly="0" outline="0" fieldPosition="0"/>
    </format>
    <format dxfId="384">
      <pivotArea outline="0" collapsedLevelsAreSubtotals="1" fieldPosition="0"/>
    </format>
    <format dxfId="383">
      <pivotArea field="1" type="button" dataOnly="0" labelOnly="1" outline="0" axis="axisRow" fieldPosition="0"/>
    </format>
    <format dxfId="382">
      <pivotArea dataOnly="0" labelOnly="1" fieldPosition="0">
        <references count="1">
          <reference field="1" count="0"/>
        </references>
      </pivotArea>
    </format>
    <format dxfId="381">
      <pivotArea dataOnly="0" labelOnly="1" grandRow="1" outline="0" fieldPosition="0"/>
    </format>
    <format dxfId="380">
      <pivotArea dataOnly="0" labelOnly="1" outline="0" axis="axisValues" fieldPosition="0"/>
    </format>
  </formats>
  <chartFormats count="15">
    <chartFormat chart="17" format="16" series="1">
      <pivotArea type="data" outline="0" fieldPosition="0">
        <references count="1">
          <reference field="4294967294" count="1" selected="0">
            <x v="0"/>
          </reference>
        </references>
      </pivotArea>
    </chartFormat>
    <chartFormat chart="17" format="17">
      <pivotArea type="data" outline="0" fieldPosition="0">
        <references count="2">
          <reference field="4294967294" count="1" selected="0">
            <x v="0"/>
          </reference>
          <reference field="1" count="1" selected="0">
            <x v="0"/>
          </reference>
        </references>
      </pivotArea>
    </chartFormat>
    <chartFormat chart="17" format="18">
      <pivotArea type="data" outline="0" fieldPosition="0">
        <references count="2">
          <reference field="4294967294" count="1" selected="0">
            <x v="0"/>
          </reference>
          <reference field="1" count="1" selected="0">
            <x v="1"/>
          </reference>
        </references>
      </pivotArea>
    </chartFormat>
    <chartFormat chart="17" format="19">
      <pivotArea type="data" outline="0" fieldPosition="0">
        <references count="2">
          <reference field="4294967294" count="1" selected="0">
            <x v="0"/>
          </reference>
          <reference field="1" count="1" selected="0">
            <x v="2"/>
          </reference>
        </references>
      </pivotArea>
    </chartFormat>
    <chartFormat chart="17" format="20">
      <pivotArea type="data" outline="0" fieldPosition="0">
        <references count="2">
          <reference field="4294967294" count="1" selected="0">
            <x v="0"/>
          </reference>
          <reference field="1" count="1" selected="0">
            <x v="3"/>
          </reference>
        </references>
      </pivotArea>
    </chartFormat>
    <chartFormat chart="17" format="21">
      <pivotArea type="data" outline="0" fieldPosition="0">
        <references count="2">
          <reference field="4294967294" count="1" selected="0">
            <x v="0"/>
          </reference>
          <reference field="1" count="1" selected="0">
            <x v="4"/>
          </reference>
        </references>
      </pivotArea>
    </chartFormat>
    <chartFormat chart="17" format="22">
      <pivotArea type="data" outline="0" fieldPosition="0">
        <references count="2">
          <reference field="4294967294" count="1" selected="0">
            <x v="0"/>
          </reference>
          <reference field="1" count="1" selected="0">
            <x v="5"/>
          </reference>
        </references>
      </pivotArea>
    </chartFormat>
    <chartFormat chart="17" format="23">
      <pivotArea type="data" outline="0" fieldPosition="0">
        <references count="2">
          <reference field="4294967294" count="1" selected="0">
            <x v="0"/>
          </reference>
          <reference field="1" count="1" selected="0">
            <x v="6"/>
          </reference>
        </references>
      </pivotArea>
    </chartFormat>
    <chartFormat chart="17" format="24">
      <pivotArea type="data" outline="0" fieldPosition="0">
        <references count="2">
          <reference field="4294967294" count="1" selected="0">
            <x v="0"/>
          </reference>
          <reference field="1" count="1" selected="0">
            <x v="7"/>
          </reference>
        </references>
      </pivotArea>
    </chartFormat>
    <chartFormat chart="17" format="25">
      <pivotArea type="data" outline="0" fieldPosition="0">
        <references count="2">
          <reference field="4294967294" count="1" selected="0">
            <x v="0"/>
          </reference>
          <reference field="1" count="1" selected="0">
            <x v="8"/>
          </reference>
        </references>
      </pivotArea>
    </chartFormat>
    <chartFormat chart="17" format="26">
      <pivotArea type="data" outline="0" fieldPosition="0">
        <references count="2">
          <reference field="4294967294" count="1" selected="0">
            <x v="0"/>
          </reference>
          <reference field="1" count="1" selected="0">
            <x v="9"/>
          </reference>
        </references>
      </pivotArea>
    </chartFormat>
    <chartFormat chart="17" format="27">
      <pivotArea type="data" outline="0" fieldPosition="0">
        <references count="2">
          <reference field="4294967294" count="1" selected="0">
            <x v="0"/>
          </reference>
          <reference field="1" count="1" selected="0">
            <x v="10"/>
          </reference>
        </references>
      </pivotArea>
    </chartFormat>
    <chartFormat chart="17" format="28">
      <pivotArea type="data" outline="0" fieldPosition="0">
        <references count="2">
          <reference field="4294967294" count="1" selected="0">
            <x v="0"/>
          </reference>
          <reference field="1" count="1" selected="0">
            <x v="11"/>
          </reference>
        </references>
      </pivotArea>
    </chartFormat>
    <chartFormat chart="17" format="29">
      <pivotArea type="data" outline="0" fieldPosition="0">
        <references count="2">
          <reference field="4294967294" count="1" selected="0">
            <x v="0"/>
          </reference>
          <reference field="1" count="1" selected="0">
            <x v="12"/>
          </reference>
        </references>
      </pivotArea>
    </chartFormat>
    <chartFormat chart="17" format="30">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6604EA-6E23-4D6C-B4C9-B064890E3D8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P7:R58" firstHeaderRow="0" firstDataRow="1" firstDataCol="1"/>
  <pivotFields count="1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Low(L)" fld="11" baseField="0" baseItem="0"/>
    <dataField name="High(H)" fld="10" baseField="0" baseItem="0"/>
  </dataFields>
  <formats count="12">
    <format dxfId="403">
      <pivotArea type="all" dataOnly="0" outline="0" fieldPosition="0"/>
    </format>
    <format dxfId="402">
      <pivotArea outline="0" collapsedLevelsAreSubtotals="1" fieldPosition="0"/>
    </format>
    <format dxfId="401">
      <pivotArea field="0" type="button" dataOnly="0" labelOnly="1" outline="0" axis="axisRow" fieldPosition="0"/>
    </format>
    <format dxfId="400">
      <pivotArea dataOnly="0" labelOnly="1" fieldPosition="0">
        <references count="1">
          <reference field="0" count="0"/>
        </references>
      </pivotArea>
    </format>
    <format dxfId="399">
      <pivotArea dataOnly="0" labelOnly="1" grandRow="1" outline="0" fieldPosition="0"/>
    </format>
    <format dxfId="398">
      <pivotArea dataOnly="0" labelOnly="1" outline="0" fieldPosition="0">
        <references count="1">
          <reference field="4294967294" count="2">
            <x v="0"/>
            <x v="1"/>
          </reference>
        </references>
      </pivotArea>
    </format>
    <format dxfId="397">
      <pivotArea type="all" dataOnly="0" outline="0" fieldPosition="0"/>
    </format>
    <format dxfId="396">
      <pivotArea outline="0" collapsedLevelsAreSubtotals="1" fieldPosition="0"/>
    </format>
    <format dxfId="395">
      <pivotArea field="0" type="button" dataOnly="0" labelOnly="1" outline="0" axis="axisRow" fieldPosition="0"/>
    </format>
    <format dxfId="394">
      <pivotArea dataOnly="0" labelOnly="1" fieldPosition="0">
        <references count="1">
          <reference field="0" count="0"/>
        </references>
      </pivotArea>
    </format>
    <format dxfId="393">
      <pivotArea dataOnly="0" labelOnly="1" grandRow="1" outline="0" fieldPosition="0"/>
    </format>
    <format dxfId="392">
      <pivotArea dataOnly="0" labelOnly="1" outline="0" fieldPosition="0">
        <references count="1">
          <reference field="4294967294" count="2">
            <x v="0"/>
            <x v="1"/>
          </reference>
        </references>
      </pivotArea>
    </format>
  </formats>
  <chartFormats count="2">
    <chartFormat chart="14" format="14"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8D765D-88FA-467C-BAFB-2EFF7C4465B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7:N59" firstHeaderRow="1" firstDataRow="2" firstDataCol="1"/>
  <pivotFields count="1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3">
        <item x="0"/>
        <item x="1"/>
        <item t="default"/>
      </items>
    </pivotField>
    <pivotField showAll="0">
      <items count="3">
        <item x="0"/>
        <item x="1"/>
        <item t="default"/>
      </items>
    </pivotField>
    <pivotField axis="axisCol" showAll="0">
      <items count="3">
        <item x="1"/>
        <item x="0"/>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6"/>
  </colFields>
  <colItems count="3">
    <i>
      <x/>
    </i>
    <i>
      <x v="1"/>
    </i>
    <i t="grand">
      <x/>
    </i>
  </colItems>
  <dataFields count="1">
    <dataField name="Sum of 365 d % chng" fld="12" baseField="0" baseItem="0"/>
  </dataFields>
  <formats count="20">
    <format dxfId="423">
      <pivotArea type="all" dataOnly="0" outline="0" fieldPosition="0"/>
    </format>
    <format dxfId="422">
      <pivotArea outline="0" collapsedLevelsAreSubtotals="1" fieldPosition="0"/>
    </format>
    <format dxfId="421">
      <pivotArea type="origin" dataOnly="0" labelOnly="1" outline="0" fieldPosition="0"/>
    </format>
    <format dxfId="420">
      <pivotArea field="16" type="button" dataOnly="0" labelOnly="1" outline="0" axis="axisCol" fieldPosition="0"/>
    </format>
    <format dxfId="419">
      <pivotArea type="topRight" dataOnly="0" labelOnly="1" outline="0" fieldPosition="0"/>
    </format>
    <format dxfId="418">
      <pivotArea field="0" type="button" dataOnly="0" labelOnly="1" outline="0" axis="axisRow" fieldPosition="0"/>
    </format>
    <format dxfId="417">
      <pivotArea dataOnly="0" labelOnly="1" fieldPosition="0">
        <references count="1">
          <reference field="0" count="0"/>
        </references>
      </pivotArea>
    </format>
    <format dxfId="416">
      <pivotArea dataOnly="0" labelOnly="1" grandRow="1" outline="0" fieldPosition="0"/>
    </format>
    <format dxfId="415">
      <pivotArea dataOnly="0" labelOnly="1" fieldPosition="0">
        <references count="1">
          <reference field="16" count="0"/>
        </references>
      </pivotArea>
    </format>
    <format dxfId="414">
      <pivotArea dataOnly="0" labelOnly="1" grandCol="1" outline="0" fieldPosition="0"/>
    </format>
    <format dxfId="413">
      <pivotArea type="all" dataOnly="0" outline="0" fieldPosition="0"/>
    </format>
    <format dxfId="412">
      <pivotArea outline="0" collapsedLevelsAreSubtotals="1" fieldPosition="0"/>
    </format>
    <format dxfId="411">
      <pivotArea type="origin" dataOnly="0" labelOnly="1" outline="0" fieldPosition="0"/>
    </format>
    <format dxfId="410">
      <pivotArea field="16" type="button" dataOnly="0" labelOnly="1" outline="0" axis="axisCol" fieldPosition="0"/>
    </format>
    <format dxfId="409">
      <pivotArea type="topRight" dataOnly="0" labelOnly="1" outline="0" fieldPosition="0"/>
    </format>
    <format dxfId="408">
      <pivotArea field="0" type="button" dataOnly="0" labelOnly="1" outline="0" axis="axisRow" fieldPosition="0"/>
    </format>
    <format dxfId="407">
      <pivotArea dataOnly="0" labelOnly="1" fieldPosition="0">
        <references count="1">
          <reference field="0" count="0"/>
        </references>
      </pivotArea>
    </format>
    <format dxfId="406">
      <pivotArea dataOnly="0" labelOnly="1" grandRow="1" outline="0" fieldPosition="0"/>
    </format>
    <format dxfId="405">
      <pivotArea dataOnly="0" labelOnly="1" fieldPosition="0">
        <references count="1">
          <reference field="16" count="0"/>
        </references>
      </pivotArea>
    </format>
    <format dxfId="404">
      <pivotArea dataOnly="0" labelOnly="1" grandCol="1" outline="0" fieldPosition="0"/>
    </format>
  </formats>
  <chartFormats count="2">
    <chartFormat chart="11" format="15" series="1">
      <pivotArea type="data" outline="0" fieldPosition="0">
        <references count="2">
          <reference field="4294967294" count="1" selected="0">
            <x v="0"/>
          </reference>
          <reference field="16" count="1" selected="0">
            <x v="0"/>
          </reference>
        </references>
      </pivotArea>
    </chartFormat>
    <chartFormat chart="11" format="16"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5DACE5-1BD1-4726-AF57-7F661CC310F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7:I59" firstHeaderRow="1" firstDataRow="2" firstDataCol="1"/>
  <pivotFields count="1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 axis="axisCol" showAll="0">
      <items count="3">
        <item x="0"/>
        <item x="1"/>
        <item t="default"/>
      </items>
    </pivotField>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5"/>
  </colFields>
  <colItems count="3">
    <i>
      <x/>
    </i>
    <i>
      <x v="1"/>
    </i>
    <i t="grand">
      <x/>
    </i>
  </colItems>
  <dataFields count="1">
    <dataField name="Sum of 30 d % chng" fld="13" baseField="0" baseItem="0"/>
  </dataFields>
  <formats count="20">
    <format dxfId="443">
      <pivotArea type="all" dataOnly="0" outline="0" fieldPosition="0"/>
    </format>
    <format dxfId="442">
      <pivotArea outline="0" collapsedLevelsAreSubtotals="1" fieldPosition="0"/>
    </format>
    <format dxfId="441">
      <pivotArea type="origin" dataOnly="0" labelOnly="1" outline="0" fieldPosition="0"/>
    </format>
    <format dxfId="440">
      <pivotArea field="15" type="button" dataOnly="0" labelOnly="1" outline="0" axis="axisCol" fieldPosition="0"/>
    </format>
    <format dxfId="439">
      <pivotArea type="topRight" dataOnly="0" labelOnly="1" outline="0" fieldPosition="0"/>
    </format>
    <format dxfId="438">
      <pivotArea field="0" type="button" dataOnly="0" labelOnly="1" outline="0" axis="axisRow" fieldPosition="0"/>
    </format>
    <format dxfId="437">
      <pivotArea dataOnly="0" labelOnly="1" fieldPosition="0">
        <references count="1">
          <reference field="0" count="0"/>
        </references>
      </pivotArea>
    </format>
    <format dxfId="436">
      <pivotArea dataOnly="0" labelOnly="1" grandRow="1" outline="0" fieldPosition="0"/>
    </format>
    <format dxfId="435">
      <pivotArea dataOnly="0" labelOnly="1" fieldPosition="0">
        <references count="1">
          <reference field="15" count="0"/>
        </references>
      </pivotArea>
    </format>
    <format dxfId="434">
      <pivotArea dataOnly="0" labelOnly="1" grandCol="1" outline="0" fieldPosition="0"/>
    </format>
    <format dxfId="433">
      <pivotArea type="all" dataOnly="0" outline="0" fieldPosition="0"/>
    </format>
    <format dxfId="432">
      <pivotArea outline="0" collapsedLevelsAreSubtotals="1" fieldPosition="0"/>
    </format>
    <format dxfId="431">
      <pivotArea type="origin" dataOnly="0" labelOnly="1" outline="0" fieldPosition="0"/>
    </format>
    <format dxfId="430">
      <pivotArea field="15" type="button" dataOnly="0" labelOnly="1" outline="0" axis="axisCol" fieldPosition="0"/>
    </format>
    <format dxfId="429">
      <pivotArea type="topRight" dataOnly="0" labelOnly="1" outline="0" fieldPosition="0"/>
    </format>
    <format dxfId="428">
      <pivotArea field="0" type="button" dataOnly="0" labelOnly="1" outline="0" axis="axisRow" fieldPosition="0"/>
    </format>
    <format dxfId="427">
      <pivotArea dataOnly="0" labelOnly="1" fieldPosition="0">
        <references count="1">
          <reference field="0" count="0"/>
        </references>
      </pivotArea>
    </format>
    <format dxfId="426">
      <pivotArea dataOnly="0" labelOnly="1" grandRow="1" outline="0" fieldPosition="0"/>
    </format>
    <format dxfId="425">
      <pivotArea dataOnly="0" labelOnly="1" fieldPosition="0">
        <references count="1">
          <reference field="15" count="0"/>
        </references>
      </pivotArea>
    </format>
    <format dxfId="424">
      <pivotArea dataOnly="0" labelOnly="1" grandCol="1" outline="0" fieldPosition="0"/>
    </format>
  </formats>
  <chartFormats count="2">
    <chartFormat chart="8" format="15" series="1">
      <pivotArea type="data" outline="0" fieldPosition="0">
        <references count="2">
          <reference field="4294967294" count="1" selected="0">
            <x v="0"/>
          </reference>
          <reference field="15" count="1" selected="0">
            <x v="0"/>
          </reference>
        </references>
      </pivotArea>
    </chartFormat>
    <chartFormat chart="8" format="16"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8734DA-FC35-4918-9873-9FED30061C2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W7:W22" firstHeaderRow="1" firstDataRow="1" firstDataCol="1"/>
  <pivotFields count="1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1"/>
  </rowFields>
  <rowItems count="15">
    <i>
      <x/>
    </i>
    <i>
      <x v="1"/>
    </i>
    <i>
      <x v="2"/>
    </i>
    <i>
      <x v="3"/>
    </i>
    <i>
      <x v="4"/>
    </i>
    <i>
      <x v="5"/>
    </i>
    <i>
      <x v="6"/>
    </i>
    <i>
      <x v="7"/>
    </i>
    <i>
      <x v="8"/>
    </i>
    <i>
      <x v="9"/>
    </i>
    <i>
      <x v="10"/>
    </i>
    <i>
      <x v="11"/>
    </i>
    <i>
      <x v="12"/>
    </i>
    <i>
      <x v="13"/>
    </i>
    <i t="grand">
      <x/>
    </i>
  </rowItems>
  <colItems count="1">
    <i/>
  </colItems>
  <formats count="8">
    <format dxfId="451">
      <pivotArea type="all" dataOnly="0" outline="0" fieldPosition="0"/>
    </format>
    <format dxfId="450">
      <pivotArea field="1" type="button" dataOnly="0" labelOnly="1" outline="0" axis="axisRow" fieldPosition="0"/>
    </format>
    <format dxfId="449">
      <pivotArea dataOnly="0" labelOnly="1" fieldPosition="0">
        <references count="1">
          <reference field="1" count="0"/>
        </references>
      </pivotArea>
    </format>
    <format dxfId="448">
      <pivotArea dataOnly="0" labelOnly="1" grandRow="1" outline="0" fieldPosition="0"/>
    </format>
    <format dxfId="447">
      <pivotArea type="all" dataOnly="0" outline="0" fieldPosition="0"/>
    </format>
    <format dxfId="446">
      <pivotArea field="1" type="button" dataOnly="0" labelOnly="1" outline="0" axis="axisRow" fieldPosition="0"/>
    </format>
    <format dxfId="445">
      <pivotArea dataOnly="0" labelOnly="1" fieldPosition="0">
        <references count="1">
          <reference field="1" count="0"/>
        </references>
      </pivotArea>
    </format>
    <format dxfId="4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E187BA-29D2-4D4E-B7ED-F153770AF39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B9:AC15" firstHeaderRow="1" firstDataRow="1" firstDataCol="1"/>
  <pivotFields count="17">
    <pivotField axis="axisRow" showAll="0" measureFilter="1"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sortType="descending">
      <items count="15">
        <item x="3"/>
        <item x="13"/>
        <item x="11"/>
        <item x="8"/>
        <item x="1"/>
        <item x="6"/>
        <item x="2"/>
        <item x="7"/>
        <item x="9"/>
        <item x="10"/>
        <item x="5"/>
        <item x="1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0">
        <item x="38"/>
        <item x="31"/>
        <item x="46"/>
        <item x="3"/>
        <item x="7"/>
        <item x="12"/>
        <item x="18"/>
        <item x="13"/>
        <item x="1"/>
        <item x="11"/>
        <item x="30"/>
        <item x="45"/>
        <item x="44"/>
        <item x="10"/>
        <item x="4"/>
        <item x="43"/>
        <item x="14"/>
        <item x="17"/>
        <item x="36"/>
        <item x="20"/>
        <item x="47"/>
        <item x="40"/>
        <item x="27"/>
        <item x="28"/>
        <item x="15"/>
        <item x="29"/>
        <item x="48"/>
        <item x="23"/>
        <item x="39"/>
        <item x="22"/>
        <item x="0"/>
        <item x="35"/>
        <item x="24"/>
        <item x="26"/>
        <item x="16"/>
        <item x="34"/>
        <item x="6"/>
        <item x="2"/>
        <item x="42"/>
        <item x="5"/>
        <item x="9"/>
        <item x="32"/>
        <item x="8"/>
        <item x="19"/>
        <item x="21"/>
        <item x="33"/>
        <item x="37"/>
        <item x="25"/>
        <item x="41"/>
        <item t="default"/>
      </items>
    </pivotField>
    <pivotField dataField="1"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0"/>
  </rowFields>
  <rowItems count="6">
    <i>
      <x v="42"/>
    </i>
    <i>
      <x v="36"/>
    </i>
    <i>
      <x v="17"/>
    </i>
    <i>
      <x v="22"/>
    </i>
    <i>
      <x v="9"/>
    </i>
    <i t="grand">
      <x/>
    </i>
  </rowItems>
  <colItems count="1">
    <i/>
  </colItems>
  <dataFields count="1">
    <dataField name="Sum of Turnover (crs.)" fld="9" baseField="0" baseItem="0"/>
  </dataFields>
  <formats count="12">
    <format dxfId="463">
      <pivotArea type="all" dataOnly="0" outline="0" fieldPosition="0"/>
    </format>
    <format dxfId="462">
      <pivotArea outline="0" collapsedLevelsAreSubtotals="1" fieldPosition="0"/>
    </format>
    <format dxfId="461">
      <pivotArea field="0" type="button" dataOnly="0" labelOnly="1" outline="0" axis="axisRow" fieldPosition="0"/>
    </format>
    <format dxfId="460">
      <pivotArea dataOnly="0" labelOnly="1" fieldPosition="0">
        <references count="1">
          <reference field="0" count="5">
            <x v="9"/>
            <x v="17"/>
            <x v="22"/>
            <x v="36"/>
            <x v="42"/>
          </reference>
        </references>
      </pivotArea>
    </format>
    <format dxfId="459">
      <pivotArea dataOnly="0" labelOnly="1" grandRow="1" outline="0" fieldPosition="0"/>
    </format>
    <format dxfId="458">
      <pivotArea dataOnly="0" labelOnly="1" outline="0" axis="axisValues" fieldPosition="0"/>
    </format>
    <format dxfId="457">
      <pivotArea type="all" dataOnly="0" outline="0" fieldPosition="0"/>
    </format>
    <format dxfId="456">
      <pivotArea outline="0" collapsedLevelsAreSubtotals="1" fieldPosition="0"/>
    </format>
    <format dxfId="455">
      <pivotArea field="0" type="button" dataOnly="0" labelOnly="1" outline="0" axis="axisRow" fieldPosition="0"/>
    </format>
    <format dxfId="454">
      <pivotArea dataOnly="0" labelOnly="1" fieldPosition="0">
        <references count="1">
          <reference field="0" count="5">
            <x v="9"/>
            <x v="17"/>
            <x v="22"/>
            <x v="36"/>
            <x v="42"/>
          </reference>
        </references>
      </pivotArea>
    </format>
    <format dxfId="453">
      <pivotArea dataOnly="0" labelOnly="1" grandRow="1" outline="0" fieldPosition="0"/>
    </format>
    <format dxfId="452">
      <pivotArea dataOnly="0" labelOnly="1" outline="0" axis="axisValues" fieldPosition="0"/>
    </format>
  </formats>
  <chartFormats count="1">
    <chartFormat chart="3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1540BC-C863-48A2-9AD7-C2D52725E654}" autoFormatId="16" applyNumberFormats="0" applyBorderFormats="0" applyFontFormats="0" applyPatternFormats="0" applyAlignmentFormats="0" applyWidthHeightFormats="0">
  <queryTableRefresh nextId="19" unboundColumnsRight="3">
    <queryTableFields count="17">
      <queryTableField id="1" name="Symbol" tableColumnId="1"/>
      <queryTableField id="17" name="Industry" tableColumnId="17"/>
      <queryTableField id="2" name="Open" tableColumnId="2"/>
      <queryTableField id="3" name="High" tableColumnId="3"/>
      <queryTableField id="4" name="Low" tableColumnId="4"/>
      <queryTableField id="5" name="LTP" tableColumnId="5"/>
      <queryTableField id="6" name="Chng" tableColumnId="6"/>
      <queryTableField id="7" name="% Chng" tableColumnId="7"/>
      <queryTableField id="8" name="Volume (lacs)" tableColumnId="8"/>
      <queryTableField id="9" name="Turnover (crs.)" tableColumnId="9"/>
      <queryTableField id="10" name="52w H" tableColumnId="10"/>
      <queryTableField id="11" name="52w L" tableColumnId="11"/>
      <queryTableField id="12" name="365 d % chng" tableColumnId="12"/>
      <queryTableField id="13" name="30 d % chng" tableColumnId="13"/>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8C69563A-C099-4AF9-802C-83C6FAB10C14}" sourceName="Industry">
  <pivotTables>
    <pivotTable tabId="2" name="PivotTable17"/>
    <pivotTable tabId="2" name="PivotTable12"/>
    <pivotTable tabId="2" name="PivotTable13"/>
    <pivotTable tabId="2" name="PivotTable14"/>
    <pivotTable tabId="2" name="PivotTable15"/>
    <pivotTable tabId="2" name="PivotTable16"/>
    <pivotTable tabId="2" name="PivotTable18"/>
    <pivotTable tabId="2" name="PivotTable19"/>
  </pivotTables>
  <data>
    <tabular pivotCacheId="1874507670">
      <items count="14">
        <i x="3" s="1"/>
        <i x="13" s="1"/>
        <i x="11" s="1"/>
        <i x="8" s="1"/>
        <i x="1" s="1"/>
        <i x="6" s="1"/>
        <i x="2" s="1"/>
        <i x="7" s="1"/>
        <i x="9" s="1"/>
        <i x="10" s="1"/>
        <i x="5" s="1"/>
        <i x="1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58785E7A-0B3D-42DB-8612-9A567B6CF94A}" cache="Slicer_Industry" caption="Industry" style="SlicerStyleDark6"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7B5C5-8BC7-46CE-8CBF-F4AB31EDF04F}" name="National_Stock_Exchange_of_India_Ltd" displayName="National_Stock_Exchange_of_India_Ltd" ref="A7:Q57" tableType="queryTable" totalsRowShown="0">
  <autoFilter ref="A7:Q57" xr:uid="{1177B5C5-8BC7-46CE-8CBF-F4AB31EDF04F}"/>
  <tableColumns count="17">
    <tableColumn id="1" xr3:uid="{3B6646FC-4D0C-4C26-9135-05C59B86F63E}" uniqueName="1" name="Symbol" queryTableFieldId="1" dataDxfId="468"/>
    <tableColumn id="17" xr3:uid="{80822B87-03A3-4229-ABCD-C12362041613}" uniqueName="17" name="Industry" queryTableFieldId="17" dataDxfId="467"/>
    <tableColumn id="2" xr3:uid="{0A58F966-737E-434B-8DC7-FCB498B9D802}" uniqueName="2" name="Open" queryTableFieldId="2"/>
    <tableColumn id="3" xr3:uid="{8DEEB9A8-2AA0-4E61-8E62-F1C70072B2C4}" uniqueName="3" name="High" queryTableFieldId="3"/>
    <tableColumn id="4" xr3:uid="{07C30C72-8163-4FB7-8163-C2D80A2F542F}" uniqueName="4" name="Low" queryTableFieldId="4"/>
    <tableColumn id="5" xr3:uid="{B6480691-E7D1-439C-8CD0-F17EB79715E4}" uniqueName="5" name="LTP" queryTableFieldId="5"/>
    <tableColumn id="6" xr3:uid="{DEA7BAF0-7221-4145-904C-454B094F0168}" uniqueName="6" name="Chng" queryTableFieldId="6"/>
    <tableColumn id="7" xr3:uid="{101E0648-C868-4BF6-97B3-411A9F74AAD0}" uniqueName="7" name="% Chng" queryTableFieldId="7"/>
    <tableColumn id="8" xr3:uid="{5CFCAF25-715C-4832-ABEE-16382A80BAD7}" uniqueName="8" name="Volume (lacs)" queryTableFieldId="8"/>
    <tableColumn id="9" xr3:uid="{51BB1CB4-96C6-4B04-963E-99D1A59BB886}" uniqueName="9" name="Turnover (crs.)" queryTableFieldId="9"/>
    <tableColumn id="10" xr3:uid="{9C4C462E-A6A4-423E-B4BC-35489C1EC14D}" uniqueName="10" name="52w H" queryTableFieldId="10"/>
    <tableColumn id="11" xr3:uid="{351A04DB-59D2-4E6C-B8D5-E4DE54C407C9}" uniqueName="11" name="52w L" queryTableFieldId="11"/>
    <tableColumn id="12" xr3:uid="{C678B9DE-E4E7-43CF-8999-04379F538C37}" uniqueName="12" name="365 d % chng" queryTableFieldId="12"/>
    <tableColumn id="13" xr3:uid="{76920DE3-7C6C-4294-AEF1-FBBC8911CEE7}" uniqueName="13" name="30 d % chng" queryTableFieldId="13"/>
    <tableColumn id="14" xr3:uid="{A7BF0042-F992-48A1-948B-4FE0C4A51D97}" uniqueName="14" name="Status" queryTableFieldId="14" dataDxfId="466">
      <calculatedColumnFormula>IF(National_Stock_Exchange_of_India_Ltd[[#This Row],[% Chng]]&gt;=0,"Profit","Loss")</calculatedColumnFormula>
    </tableColumn>
    <tableColumn id="15" xr3:uid="{34B521A4-06F6-4B9F-9111-119B04F43CF9}" uniqueName="15" name="Status(Month)" queryTableFieldId="15" dataDxfId="465">
      <calculatedColumnFormula>IF(National_Stock_Exchange_of_India_Ltd[[#This Row],[30 d % chng]]&gt;=0,"Profit","Loss")</calculatedColumnFormula>
    </tableColumn>
    <tableColumn id="16" xr3:uid="{C7F5ACC4-09D0-41A7-8D9B-C8275E0B96BC}" uniqueName="16" name="Status(Year)" queryTableFieldId="16" dataDxfId="464">
      <calculatedColumnFormula>IF(National_Stock_Exchange_of_India_Ltd[[#This Row],[365 d % chng]]&gt;=0,"Profit","Loss")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1F2F2-5054-4521-A65A-52C564F05F2F}">
  <dimension ref="A1"/>
  <sheetViews>
    <sheetView tabSelected="1" zoomScale="70" zoomScaleNormal="70" workbookViewId="0"/>
  </sheetViews>
  <sheetFormatPr defaultRowHeight="14.4" x14ac:dyDescent="0.3"/>
  <cols>
    <col min="1" max="16384" width="8.88671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0317-A6FC-4232-8809-2984D16B3EF8}">
  <dimension ref="A7:Q57"/>
  <sheetViews>
    <sheetView workbookViewId="0"/>
  </sheetViews>
  <sheetFormatPr defaultRowHeight="14.4" x14ac:dyDescent="0.3"/>
  <cols>
    <col min="1" max="1" width="13.5546875" bestFit="1" customWidth="1"/>
    <col min="2" max="2" width="29.5546875" bestFit="1" customWidth="1"/>
    <col min="3" max="3" width="9" bestFit="1" customWidth="1"/>
    <col min="4" max="4" width="8" bestFit="1" customWidth="1"/>
  </cols>
  <sheetData>
    <row r="7" spans="1:17" x14ac:dyDescent="0.3">
      <c r="A7" t="s">
        <v>0</v>
      </c>
      <c r="B7" t="s">
        <v>1</v>
      </c>
      <c r="C7" t="s">
        <v>2</v>
      </c>
      <c r="D7" t="s">
        <v>3</v>
      </c>
      <c r="E7" t="s">
        <v>4</v>
      </c>
      <c r="F7" t="s">
        <v>5</v>
      </c>
      <c r="G7" t="s">
        <v>6</v>
      </c>
      <c r="H7" t="s">
        <v>7</v>
      </c>
      <c r="I7" t="s">
        <v>8</v>
      </c>
      <c r="J7" t="s">
        <v>9</v>
      </c>
      <c r="K7" t="s">
        <v>10</v>
      </c>
      <c r="L7" t="s">
        <v>11</v>
      </c>
      <c r="M7" t="s">
        <v>12</v>
      </c>
      <c r="N7" t="s">
        <v>13</v>
      </c>
      <c r="O7" t="s">
        <v>14</v>
      </c>
      <c r="P7" t="s">
        <v>15</v>
      </c>
      <c r="Q7" t="s">
        <v>16</v>
      </c>
    </row>
    <row r="8" spans="1:17" x14ac:dyDescent="0.3">
      <c r="A8" t="s">
        <v>17</v>
      </c>
      <c r="B8" t="s">
        <v>18</v>
      </c>
      <c r="C8">
        <v>750</v>
      </c>
      <c r="D8">
        <v>766</v>
      </c>
      <c r="E8">
        <v>713.25</v>
      </c>
      <c r="F8">
        <v>715</v>
      </c>
      <c r="G8">
        <v>-47.45</v>
      </c>
      <c r="H8">
        <v>-6.22</v>
      </c>
      <c r="I8">
        <v>72.2</v>
      </c>
      <c r="J8">
        <v>532.63</v>
      </c>
      <c r="K8">
        <v>901</v>
      </c>
      <c r="L8">
        <v>384.4</v>
      </c>
      <c r="M8">
        <v>79.22</v>
      </c>
      <c r="N8">
        <v>-4.6500000000000004</v>
      </c>
      <c r="O8" t="str">
        <f>IF(National_Stock_Exchange_of_India_Ltd[[#This Row],[% Chng]]&gt;=0,"Profit","Loss")</f>
        <v>Loss</v>
      </c>
      <c r="P8" t="str">
        <f>IF(National_Stock_Exchange_of_India_Ltd[[#This Row],[30 d % chng]]&gt;=0,"Profit","Loss")</f>
        <v>Loss</v>
      </c>
      <c r="Q8" t="str">
        <f>IF(National_Stock_Exchange_of_India_Ltd[[#This Row],[365 d % chng]]&gt;=0,"Profit","Loss")</f>
        <v>Profit</v>
      </c>
    </row>
    <row r="9" spans="1:17" x14ac:dyDescent="0.3">
      <c r="A9" t="s">
        <v>19</v>
      </c>
      <c r="B9" t="s">
        <v>20</v>
      </c>
      <c r="C9">
        <v>3101</v>
      </c>
      <c r="D9">
        <v>3167.35</v>
      </c>
      <c r="E9">
        <v>3091</v>
      </c>
      <c r="F9">
        <v>3138</v>
      </c>
      <c r="G9">
        <v>-6.25</v>
      </c>
      <c r="H9">
        <v>-0.2</v>
      </c>
      <c r="I9">
        <v>10.29</v>
      </c>
      <c r="J9">
        <v>322.52999999999997</v>
      </c>
      <c r="K9">
        <v>3505</v>
      </c>
      <c r="L9">
        <v>2117.15</v>
      </c>
      <c r="M9">
        <v>45.66</v>
      </c>
      <c r="N9">
        <v>5.66</v>
      </c>
      <c r="O9" t="str">
        <f>IF(National_Stock_Exchange_of_India_Ltd[[#This Row],[% Chng]]&gt;=0,"Profit","Loss")</f>
        <v>Loss</v>
      </c>
      <c r="P9" t="str">
        <f>IF(National_Stock_Exchange_of_India_Ltd[[#This Row],[30 d % chng]]&gt;=0,"Profit","Loss")</f>
        <v>Profit</v>
      </c>
      <c r="Q9" t="str">
        <f>IF(National_Stock_Exchange_of_India_Ltd[[#This Row],[365 d % chng]]&gt;=0,"Profit","Loss")</f>
        <v>Profit</v>
      </c>
    </row>
    <row r="10" spans="1:17" x14ac:dyDescent="0.3">
      <c r="A10" t="s">
        <v>21</v>
      </c>
      <c r="B10" t="s">
        <v>22</v>
      </c>
      <c r="C10">
        <v>669</v>
      </c>
      <c r="D10">
        <v>674.9</v>
      </c>
      <c r="E10">
        <v>660.45</v>
      </c>
      <c r="F10">
        <v>661</v>
      </c>
      <c r="G10">
        <v>-18.899999999999999</v>
      </c>
      <c r="H10">
        <v>-2.78</v>
      </c>
      <c r="I10">
        <v>102.53</v>
      </c>
      <c r="J10">
        <v>684</v>
      </c>
      <c r="K10">
        <v>866.9</v>
      </c>
      <c r="L10">
        <v>568.4</v>
      </c>
      <c r="M10">
        <v>10.19</v>
      </c>
      <c r="N10">
        <v>-21.49</v>
      </c>
      <c r="O10" t="str">
        <f>IF(National_Stock_Exchange_of_India_Ltd[[#This Row],[% Chng]]&gt;=0,"Profit","Loss")</f>
        <v>Loss</v>
      </c>
      <c r="P10" t="str">
        <f>IF(National_Stock_Exchange_of_India_Ltd[[#This Row],[30 d % chng]]&gt;=0,"Profit","Loss")</f>
        <v>Loss</v>
      </c>
      <c r="Q10" t="str">
        <f>IF(National_Stock_Exchange_of_India_Ltd[[#This Row],[365 d % chng]]&gt;=0,"Profit","Loss")</f>
        <v>Profit</v>
      </c>
    </row>
    <row r="11" spans="1:17" x14ac:dyDescent="0.3">
      <c r="A11" t="s">
        <v>23</v>
      </c>
      <c r="B11" t="s">
        <v>24</v>
      </c>
      <c r="C11">
        <v>3370</v>
      </c>
      <c r="D11">
        <v>3383.5</v>
      </c>
      <c r="E11">
        <v>3320</v>
      </c>
      <c r="F11">
        <v>3335</v>
      </c>
      <c r="G11">
        <v>-56.7</v>
      </c>
      <c r="H11">
        <v>-1.67</v>
      </c>
      <c r="I11">
        <v>3.42</v>
      </c>
      <c r="J11">
        <v>114.59</v>
      </c>
      <c r="K11">
        <v>4361.3999999999996</v>
      </c>
      <c r="L11">
        <v>3041</v>
      </c>
      <c r="M11">
        <v>9.3000000000000007</v>
      </c>
      <c r="N11">
        <v>-12.05</v>
      </c>
      <c r="O11" t="str">
        <f>IF(National_Stock_Exchange_of_India_Ltd[[#This Row],[% Chng]]&gt;=0,"Profit","Loss")</f>
        <v>Loss</v>
      </c>
      <c r="P11" t="str">
        <f>IF(National_Stock_Exchange_of_India_Ltd[[#This Row],[30 d % chng]]&gt;=0,"Profit","Loss")</f>
        <v>Loss</v>
      </c>
      <c r="Q11" t="str">
        <f>IF(National_Stock_Exchange_of_India_Ltd[[#This Row],[365 d % chng]]&gt;=0,"Profit","Loss")</f>
        <v>Profit</v>
      </c>
    </row>
    <row r="12" spans="1:17" x14ac:dyDescent="0.3">
      <c r="A12" t="s">
        <v>25</v>
      </c>
      <c r="B12" t="s">
        <v>22</v>
      </c>
      <c r="C12">
        <v>17200</v>
      </c>
      <c r="D12">
        <v>17237.2</v>
      </c>
      <c r="E12">
        <v>16610</v>
      </c>
      <c r="F12">
        <v>16684</v>
      </c>
      <c r="G12">
        <v>-684.85</v>
      </c>
      <c r="H12">
        <v>-3.94</v>
      </c>
      <c r="I12">
        <v>3.42</v>
      </c>
      <c r="J12">
        <v>576.79</v>
      </c>
      <c r="K12">
        <v>19325</v>
      </c>
      <c r="L12">
        <v>8273.7000000000007</v>
      </c>
      <c r="M12">
        <v>91.38</v>
      </c>
      <c r="N12">
        <v>-9.1</v>
      </c>
      <c r="O12" t="str">
        <f>IF(National_Stock_Exchange_of_India_Ltd[[#This Row],[% Chng]]&gt;=0,"Profit","Loss")</f>
        <v>Loss</v>
      </c>
      <c r="P12" t="str">
        <f>IF(National_Stock_Exchange_of_India_Ltd[[#This Row],[30 d % chng]]&gt;=0,"Profit","Loss")</f>
        <v>Loss</v>
      </c>
      <c r="Q12" t="str">
        <f>IF(National_Stock_Exchange_of_India_Ltd[[#This Row],[365 d % chng]]&gt;=0,"Profit","Loss")</f>
        <v>Profit</v>
      </c>
    </row>
    <row r="13" spans="1:17" x14ac:dyDescent="0.3">
      <c r="A13" t="s">
        <v>26</v>
      </c>
      <c r="B13" t="s">
        <v>22</v>
      </c>
      <c r="C13">
        <v>7021</v>
      </c>
      <c r="D13">
        <v>7047.9</v>
      </c>
      <c r="E13">
        <v>6775</v>
      </c>
      <c r="F13">
        <v>6780</v>
      </c>
      <c r="G13">
        <v>-345.8</v>
      </c>
      <c r="H13">
        <v>-4.8499999999999996</v>
      </c>
      <c r="I13">
        <v>16.89</v>
      </c>
      <c r="J13">
        <v>1161.6300000000001</v>
      </c>
      <c r="K13">
        <v>8050</v>
      </c>
      <c r="L13">
        <v>4362</v>
      </c>
      <c r="M13">
        <v>44.57</v>
      </c>
      <c r="N13">
        <v>-13.69</v>
      </c>
      <c r="O13" t="str">
        <f>IF(National_Stock_Exchange_of_India_Ltd[[#This Row],[% Chng]]&gt;=0,"Profit","Loss")</f>
        <v>Loss</v>
      </c>
      <c r="P13" t="str">
        <f>IF(National_Stock_Exchange_of_India_Ltd[[#This Row],[30 d % chng]]&gt;=0,"Profit","Loss")</f>
        <v>Loss</v>
      </c>
      <c r="Q13" t="str">
        <f>IF(National_Stock_Exchange_of_India_Ltd[[#This Row],[365 d % chng]]&gt;=0,"Profit","Loss")</f>
        <v>Profit</v>
      </c>
    </row>
    <row r="14" spans="1:17" x14ac:dyDescent="0.3">
      <c r="A14" t="s">
        <v>27</v>
      </c>
      <c r="B14" t="s">
        <v>28</v>
      </c>
      <c r="C14">
        <v>763</v>
      </c>
      <c r="D14">
        <v>763</v>
      </c>
      <c r="E14">
        <v>733.1</v>
      </c>
      <c r="F14">
        <v>735.85</v>
      </c>
      <c r="G14">
        <v>-29.3</v>
      </c>
      <c r="H14">
        <v>-3.83</v>
      </c>
      <c r="I14">
        <v>111.43</v>
      </c>
      <c r="J14">
        <v>830.06</v>
      </c>
      <c r="K14">
        <v>781.8</v>
      </c>
      <c r="L14">
        <v>454.11</v>
      </c>
      <c r="M14">
        <v>58.55</v>
      </c>
      <c r="N14">
        <v>5.7</v>
      </c>
      <c r="O14" t="str">
        <f>IF(National_Stock_Exchange_of_India_Ltd[[#This Row],[% Chng]]&gt;=0,"Profit","Loss")</f>
        <v>Loss</v>
      </c>
      <c r="P14" t="str">
        <f>IF(National_Stock_Exchange_of_India_Ltd[[#This Row],[30 d % chng]]&gt;=0,"Profit","Loss")</f>
        <v>Profit</v>
      </c>
      <c r="Q14" t="str">
        <f>IF(National_Stock_Exchange_of_India_Ltd[[#This Row],[365 d % chng]]&gt;=0,"Profit","Loss")</f>
        <v>Profit</v>
      </c>
    </row>
    <row r="15" spans="1:17" x14ac:dyDescent="0.3">
      <c r="A15" t="s">
        <v>29</v>
      </c>
      <c r="B15" t="s">
        <v>30</v>
      </c>
      <c r="C15">
        <v>397.15</v>
      </c>
      <c r="D15">
        <v>397.2</v>
      </c>
      <c r="E15">
        <v>375</v>
      </c>
      <c r="F15">
        <v>377.4</v>
      </c>
      <c r="G15">
        <v>-22.7</v>
      </c>
      <c r="H15">
        <v>-5.67</v>
      </c>
      <c r="I15">
        <v>100.23</v>
      </c>
      <c r="J15">
        <v>383.54</v>
      </c>
      <c r="K15">
        <v>503</v>
      </c>
      <c r="L15">
        <v>357</v>
      </c>
      <c r="M15">
        <v>-1.22</v>
      </c>
      <c r="N15">
        <v>-12.45</v>
      </c>
      <c r="O15" t="str">
        <f>IF(National_Stock_Exchange_of_India_Ltd[[#This Row],[% Chng]]&gt;=0,"Profit","Loss")</f>
        <v>Loss</v>
      </c>
      <c r="P15" t="str">
        <f>IF(National_Stock_Exchange_of_India_Ltd[[#This Row],[30 d % chng]]&gt;=0,"Profit","Loss")</f>
        <v>Loss</v>
      </c>
      <c r="Q15" t="str">
        <f>IF(National_Stock_Exchange_of_India_Ltd[[#This Row],[365 d % chng]]&gt;=0,"Profit","Loss")</f>
        <v>Loss</v>
      </c>
    </row>
    <row r="16" spans="1:17" x14ac:dyDescent="0.3">
      <c r="A16" t="s">
        <v>31</v>
      </c>
      <c r="B16" t="s">
        <v>32</v>
      </c>
      <c r="C16">
        <v>3560</v>
      </c>
      <c r="D16">
        <v>3635.1</v>
      </c>
      <c r="E16">
        <v>3533.95</v>
      </c>
      <c r="F16">
        <v>3566.6</v>
      </c>
      <c r="G16">
        <v>-6.8</v>
      </c>
      <c r="H16">
        <v>-0.19</v>
      </c>
      <c r="I16">
        <v>3.73</v>
      </c>
      <c r="J16">
        <v>133.22999999999999</v>
      </c>
      <c r="K16">
        <v>4153</v>
      </c>
      <c r="L16">
        <v>3317.3</v>
      </c>
      <c r="M16">
        <v>0.3</v>
      </c>
      <c r="N16">
        <v>-3.42</v>
      </c>
      <c r="O16" t="str">
        <f>IF(National_Stock_Exchange_of_India_Ltd[[#This Row],[% Chng]]&gt;=0,"Profit","Loss")</f>
        <v>Loss</v>
      </c>
      <c r="P16" t="str">
        <f>IF(National_Stock_Exchange_of_India_Ltd[[#This Row],[30 d % chng]]&gt;=0,"Profit","Loss")</f>
        <v>Loss</v>
      </c>
      <c r="Q16" t="str">
        <f>IF(National_Stock_Exchange_of_India_Ltd[[#This Row],[365 d % chng]]&gt;=0,"Profit","Loss")</f>
        <v>Profit</v>
      </c>
    </row>
    <row r="17" spans="1:17" x14ac:dyDescent="0.3">
      <c r="A17" t="s">
        <v>33</v>
      </c>
      <c r="B17" t="s">
        <v>34</v>
      </c>
      <c r="C17">
        <v>892</v>
      </c>
      <c r="D17">
        <v>976.05</v>
      </c>
      <c r="E17">
        <v>890.65</v>
      </c>
      <c r="F17">
        <v>965</v>
      </c>
      <c r="G17">
        <v>65.05</v>
      </c>
      <c r="H17">
        <v>7.23</v>
      </c>
      <c r="I17">
        <v>144.59</v>
      </c>
      <c r="J17">
        <v>1380.9</v>
      </c>
      <c r="K17">
        <v>1005</v>
      </c>
      <c r="L17">
        <v>726.5</v>
      </c>
      <c r="M17">
        <v>31.89</v>
      </c>
      <c r="N17">
        <v>6.34</v>
      </c>
      <c r="O17" t="str">
        <f>IF(National_Stock_Exchange_of_India_Ltd[[#This Row],[% Chng]]&gt;=0,"Profit","Loss")</f>
        <v>Profit</v>
      </c>
      <c r="P17" t="str">
        <f>IF(National_Stock_Exchange_of_India_Ltd[[#This Row],[30 d % chng]]&gt;=0,"Profit","Loss")</f>
        <v>Profit</v>
      </c>
      <c r="Q17" t="str">
        <f>IF(National_Stock_Exchange_of_India_Ltd[[#This Row],[365 d % chng]]&gt;=0,"Profit","Loss")</f>
        <v>Profit</v>
      </c>
    </row>
    <row r="18" spans="1:17" x14ac:dyDescent="0.3">
      <c r="A18" t="s">
        <v>35</v>
      </c>
      <c r="B18" t="s">
        <v>30</v>
      </c>
      <c r="C18">
        <v>157.75</v>
      </c>
      <c r="D18">
        <v>159.4</v>
      </c>
      <c r="E18">
        <v>155.35</v>
      </c>
      <c r="F18">
        <v>155.9</v>
      </c>
      <c r="G18">
        <v>-2.65</v>
      </c>
      <c r="H18">
        <v>-1.67</v>
      </c>
      <c r="I18">
        <v>118.3</v>
      </c>
      <c r="J18">
        <v>185.5</v>
      </c>
      <c r="K18">
        <v>203.8</v>
      </c>
      <c r="L18">
        <v>123.25</v>
      </c>
      <c r="M18">
        <v>25.78</v>
      </c>
      <c r="N18">
        <v>-10.94</v>
      </c>
      <c r="O18" t="str">
        <f>IF(National_Stock_Exchange_of_India_Ltd[[#This Row],[% Chng]]&gt;=0,"Profit","Loss")</f>
        <v>Loss</v>
      </c>
      <c r="P18" t="str">
        <f>IF(National_Stock_Exchange_of_India_Ltd[[#This Row],[30 d % chng]]&gt;=0,"Profit","Loss")</f>
        <v>Loss</v>
      </c>
      <c r="Q18" t="str">
        <f>IF(National_Stock_Exchange_of_India_Ltd[[#This Row],[365 d % chng]]&gt;=0,"Profit","Loss")</f>
        <v>Profit</v>
      </c>
    </row>
    <row r="19" spans="1:17" x14ac:dyDescent="0.3">
      <c r="A19" t="s">
        <v>36</v>
      </c>
      <c r="B19" t="s">
        <v>34</v>
      </c>
      <c r="C19">
        <v>4770</v>
      </c>
      <c r="D19">
        <v>5077.7</v>
      </c>
      <c r="E19">
        <v>4756.75</v>
      </c>
      <c r="F19">
        <v>4940</v>
      </c>
      <c r="G19">
        <v>140.19999999999999</v>
      </c>
      <c r="H19">
        <v>2.92</v>
      </c>
      <c r="I19">
        <v>15.71</v>
      </c>
      <c r="J19">
        <v>775.37</v>
      </c>
      <c r="K19">
        <v>5425.1</v>
      </c>
      <c r="L19">
        <v>3153.3</v>
      </c>
      <c r="M19">
        <v>42.39</v>
      </c>
      <c r="N19">
        <v>-1.57</v>
      </c>
      <c r="O19" t="str">
        <f>IF(National_Stock_Exchange_of_India_Ltd[[#This Row],[% Chng]]&gt;=0,"Profit","Loss")</f>
        <v>Profit</v>
      </c>
      <c r="P19" t="str">
        <f>IF(National_Stock_Exchange_of_India_Ltd[[#This Row],[30 d % chng]]&gt;=0,"Profit","Loss")</f>
        <v>Loss</v>
      </c>
      <c r="Q19" t="str">
        <f>IF(National_Stock_Exchange_of_India_Ltd[[#This Row],[365 d % chng]]&gt;=0,"Profit","Loss")</f>
        <v>Profit</v>
      </c>
    </row>
    <row r="20" spans="1:17" x14ac:dyDescent="0.3">
      <c r="A20" t="s">
        <v>37</v>
      </c>
      <c r="B20" t="s">
        <v>34</v>
      </c>
      <c r="C20">
        <v>4580</v>
      </c>
      <c r="D20">
        <v>4820</v>
      </c>
      <c r="E20">
        <v>4576.1499999999996</v>
      </c>
      <c r="F20">
        <v>4750</v>
      </c>
      <c r="G20">
        <v>158.4</v>
      </c>
      <c r="H20">
        <v>3.45</v>
      </c>
      <c r="I20">
        <v>10.72</v>
      </c>
      <c r="J20">
        <v>508.97</v>
      </c>
      <c r="K20">
        <v>5614.6</v>
      </c>
      <c r="L20">
        <v>4135</v>
      </c>
      <c r="M20">
        <v>-1.17</v>
      </c>
      <c r="N20">
        <v>1.8</v>
      </c>
      <c r="O20" t="str">
        <f>IF(National_Stock_Exchange_of_India_Ltd[[#This Row],[% Chng]]&gt;=0,"Profit","Loss")</f>
        <v>Profit</v>
      </c>
      <c r="P20" t="str">
        <f>IF(National_Stock_Exchange_of_India_Ltd[[#This Row],[30 d % chng]]&gt;=0,"Profit","Loss")</f>
        <v>Profit</v>
      </c>
      <c r="Q20" t="str">
        <f>IF(National_Stock_Exchange_of_India_Ltd[[#This Row],[365 d % chng]]&gt;=0,"Profit","Loss")</f>
        <v>Loss</v>
      </c>
    </row>
    <row r="21" spans="1:17" x14ac:dyDescent="0.3">
      <c r="A21" t="s">
        <v>38</v>
      </c>
      <c r="B21" t="s">
        <v>24</v>
      </c>
      <c r="C21">
        <v>2495</v>
      </c>
      <c r="D21">
        <v>2506.1</v>
      </c>
      <c r="E21">
        <v>2421.5</v>
      </c>
      <c r="F21">
        <v>2440.75</v>
      </c>
      <c r="G21">
        <v>-79.650000000000006</v>
      </c>
      <c r="H21">
        <v>-3.16</v>
      </c>
      <c r="I21">
        <v>5.55</v>
      </c>
      <c r="J21">
        <v>136.56</v>
      </c>
      <c r="K21">
        <v>3037</v>
      </c>
      <c r="L21">
        <v>2303.6999999999998</v>
      </c>
      <c r="M21">
        <v>-5.95</v>
      </c>
      <c r="N21">
        <v>-5.77</v>
      </c>
      <c r="O21" t="str">
        <f>IF(National_Stock_Exchange_of_India_Ltd[[#This Row],[% Chng]]&gt;=0,"Profit","Loss")</f>
        <v>Loss</v>
      </c>
      <c r="P21" t="str">
        <f>IF(National_Stock_Exchange_of_India_Ltd[[#This Row],[30 d % chng]]&gt;=0,"Profit","Loss")</f>
        <v>Loss</v>
      </c>
      <c r="Q21" t="str">
        <f>IF(National_Stock_Exchange_of_India_Ltd[[#This Row],[365 d % chng]]&gt;=0,"Profit","Loss")</f>
        <v>Loss</v>
      </c>
    </row>
    <row r="22" spans="1:17" x14ac:dyDescent="0.3">
      <c r="A22" t="s">
        <v>39</v>
      </c>
      <c r="B22" t="s">
        <v>40</v>
      </c>
      <c r="C22">
        <v>1757.3</v>
      </c>
      <c r="D22">
        <v>1757.85</v>
      </c>
      <c r="E22">
        <v>1679</v>
      </c>
      <c r="F22">
        <v>1685.8</v>
      </c>
      <c r="G22">
        <v>-80.95</v>
      </c>
      <c r="H22">
        <v>-4.58</v>
      </c>
      <c r="I22">
        <v>7.48</v>
      </c>
      <c r="J22">
        <v>127.84</v>
      </c>
      <c r="K22">
        <v>1893</v>
      </c>
      <c r="L22">
        <v>840.05</v>
      </c>
      <c r="M22">
        <v>99.95</v>
      </c>
      <c r="N22">
        <v>-3.08</v>
      </c>
      <c r="O22" t="str">
        <f>IF(National_Stock_Exchange_of_India_Ltd[[#This Row],[% Chng]]&gt;=0,"Profit","Loss")</f>
        <v>Loss</v>
      </c>
      <c r="P22" t="str">
        <f>IF(National_Stock_Exchange_of_India_Ltd[[#This Row],[30 d % chng]]&gt;=0,"Profit","Loss")</f>
        <v>Loss</v>
      </c>
      <c r="Q22" t="str">
        <f>IF(National_Stock_Exchange_of_India_Ltd[[#This Row],[365 d % chng]]&gt;=0,"Profit","Loss")</f>
        <v>Profit</v>
      </c>
    </row>
    <row r="23" spans="1:17" x14ac:dyDescent="0.3">
      <c r="A23" t="s">
        <v>41</v>
      </c>
      <c r="B23" t="s">
        <v>42</v>
      </c>
      <c r="C23">
        <v>1120</v>
      </c>
      <c r="D23">
        <v>1126</v>
      </c>
      <c r="E23">
        <v>1103.3</v>
      </c>
      <c r="F23">
        <v>1111.6500000000001</v>
      </c>
      <c r="G23">
        <v>-13.15</v>
      </c>
      <c r="H23">
        <v>-1.17</v>
      </c>
      <c r="I23">
        <v>22.07</v>
      </c>
      <c r="J23">
        <v>246.06</v>
      </c>
      <c r="K23">
        <v>1377.75</v>
      </c>
      <c r="L23">
        <v>814.35</v>
      </c>
      <c r="M23">
        <v>34.79</v>
      </c>
      <c r="N23">
        <v>-4.7300000000000004</v>
      </c>
      <c r="O23" t="str">
        <f>IF(National_Stock_Exchange_of_India_Ltd[[#This Row],[% Chng]]&gt;=0,"Profit","Loss")</f>
        <v>Loss</v>
      </c>
      <c r="P23" t="str">
        <f>IF(National_Stock_Exchange_of_India_Ltd[[#This Row],[30 d % chng]]&gt;=0,"Profit","Loss")</f>
        <v>Loss</v>
      </c>
      <c r="Q23" t="str">
        <f>IF(National_Stock_Exchange_of_India_Ltd[[#This Row],[365 d % chng]]&gt;=0,"Profit","Loss")</f>
        <v>Profit</v>
      </c>
    </row>
    <row r="24" spans="1:17" x14ac:dyDescent="0.3">
      <c r="A24" t="s">
        <v>43</v>
      </c>
      <c r="B24" t="s">
        <v>22</v>
      </c>
      <c r="C24">
        <v>2820.35</v>
      </c>
      <c r="D24">
        <v>2856</v>
      </c>
      <c r="E24">
        <v>2723</v>
      </c>
      <c r="F24">
        <v>2745</v>
      </c>
      <c r="G24">
        <v>-122.75</v>
      </c>
      <c r="H24">
        <v>-4.28</v>
      </c>
      <c r="I24">
        <v>33.53</v>
      </c>
      <c r="J24">
        <v>927.88</v>
      </c>
      <c r="K24">
        <v>3021.1</v>
      </c>
      <c r="L24">
        <v>2179.3000000000002</v>
      </c>
      <c r="M24">
        <v>25.27</v>
      </c>
      <c r="N24">
        <v>-5.72</v>
      </c>
      <c r="O24" t="str">
        <f>IF(National_Stock_Exchange_of_India_Ltd[[#This Row],[% Chng]]&gt;=0,"Profit","Loss")</f>
        <v>Loss</v>
      </c>
      <c r="P24" t="str">
        <f>IF(National_Stock_Exchange_of_India_Ltd[[#This Row],[30 d % chng]]&gt;=0,"Profit","Loss")</f>
        <v>Loss</v>
      </c>
      <c r="Q24" t="str">
        <f>IF(National_Stock_Exchange_of_India_Ltd[[#This Row],[365 d % chng]]&gt;=0,"Profit","Loss")</f>
        <v>Profit</v>
      </c>
    </row>
    <row r="25" spans="1:17" x14ac:dyDescent="0.3">
      <c r="A25" t="s">
        <v>44</v>
      </c>
      <c r="B25" t="s">
        <v>22</v>
      </c>
      <c r="C25">
        <v>1500</v>
      </c>
      <c r="D25">
        <v>1506.7</v>
      </c>
      <c r="E25">
        <v>1485</v>
      </c>
      <c r="F25">
        <v>1489.5</v>
      </c>
      <c r="G25">
        <v>-36.450000000000003</v>
      </c>
      <c r="H25">
        <v>-2.39</v>
      </c>
      <c r="I25">
        <v>93.12</v>
      </c>
      <c r="J25">
        <v>1394.1</v>
      </c>
      <c r="K25">
        <v>1725</v>
      </c>
      <c r="L25">
        <v>1342</v>
      </c>
      <c r="M25">
        <v>6.18</v>
      </c>
      <c r="N25">
        <v>-9.8800000000000008</v>
      </c>
      <c r="O25" t="str">
        <f>IF(National_Stock_Exchange_of_India_Ltd[[#This Row],[% Chng]]&gt;=0,"Profit","Loss")</f>
        <v>Loss</v>
      </c>
      <c r="P25" t="str">
        <f>IF(National_Stock_Exchange_of_India_Ltd[[#This Row],[30 d % chng]]&gt;=0,"Profit","Loss")</f>
        <v>Loss</v>
      </c>
      <c r="Q25" t="str">
        <f>IF(National_Stock_Exchange_of_India_Ltd[[#This Row],[365 d % chng]]&gt;=0,"Profit","Loss")</f>
        <v>Profit</v>
      </c>
    </row>
    <row r="26" spans="1:17" x14ac:dyDescent="0.3">
      <c r="A26" t="s">
        <v>45</v>
      </c>
      <c r="B26" t="s">
        <v>22</v>
      </c>
      <c r="C26">
        <v>685</v>
      </c>
      <c r="D26">
        <v>689</v>
      </c>
      <c r="E26">
        <v>667.1</v>
      </c>
      <c r="F26">
        <v>669.75</v>
      </c>
      <c r="G26">
        <v>-19.05</v>
      </c>
      <c r="H26">
        <v>-2.77</v>
      </c>
      <c r="I26">
        <v>22.37</v>
      </c>
      <c r="J26">
        <v>151.4</v>
      </c>
      <c r="K26">
        <v>775.65</v>
      </c>
      <c r="L26">
        <v>617.4</v>
      </c>
      <c r="M26">
        <v>0.7</v>
      </c>
      <c r="N26">
        <v>-2.94</v>
      </c>
      <c r="O26" t="str">
        <f>IF(National_Stock_Exchange_of_India_Ltd[[#This Row],[% Chng]]&gt;=0,"Profit","Loss")</f>
        <v>Loss</v>
      </c>
      <c r="P26" t="str">
        <f>IF(National_Stock_Exchange_of_India_Ltd[[#This Row],[30 d % chng]]&gt;=0,"Profit","Loss")</f>
        <v>Loss</v>
      </c>
      <c r="Q26" t="str">
        <f>IF(National_Stock_Exchange_of_India_Ltd[[#This Row],[365 d % chng]]&gt;=0,"Profit","Loss")</f>
        <v>Profit</v>
      </c>
    </row>
    <row r="27" spans="1:17" x14ac:dyDescent="0.3">
      <c r="A27" t="s">
        <v>46</v>
      </c>
      <c r="B27" t="s">
        <v>24</v>
      </c>
      <c r="C27">
        <v>2580</v>
      </c>
      <c r="D27">
        <v>2589.6999999999998</v>
      </c>
      <c r="E27">
        <v>2505.15</v>
      </c>
      <c r="F27">
        <v>2526.8000000000002</v>
      </c>
      <c r="G27">
        <v>-67.900000000000006</v>
      </c>
      <c r="H27">
        <v>-2.62</v>
      </c>
      <c r="I27">
        <v>6.85</v>
      </c>
      <c r="J27">
        <v>174.04</v>
      </c>
      <c r="K27">
        <v>3629.05</v>
      </c>
      <c r="L27">
        <v>2505.15</v>
      </c>
      <c r="M27">
        <v>-16.02</v>
      </c>
      <c r="N27">
        <v>-6.43</v>
      </c>
      <c r="O27" t="str">
        <f>IF(National_Stock_Exchange_of_India_Ltd[[#This Row],[% Chng]]&gt;=0,"Profit","Loss")</f>
        <v>Loss</v>
      </c>
      <c r="P27" t="str">
        <f>IF(National_Stock_Exchange_of_India_Ltd[[#This Row],[30 d % chng]]&gt;=0,"Profit","Loss")</f>
        <v>Loss</v>
      </c>
      <c r="Q27" t="str">
        <f>IF(National_Stock_Exchange_of_India_Ltd[[#This Row],[365 d % chng]]&gt;=0,"Profit","Loss")</f>
        <v>Loss</v>
      </c>
    </row>
    <row r="28" spans="1:17" x14ac:dyDescent="0.3">
      <c r="A28" t="s">
        <v>47</v>
      </c>
      <c r="B28" t="s">
        <v>48</v>
      </c>
      <c r="C28">
        <v>441.8</v>
      </c>
      <c r="D28">
        <v>442.7</v>
      </c>
      <c r="E28">
        <v>414.7</v>
      </c>
      <c r="F28">
        <v>417.7</v>
      </c>
      <c r="G28">
        <v>-29.35</v>
      </c>
      <c r="H28">
        <v>-6.57</v>
      </c>
      <c r="I28">
        <v>148.26</v>
      </c>
      <c r="J28">
        <v>631.92999999999995</v>
      </c>
      <c r="K28">
        <v>551.85</v>
      </c>
      <c r="L28">
        <v>220.35</v>
      </c>
      <c r="M28">
        <v>86.93</v>
      </c>
      <c r="N28">
        <v>-14.06</v>
      </c>
      <c r="O28" t="str">
        <f>IF(National_Stock_Exchange_of_India_Ltd[[#This Row],[% Chng]]&gt;=0,"Profit","Loss")</f>
        <v>Loss</v>
      </c>
      <c r="P28" t="str">
        <f>IF(National_Stock_Exchange_of_India_Ltd[[#This Row],[30 d % chng]]&gt;=0,"Profit","Loss")</f>
        <v>Loss</v>
      </c>
      <c r="Q28" t="str">
        <f>IF(National_Stock_Exchange_of_India_Ltd[[#This Row],[365 d % chng]]&gt;=0,"Profit","Loss")</f>
        <v>Profit</v>
      </c>
    </row>
    <row r="29" spans="1:17" x14ac:dyDescent="0.3">
      <c r="A29" t="s">
        <v>49</v>
      </c>
      <c r="B29" t="s">
        <v>32</v>
      </c>
      <c r="C29">
        <v>2344</v>
      </c>
      <c r="D29">
        <v>2365</v>
      </c>
      <c r="E29">
        <v>2325.1999999999998</v>
      </c>
      <c r="F29">
        <v>2340.9</v>
      </c>
      <c r="G29">
        <v>-8.15</v>
      </c>
      <c r="H29">
        <v>-0.35</v>
      </c>
      <c r="I29">
        <v>24.51</v>
      </c>
      <c r="J29">
        <v>572.85</v>
      </c>
      <c r="K29">
        <v>2859.3</v>
      </c>
      <c r="L29">
        <v>2120</v>
      </c>
      <c r="M29">
        <v>9.6</v>
      </c>
      <c r="N29">
        <v>-3.94</v>
      </c>
      <c r="O29" t="str">
        <f>IF(National_Stock_Exchange_of_India_Ltd[[#This Row],[% Chng]]&gt;=0,"Profit","Loss")</f>
        <v>Loss</v>
      </c>
      <c r="P29" t="str">
        <f>IF(National_Stock_Exchange_of_India_Ltd[[#This Row],[30 d % chng]]&gt;=0,"Profit","Loss")</f>
        <v>Loss</v>
      </c>
      <c r="Q29" t="str">
        <f>IF(National_Stock_Exchange_of_India_Ltd[[#This Row],[365 d % chng]]&gt;=0,"Profit","Loss")</f>
        <v>Profit</v>
      </c>
    </row>
    <row r="30" spans="1:17" x14ac:dyDescent="0.3">
      <c r="A30" t="s">
        <v>50</v>
      </c>
      <c r="B30" t="s">
        <v>22</v>
      </c>
      <c r="C30">
        <v>739</v>
      </c>
      <c r="D30">
        <v>742.05</v>
      </c>
      <c r="E30">
        <v>718.6</v>
      </c>
      <c r="F30">
        <v>720.45</v>
      </c>
      <c r="G30">
        <v>-30.6</v>
      </c>
      <c r="H30">
        <v>-4.07</v>
      </c>
      <c r="I30">
        <v>189.88</v>
      </c>
      <c r="J30">
        <v>1385.86</v>
      </c>
      <c r="K30">
        <v>867</v>
      </c>
      <c r="L30">
        <v>465.8</v>
      </c>
      <c r="M30">
        <v>52.41</v>
      </c>
      <c r="N30">
        <v>-13.14</v>
      </c>
      <c r="O30" t="str">
        <f>IF(National_Stock_Exchange_of_India_Ltd[[#This Row],[% Chng]]&gt;=0,"Profit","Loss")</f>
        <v>Loss</v>
      </c>
      <c r="P30" t="str">
        <f>IF(National_Stock_Exchange_of_India_Ltd[[#This Row],[30 d % chng]]&gt;=0,"Profit","Loss")</f>
        <v>Loss</v>
      </c>
      <c r="Q30" t="str">
        <f>IF(National_Stock_Exchange_of_India_Ltd[[#This Row],[365 d % chng]]&gt;=0,"Profit","Loss")</f>
        <v>Profit</v>
      </c>
    </row>
    <row r="31" spans="1:17" x14ac:dyDescent="0.3">
      <c r="A31" t="s">
        <v>51</v>
      </c>
      <c r="B31" t="s">
        <v>22</v>
      </c>
      <c r="C31">
        <v>951</v>
      </c>
      <c r="D31">
        <v>956.95</v>
      </c>
      <c r="E31">
        <v>898</v>
      </c>
      <c r="F31">
        <v>899.95</v>
      </c>
      <c r="G31">
        <v>-59.35</v>
      </c>
      <c r="H31">
        <v>-6.19</v>
      </c>
      <c r="I31">
        <v>67.459999999999994</v>
      </c>
      <c r="J31">
        <v>622.74</v>
      </c>
      <c r="K31">
        <v>1242</v>
      </c>
      <c r="L31">
        <v>789</v>
      </c>
      <c r="M31">
        <v>5.25</v>
      </c>
      <c r="N31">
        <v>-22.08</v>
      </c>
      <c r="O31" t="str">
        <f>IF(National_Stock_Exchange_of_India_Ltd[[#This Row],[% Chng]]&gt;=0,"Profit","Loss")</f>
        <v>Loss</v>
      </c>
      <c r="P31" t="str">
        <f>IF(National_Stock_Exchange_of_India_Ltd[[#This Row],[30 d % chng]]&gt;=0,"Profit","Loss")</f>
        <v>Loss</v>
      </c>
      <c r="Q31" t="str">
        <f>IF(National_Stock_Exchange_of_India_Ltd[[#This Row],[365 d % chng]]&gt;=0,"Profit","Loss")</f>
        <v>Profit</v>
      </c>
    </row>
    <row r="32" spans="1:17" x14ac:dyDescent="0.3">
      <c r="A32" t="s">
        <v>52</v>
      </c>
      <c r="B32" t="s">
        <v>42</v>
      </c>
      <c r="C32">
        <v>1702.55</v>
      </c>
      <c r="D32">
        <v>1718.35</v>
      </c>
      <c r="E32">
        <v>1684</v>
      </c>
      <c r="F32">
        <v>1689.55</v>
      </c>
      <c r="G32">
        <v>-32.85</v>
      </c>
      <c r="H32">
        <v>-1.91</v>
      </c>
      <c r="I32">
        <v>44.94</v>
      </c>
      <c r="J32">
        <v>764.67</v>
      </c>
      <c r="K32">
        <v>1848</v>
      </c>
      <c r="L32">
        <v>1091</v>
      </c>
      <c r="M32">
        <v>51.44</v>
      </c>
      <c r="N32">
        <v>-0.83</v>
      </c>
      <c r="O32" t="str">
        <f>IF(National_Stock_Exchange_of_India_Ltd[[#This Row],[% Chng]]&gt;=0,"Profit","Loss")</f>
        <v>Loss</v>
      </c>
      <c r="P32" t="str">
        <f>IF(National_Stock_Exchange_of_India_Ltd[[#This Row],[30 d % chng]]&gt;=0,"Profit","Loss")</f>
        <v>Loss</v>
      </c>
      <c r="Q32" t="str">
        <f>IF(National_Stock_Exchange_of_India_Ltd[[#This Row],[365 d % chng]]&gt;=0,"Profit","Loss")</f>
        <v>Profit</v>
      </c>
    </row>
    <row r="33" spans="1:17" x14ac:dyDescent="0.3">
      <c r="A33" t="s">
        <v>53</v>
      </c>
      <c r="B33" t="s">
        <v>30</v>
      </c>
      <c r="C33">
        <v>125.6</v>
      </c>
      <c r="D33">
        <v>125.6</v>
      </c>
      <c r="E33">
        <v>120.5</v>
      </c>
      <c r="F33">
        <v>121.15</v>
      </c>
      <c r="G33">
        <v>-4.5</v>
      </c>
      <c r="H33">
        <v>-3.58</v>
      </c>
      <c r="I33">
        <v>77.25</v>
      </c>
      <c r="J33">
        <v>94.57</v>
      </c>
      <c r="K33">
        <v>141.5</v>
      </c>
      <c r="L33">
        <v>84</v>
      </c>
      <c r="M33">
        <v>41.28</v>
      </c>
      <c r="N33">
        <v>-7.87</v>
      </c>
      <c r="O33" t="str">
        <f>IF(National_Stock_Exchange_of_India_Ltd[[#This Row],[% Chng]]&gt;=0,"Profit","Loss")</f>
        <v>Loss</v>
      </c>
      <c r="P33" t="str">
        <f>IF(National_Stock_Exchange_of_India_Ltd[[#This Row],[30 d % chng]]&gt;=0,"Profit","Loss")</f>
        <v>Loss</v>
      </c>
      <c r="Q33" t="str">
        <f>IF(National_Stock_Exchange_of_India_Ltd[[#This Row],[365 d % chng]]&gt;=0,"Profit","Loss")</f>
        <v>Profit</v>
      </c>
    </row>
    <row r="34" spans="1:17" x14ac:dyDescent="0.3">
      <c r="A34" t="s">
        <v>54</v>
      </c>
      <c r="B34" t="s">
        <v>32</v>
      </c>
      <c r="C34">
        <v>228.9</v>
      </c>
      <c r="D34">
        <v>230.05</v>
      </c>
      <c r="E34">
        <v>223.1</v>
      </c>
      <c r="F34">
        <v>223.6</v>
      </c>
      <c r="G34">
        <v>-7.7</v>
      </c>
      <c r="H34">
        <v>-3.33</v>
      </c>
      <c r="I34">
        <v>270.27</v>
      </c>
      <c r="J34">
        <v>610.54</v>
      </c>
      <c r="K34">
        <v>265.3</v>
      </c>
      <c r="L34">
        <v>192.4</v>
      </c>
      <c r="M34">
        <v>15.35</v>
      </c>
      <c r="N34">
        <v>-5.53</v>
      </c>
      <c r="O34" t="str">
        <f>IF(National_Stock_Exchange_of_India_Ltd[[#This Row],[% Chng]]&gt;=0,"Profit","Loss")</f>
        <v>Loss</v>
      </c>
      <c r="P34" t="str">
        <f>IF(National_Stock_Exchange_of_India_Ltd[[#This Row],[30 d % chng]]&gt;=0,"Profit","Loss")</f>
        <v>Loss</v>
      </c>
      <c r="Q34" t="str">
        <f>IF(National_Stock_Exchange_of_India_Ltd[[#This Row],[365 d % chng]]&gt;=0,"Profit","Loss")</f>
        <v>Profit</v>
      </c>
    </row>
    <row r="35" spans="1:17" x14ac:dyDescent="0.3">
      <c r="A35" t="s">
        <v>55</v>
      </c>
      <c r="B35" t="s">
        <v>48</v>
      </c>
      <c r="C35">
        <v>668.25</v>
      </c>
      <c r="D35">
        <v>672.55</v>
      </c>
      <c r="E35">
        <v>624.25</v>
      </c>
      <c r="F35">
        <v>630</v>
      </c>
      <c r="G35">
        <v>-50.9</v>
      </c>
      <c r="H35">
        <v>-7.48</v>
      </c>
      <c r="I35">
        <v>89.22</v>
      </c>
      <c r="J35">
        <v>574.61</v>
      </c>
      <c r="K35">
        <v>776.5</v>
      </c>
      <c r="L35">
        <v>336</v>
      </c>
      <c r="M35">
        <v>86.25</v>
      </c>
      <c r="N35">
        <v>-9.27</v>
      </c>
      <c r="O35" t="str">
        <f>IF(National_Stock_Exchange_of_India_Ltd[[#This Row],[% Chng]]&gt;=0,"Profit","Loss")</f>
        <v>Loss</v>
      </c>
      <c r="P35" t="str">
        <f>IF(National_Stock_Exchange_of_India_Ltd[[#This Row],[30 d % chng]]&gt;=0,"Profit","Loss")</f>
        <v>Loss</v>
      </c>
      <c r="Q35" t="str">
        <f>IF(National_Stock_Exchange_of_India_Ltd[[#This Row],[365 d % chng]]&gt;=0,"Profit","Loss")</f>
        <v>Profit</v>
      </c>
    </row>
    <row r="36" spans="1:17" x14ac:dyDescent="0.3">
      <c r="A36" t="s">
        <v>56</v>
      </c>
      <c r="B36" t="s">
        <v>22</v>
      </c>
      <c r="C36">
        <v>2002</v>
      </c>
      <c r="D36">
        <v>2007</v>
      </c>
      <c r="E36">
        <v>1955.1</v>
      </c>
      <c r="F36">
        <v>1960</v>
      </c>
      <c r="G36">
        <v>-75.099999999999994</v>
      </c>
      <c r="H36">
        <v>-3.69</v>
      </c>
      <c r="I36">
        <v>26.48</v>
      </c>
      <c r="J36">
        <v>522.52</v>
      </c>
      <c r="K36">
        <v>2253</v>
      </c>
      <c r="L36">
        <v>1626</v>
      </c>
      <c r="M36">
        <v>5.24</v>
      </c>
      <c r="N36">
        <v>-11.35</v>
      </c>
      <c r="O36" t="str">
        <f>IF(National_Stock_Exchange_of_India_Ltd[[#This Row],[% Chng]]&gt;=0,"Profit","Loss")</f>
        <v>Loss</v>
      </c>
      <c r="P36" t="str">
        <f>IF(National_Stock_Exchange_of_India_Ltd[[#This Row],[30 d % chng]]&gt;=0,"Profit","Loss")</f>
        <v>Loss</v>
      </c>
      <c r="Q36" t="str">
        <f>IF(National_Stock_Exchange_of_India_Ltd[[#This Row],[365 d % chng]]&gt;=0,"Profit","Loss")</f>
        <v>Profit</v>
      </c>
    </row>
    <row r="37" spans="1:17" x14ac:dyDescent="0.3">
      <c r="A37" t="s">
        <v>57</v>
      </c>
      <c r="B37" t="s">
        <v>58</v>
      </c>
      <c r="C37">
        <v>1820</v>
      </c>
      <c r="D37">
        <v>1841.75</v>
      </c>
      <c r="E37">
        <v>1768.6</v>
      </c>
      <c r="F37">
        <v>1781</v>
      </c>
      <c r="G37">
        <v>-68.900000000000006</v>
      </c>
      <c r="H37">
        <v>-3.72</v>
      </c>
      <c r="I37">
        <v>27.97</v>
      </c>
      <c r="J37">
        <v>502.81</v>
      </c>
      <c r="K37">
        <v>1981.75</v>
      </c>
      <c r="L37">
        <v>1092</v>
      </c>
      <c r="M37">
        <v>59.59</v>
      </c>
      <c r="N37">
        <v>-0.85</v>
      </c>
      <c r="O37" t="str">
        <f>IF(National_Stock_Exchange_of_India_Ltd[[#This Row],[% Chng]]&gt;=0,"Profit","Loss")</f>
        <v>Loss</v>
      </c>
      <c r="P37" t="str">
        <f>IF(National_Stock_Exchange_of_India_Ltd[[#This Row],[30 d % chng]]&gt;=0,"Profit","Loss")</f>
        <v>Loss</v>
      </c>
      <c r="Q37" t="str">
        <f>IF(National_Stock_Exchange_of_India_Ltd[[#This Row],[365 d % chng]]&gt;=0,"Profit","Loss")</f>
        <v>Profit</v>
      </c>
    </row>
    <row r="38" spans="1:17" x14ac:dyDescent="0.3">
      <c r="A38" t="s">
        <v>59</v>
      </c>
      <c r="B38" t="s">
        <v>24</v>
      </c>
      <c r="C38">
        <v>885</v>
      </c>
      <c r="D38">
        <v>885</v>
      </c>
      <c r="E38">
        <v>843</v>
      </c>
      <c r="F38">
        <v>855.05</v>
      </c>
      <c r="G38">
        <v>-36.15</v>
      </c>
      <c r="H38">
        <v>-4.0599999999999996</v>
      </c>
      <c r="I38">
        <v>39.340000000000003</v>
      </c>
      <c r="J38">
        <v>338.08</v>
      </c>
      <c r="K38">
        <v>979</v>
      </c>
      <c r="L38">
        <v>660.25</v>
      </c>
      <c r="M38">
        <v>18.77</v>
      </c>
      <c r="N38">
        <v>-4.42</v>
      </c>
      <c r="O38" t="str">
        <f>IF(National_Stock_Exchange_of_India_Ltd[[#This Row],[% Chng]]&gt;=0,"Profit","Loss")</f>
        <v>Loss</v>
      </c>
      <c r="P38" t="str">
        <f>IF(National_Stock_Exchange_of_India_Ltd[[#This Row],[30 d % chng]]&gt;=0,"Profit","Loss")</f>
        <v>Loss</v>
      </c>
      <c r="Q38" t="str">
        <f>IF(National_Stock_Exchange_of_India_Ltd[[#This Row],[365 d % chng]]&gt;=0,"Profit","Loss")</f>
        <v>Profit</v>
      </c>
    </row>
    <row r="39" spans="1:17" x14ac:dyDescent="0.3">
      <c r="A39" t="s">
        <v>60</v>
      </c>
      <c r="B39" t="s">
        <v>24</v>
      </c>
      <c r="C39">
        <v>7520</v>
      </c>
      <c r="D39">
        <v>7520</v>
      </c>
      <c r="E39">
        <v>7130</v>
      </c>
      <c r="F39">
        <v>7150</v>
      </c>
      <c r="G39">
        <v>-422.5</v>
      </c>
      <c r="H39">
        <v>-5.58</v>
      </c>
      <c r="I39">
        <v>11.55</v>
      </c>
      <c r="J39">
        <v>840.81</v>
      </c>
      <c r="K39">
        <v>8368</v>
      </c>
      <c r="L39">
        <v>6400</v>
      </c>
      <c r="M39">
        <v>1.34</v>
      </c>
      <c r="N39">
        <v>-2.02</v>
      </c>
      <c r="O39" t="str">
        <f>IF(National_Stock_Exchange_of_India_Ltd[[#This Row],[% Chng]]&gt;=0,"Profit","Loss")</f>
        <v>Loss</v>
      </c>
      <c r="P39" t="str">
        <f>IF(National_Stock_Exchange_of_India_Ltd[[#This Row],[30 d % chng]]&gt;=0,"Profit","Loss")</f>
        <v>Loss</v>
      </c>
      <c r="Q39" t="str">
        <f>IF(National_Stock_Exchange_of_India_Ltd[[#This Row],[365 d % chng]]&gt;=0,"Profit","Loss")</f>
        <v>Profit</v>
      </c>
    </row>
    <row r="40" spans="1:17" x14ac:dyDescent="0.3">
      <c r="A40" t="s">
        <v>61</v>
      </c>
      <c r="B40" t="s">
        <v>32</v>
      </c>
      <c r="C40">
        <v>19148.849999999999</v>
      </c>
      <c r="D40">
        <v>19434.099999999999</v>
      </c>
      <c r="E40">
        <v>18982.5</v>
      </c>
      <c r="F40">
        <v>19250</v>
      </c>
      <c r="G40">
        <v>71.95</v>
      </c>
      <c r="H40">
        <v>0.38</v>
      </c>
      <c r="I40">
        <v>0.56000000000000005</v>
      </c>
      <c r="J40">
        <v>108.61</v>
      </c>
      <c r="K40">
        <v>20609.150000000001</v>
      </c>
      <c r="L40">
        <v>16002.1</v>
      </c>
      <c r="M40">
        <v>9.8699999999999992</v>
      </c>
      <c r="N40">
        <v>0.17</v>
      </c>
      <c r="O40" t="str">
        <f>IF(National_Stock_Exchange_of_India_Ltd[[#This Row],[% Chng]]&gt;=0,"Profit","Loss")</f>
        <v>Profit</v>
      </c>
      <c r="P40" t="str">
        <f>IF(National_Stock_Exchange_of_India_Ltd[[#This Row],[30 d % chng]]&gt;=0,"Profit","Loss")</f>
        <v>Profit</v>
      </c>
      <c r="Q40" t="str">
        <f>IF(National_Stock_Exchange_of_India_Ltd[[#This Row],[365 d % chng]]&gt;=0,"Profit","Loss")</f>
        <v>Profit</v>
      </c>
    </row>
    <row r="41" spans="1:17" x14ac:dyDescent="0.3">
      <c r="A41" t="s">
        <v>62</v>
      </c>
      <c r="B41" t="s">
        <v>63</v>
      </c>
      <c r="C41">
        <v>133.19999999999999</v>
      </c>
      <c r="D41">
        <v>134.05000000000001</v>
      </c>
      <c r="E41">
        <v>128</v>
      </c>
      <c r="F41">
        <v>128.65</v>
      </c>
      <c r="G41">
        <v>-6.55</v>
      </c>
      <c r="H41">
        <v>-4.84</v>
      </c>
      <c r="I41">
        <v>133.24</v>
      </c>
      <c r="J41">
        <v>173.94</v>
      </c>
      <c r="K41">
        <v>152.1</v>
      </c>
      <c r="L41">
        <v>88.15</v>
      </c>
      <c r="M41">
        <v>36.93</v>
      </c>
      <c r="N41">
        <v>-10.16</v>
      </c>
      <c r="O41" t="str">
        <f>IF(National_Stock_Exchange_of_India_Ltd[[#This Row],[% Chng]]&gt;=0,"Profit","Loss")</f>
        <v>Loss</v>
      </c>
      <c r="P41" t="str">
        <f>IF(National_Stock_Exchange_of_India_Ltd[[#This Row],[30 d % chng]]&gt;=0,"Profit","Loss")</f>
        <v>Loss</v>
      </c>
      <c r="Q41" t="str">
        <f>IF(National_Stock_Exchange_of_India_Ltd[[#This Row],[365 d % chng]]&gt;=0,"Profit","Loss")</f>
        <v>Profit</v>
      </c>
    </row>
    <row r="42" spans="1:17" x14ac:dyDescent="0.3">
      <c r="A42" t="s">
        <v>64</v>
      </c>
      <c r="B42" t="s">
        <v>30</v>
      </c>
      <c r="C42">
        <v>152.25</v>
      </c>
      <c r="D42">
        <v>152.25</v>
      </c>
      <c r="E42">
        <v>146.25</v>
      </c>
      <c r="F42">
        <v>147.75</v>
      </c>
      <c r="G42">
        <v>-7.35</v>
      </c>
      <c r="H42">
        <v>-4.74</v>
      </c>
      <c r="I42">
        <v>231.36</v>
      </c>
      <c r="J42">
        <v>344.33</v>
      </c>
      <c r="K42">
        <v>172.75</v>
      </c>
      <c r="L42">
        <v>77.05</v>
      </c>
      <c r="M42">
        <v>82.86</v>
      </c>
      <c r="N42">
        <v>-9.41</v>
      </c>
      <c r="O42" t="str">
        <f>IF(National_Stock_Exchange_of_India_Ltd[[#This Row],[% Chng]]&gt;=0,"Profit","Loss")</f>
        <v>Loss</v>
      </c>
      <c r="P42" t="str">
        <f>IF(National_Stock_Exchange_of_India_Ltd[[#This Row],[30 d % chng]]&gt;=0,"Profit","Loss")</f>
        <v>Loss</v>
      </c>
      <c r="Q42" t="str">
        <f>IF(National_Stock_Exchange_of_India_Ltd[[#This Row],[365 d % chng]]&gt;=0,"Profit","Loss")</f>
        <v>Profit</v>
      </c>
    </row>
    <row r="43" spans="1:17" x14ac:dyDescent="0.3">
      <c r="A43" t="s">
        <v>65</v>
      </c>
      <c r="B43" t="s">
        <v>63</v>
      </c>
      <c r="C43">
        <v>204.05</v>
      </c>
      <c r="D43">
        <v>204.95</v>
      </c>
      <c r="E43">
        <v>200.8</v>
      </c>
      <c r="F43">
        <v>202.5</v>
      </c>
      <c r="G43">
        <v>-1.75</v>
      </c>
      <c r="H43">
        <v>-0.86</v>
      </c>
      <c r="I43">
        <v>96.11</v>
      </c>
      <c r="J43">
        <v>195.09</v>
      </c>
      <c r="K43">
        <v>209.95</v>
      </c>
      <c r="L43">
        <v>136.88</v>
      </c>
      <c r="M43">
        <v>3.69</v>
      </c>
      <c r="N43">
        <v>6.36</v>
      </c>
      <c r="O43" t="str">
        <f>IF(National_Stock_Exchange_of_India_Ltd[[#This Row],[% Chng]]&gt;=0,"Profit","Loss")</f>
        <v>Loss</v>
      </c>
      <c r="P43" t="str">
        <f>IF(National_Stock_Exchange_of_India_Ltd[[#This Row],[30 d % chng]]&gt;=0,"Profit","Loss")</f>
        <v>Profit</v>
      </c>
      <c r="Q43" t="str">
        <f>IF(National_Stock_Exchange_of_India_Ltd[[#This Row],[365 d % chng]]&gt;=0,"Profit","Loss")</f>
        <v>Profit</v>
      </c>
    </row>
    <row r="44" spans="1:17" x14ac:dyDescent="0.3">
      <c r="A44" t="s">
        <v>66</v>
      </c>
      <c r="B44" t="s">
        <v>30</v>
      </c>
      <c r="C44">
        <v>2467.8000000000002</v>
      </c>
      <c r="D44">
        <v>2477.6</v>
      </c>
      <c r="E44">
        <v>2401.5</v>
      </c>
      <c r="F44">
        <v>2405.1</v>
      </c>
      <c r="G44">
        <v>-87.85</v>
      </c>
      <c r="H44">
        <v>-3.52</v>
      </c>
      <c r="I44">
        <v>72.75</v>
      </c>
      <c r="J44">
        <v>1770.19</v>
      </c>
      <c r="K44">
        <v>2751.35</v>
      </c>
      <c r="L44">
        <v>1830</v>
      </c>
      <c r="M44">
        <v>23.48</v>
      </c>
      <c r="N44">
        <v>-9.6199999999999992</v>
      </c>
      <c r="O44" t="str">
        <f>IF(National_Stock_Exchange_of_India_Ltd[[#This Row],[% Chng]]&gt;=0,"Profit","Loss")</f>
        <v>Loss</v>
      </c>
      <c r="P44" t="str">
        <f>IF(National_Stock_Exchange_of_India_Ltd[[#This Row],[30 d % chng]]&gt;=0,"Profit","Loss")</f>
        <v>Loss</v>
      </c>
      <c r="Q44" t="str">
        <f>IF(National_Stock_Exchange_of_India_Ltd[[#This Row],[365 d % chng]]&gt;=0,"Profit","Loss")</f>
        <v>Profit</v>
      </c>
    </row>
    <row r="45" spans="1:17" x14ac:dyDescent="0.3">
      <c r="A45" t="s">
        <v>67</v>
      </c>
      <c r="B45" t="s">
        <v>22</v>
      </c>
      <c r="C45">
        <v>1154</v>
      </c>
      <c r="D45">
        <v>1154</v>
      </c>
      <c r="E45">
        <v>1105.25</v>
      </c>
      <c r="F45">
        <v>1130.8499999999999</v>
      </c>
      <c r="G45">
        <v>-28.65</v>
      </c>
      <c r="H45">
        <v>-2.4700000000000002</v>
      </c>
      <c r="I45">
        <v>23.16</v>
      </c>
      <c r="J45">
        <v>262.43</v>
      </c>
      <c r="K45">
        <v>1273.9000000000001</v>
      </c>
      <c r="L45">
        <v>825.2</v>
      </c>
      <c r="M45">
        <v>33.19</v>
      </c>
      <c r="N45">
        <v>-3.52</v>
      </c>
      <c r="O45" t="str">
        <f>IF(National_Stock_Exchange_of_India_Ltd[[#This Row],[% Chng]]&gt;=0,"Profit","Loss")</f>
        <v>Loss</v>
      </c>
      <c r="P45" t="str">
        <f>IF(National_Stock_Exchange_of_India_Ltd[[#This Row],[30 d % chng]]&gt;=0,"Profit","Loss")</f>
        <v>Loss</v>
      </c>
      <c r="Q45" t="str">
        <f>IF(National_Stock_Exchange_of_India_Ltd[[#This Row],[365 d % chng]]&gt;=0,"Profit","Loss")</f>
        <v>Profit</v>
      </c>
    </row>
    <row r="46" spans="1:17" x14ac:dyDescent="0.3">
      <c r="A46" t="s">
        <v>68</v>
      </c>
      <c r="B46" t="s">
        <v>22</v>
      </c>
      <c r="C46">
        <v>486.25</v>
      </c>
      <c r="D46">
        <v>487.9</v>
      </c>
      <c r="E46">
        <v>467.1</v>
      </c>
      <c r="F46">
        <v>470</v>
      </c>
      <c r="G46">
        <v>-20.55</v>
      </c>
      <c r="H46">
        <v>-4.1900000000000004</v>
      </c>
      <c r="I46">
        <v>263.06</v>
      </c>
      <c r="J46">
        <v>1249.55</v>
      </c>
      <c r="K46">
        <v>542.29999999999995</v>
      </c>
      <c r="L46">
        <v>240.15</v>
      </c>
      <c r="M46">
        <v>93.42</v>
      </c>
      <c r="N46">
        <v>-8.3000000000000007</v>
      </c>
      <c r="O46" t="str">
        <f>IF(National_Stock_Exchange_of_India_Ltd[[#This Row],[% Chng]]&gt;=0,"Profit","Loss")</f>
        <v>Loss</v>
      </c>
      <c r="P46" t="str">
        <f>IF(National_Stock_Exchange_of_India_Ltd[[#This Row],[30 d % chng]]&gt;=0,"Profit","Loss")</f>
        <v>Loss</v>
      </c>
      <c r="Q46" t="str">
        <f>IF(National_Stock_Exchange_of_India_Ltd[[#This Row],[365 d % chng]]&gt;=0,"Profit","Loss")</f>
        <v>Profit</v>
      </c>
    </row>
    <row r="47" spans="1:17" x14ac:dyDescent="0.3">
      <c r="A47" t="s">
        <v>69</v>
      </c>
      <c r="B47" t="s">
        <v>40</v>
      </c>
      <c r="C47">
        <v>26450</v>
      </c>
      <c r="D47">
        <v>26539.9</v>
      </c>
      <c r="E47">
        <v>25812</v>
      </c>
      <c r="F47">
        <v>25900</v>
      </c>
      <c r="G47">
        <v>-770.5</v>
      </c>
      <c r="H47">
        <v>-2.89</v>
      </c>
      <c r="I47">
        <v>0.3</v>
      </c>
      <c r="J47">
        <v>76.94</v>
      </c>
      <c r="K47">
        <v>32048</v>
      </c>
      <c r="L47">
        <v>22531</v>
      </c>
      <c r="M47">
        <v>9.2899999999999991</v>
      </c>
      <c r="N47">
        <v>-6.76</v>
      </c>
      <c r="O47" t="str">
        <f>IF(National_Stock_Exchange_of_India_Ltd[[#This Row],[% Chng]]&gt;=0,"Profit","Loss")</f>
        <v>Loss</v>
      </c>
      <c r="P47" t="str">
        <f>IF(National_Stock_Exchange_of_India_Ltd[[#This Row],[30 d % chng]]&gt;=0,"Profit","Loss")</f>
        <v>Loss</v>
      </c>
      <c r="Q47" t="str">
        <f>IF(National_Stock_Exchange_of_India_Ltd[[#This Row],[365 d % chng]]&gt;=0,"Profit","Loss")</f>
        <v>Profit</v>
      </c>
    </row>
    <row r="48" spans="1:17" x14ac:dyDescent="0.3">
      <c r="A48" t="s">
        <v>70</v>
      </c>
      <c r="B48" t="s">
        <v>34</v>
      </c>
      <c r="C48">
        <v>775</v>
      </c>
      <c r="D48">
        <v>798.9</v>
      </c>
      <c r="E48">
        <v>762</v>
      </c>
      <c r="F48">
        <v>767.25</v>
      </c>
      <c r="G48">
        <v>-15.65</v>
      </c>
      <c r="H48">
        <v>-2</v>
      </c>
      <c r="I48">
        <v>54.33</v>
      </c>
      <c r="J48">
        <v>424.05</v>
      </c>
      <c r="K48">
        <v>851</v>
      </c>
      <c r="L48">
        <v>502.3</v>
      </c>
      <c r="M48">
        <v>51.57</v>
      </c>
      <c r="N48">
        <v>-5.69</v>
      </c>
      <c r="O48" t="str">
        <f>IF(National_Stock_Exchange_of_India_Ltd[[#This Row],[% Chng]]&gt;=0,"Profit","Loss")</f>
        <v>Loss</v>
      </c>
      <c r="P48" t="str">
        <f>IF(National_Stock_Exchange_of_India_Ltd[[#This Row],[30 d % chng]]&gt;=0,"Profit","Loss")</f>
        <v>Loss</v>
      </c>
      <c r="Q48" t="str">
        <f>IF(National_Stock_Exchange_of_India_Ltd[[#This Row],[365 d % chng]]&gt;=0,"Profit","Loss")</f>
        <v>Profit</v>
      </c>
    </row>
    <row r="49" spans="1:17" x14ac:dyDescent="0.3">
      <c r="A49" t="s">
        <v>71</v>
      </c>
      <c r="B49" t="s">
        <v>32</v>
      </c>
      <c r="C49">
        <v>800.2</v>
      </c>
      <c r="D49">
        <v>805</v>
      </c>
      <c r="E49">
        <v>763.15</v>
      </c>
      <c r="F49">
        <v>769.9</v>
      </c>
      <c r="G49">
        <v>-37.9</v>
      </c>
      <c r="H49">
        <v>-4.6900000000000004</v>
      </c>
      <c r="I49">
        <v>26.17</v>
      </c>
      <c r="J49">
        <v>203.32</v>
      </c>
      <c r="K49">
        <v>889</v>
      </c>
      <c r="L49">
        <v>505.05</v>
      </c>
      <c r="M49">
        <v>49.55</v>
      </c>
      <c r="N49">
        <v>-4.82</v>
      </c>
      <c r="O49" t="str">
        <f>IF(National_Stock_Exchange_of_India_Ltd[[#This Row],[% Chng]]&gt;=0,"Profit","Loss")</f>
        <v>Loss</v>
      </c>
      <c r="P49" t="str">
        <f>IF(National_Stock_Exchange_of_India_Ltd[[#This Row],[30 d % chng]]&gt;=0,"Profit","Loss")</f>
        <v>Loss</v>
      </c>
      <c r="Q49" t="str">
        <f>IF(National_Stock_Exchange_of_India_Ltd[[#This Row],[365 d % chng]]&gt;=0,"Profit","Loss")</f>
        <v>Profit</v>
      </c>
    </row>
    <row r="50" spans="1:17" x14ac:dyDescent="0.3">
      <c r="A50" t="s">
        <v>72</v>
      </c>
      <c r="B50" t="s">
        <v>24</v>
      </c>
      <c r="C50">
        <v>486</v>
      </c>
      <c r="D50">
        <v>486.75</v>
      </c>
      <c r="E50">
        <v>458</v>
      </c>
      <c r="F50">
        <v>459.4</v>
      </c>
      <c r="G50">
        <v>-33.35</v>
      </c>
      <c r="H50">
        <v>-6.77</v>
      </c>
      <c r="I50">
        <v>517.88</v>
      </c>
      <c r="J50">
        <v>2430.36</v>
      </c>
      <c r="K50">
        <v>536.70000000000005</v>
      </c>
      <c r="L50">
        <v>156.69999999999999</v>
      </c>
      <c r="M50">
        <v>167.95</v>
      </c>
      <c r="N50">
        <v>-9.68</v>
      </c>
      <c r="O50" t="str">
        <f>IF(National_Stock_Exchange_of_India_Ltd[[#This Row],[% Chng]]&gt;=0,"Profit","Loss")</f>
        <v>Loss</v>
      </c>
      <c r="P50" t="str">
        <f>IF(National_Stock_Exchange_of_India_Ltd[[#This Row],[30 d % chng]]&gt;=0,"Profit","Loss")</f>
        <v>Loss</v>
      </c>
      <c r="Q50" t="str">
        <f>IF(National_Stock_Exchange_of_India_Ltd[[#This Row],[365 d % chng]]&gt;=0,"Profit","Loss")</f>
        <v>Profit</v>
      </c>
    </row>
    <row r="51" spans="1:17" x14ac:dyDescent="0.3">
      <c r="A51" t="s">
        <v>73</v>
      </c>
      <c r="B51" t="s">
        <v>48</v>
      </c>
      <c r="C51">
        <v>1157.9000000000001</v>
      </c>
      <c r="D51">
        <v>1159.5</v>
      </c>
      <c r="E51">
        <v>1106.25</v>
      </c>
      <c r="F51">
        <v>1110.25</v>
      </c>
      <c r="G51">
        <v>-63.4</v>
      </c>
      <c r="H51">
        <v>-5.4</v>
      </c>
      <c r="I51">
        <v>106.46</v>
      </c>
      <c r="J51">
        <v>1200.79</v>
      </c>
      <c r="K51">
        <v>1534.5</v>
      </c>
      <c r="L51">
        <v>539.5</v>
      </c>
      <c r="M51">
        <v>105.13</v>
      </c>
      <c r="N51">
        <v>-17.37</v>
      </c>
      <c r="O51" t="str">
        <f>IF(National_Stock_Exchange_of_India_Ltd[[#This Row],[% Chng]]&gt;=0,"Profit","Loss")</f>
        <v>Loss</v>
      </c>
      <c r="P51" t="str">
        <f>IF(National_Stock_Exchange_of_India_Ltd[[#This Row],[30 d % chng]]&gt;=0,"Profit","Loss")</f>
        <v>Loss</v>
      </c>
      <c r="Q51" t="str">
        <f>IF(National_Stock_Exchange_of_India_Ltd[[#This Row],[365 d % chng]]&gt;=0,"Profit","Loss")</f>
        <v>Profit</v>
      </c>
    </row>
    <row r="52" spans="1:17" x14ac:dyDescent="0.3">
      <c r="A52" t="s">
        <v>74</v>
      </c>
      <c r="B52" t="s">
        <v>42</v>
      </c>
      <c r="C52">
        <v>3425</v>
      </c>
      <c r="D52">
        <v>3490</v>
      </c>
      <c r="E52">
        <v>3411.9</v>
      </c>
      <c r="F52">
        <v>3439.2</v>
      </c>
      <c r="G52">
        <v>-6.7</v>
      </c>
      <c r="H52">
        <v>-0.19</v>
      </c>
      <c r="I52">
        <v>19.41</v>
      </c>
      <c r="J52">
        <v>670.58</v>
      </c>
      <c r="K52">
        <v>3989.9</v>
      </c>
      <c r="L52">
        <v>2624.45</v>
      </c>
      <c r="M52">
        <v>27.32</v>
      </c>
      <c r="N52">
        <v>-1.25</v>
      </c>
      <c r="O52" t="str">
        <f>IF(National_Stock_Exchange_of_India_Ltd[[#This Row],[% Chng]]&gt;=0,"Profit","Loss")</f>
        <v>Loss</v>
      </c>
      <c r="P52" t="str">
        <f>IF(National_Stock_Exchange_of_India_Ltd[[#This Row],[30 d % chng]]&gt;=0,"Profit","Loss")</f>
        <v>Loss</v>
      </c>
      <c r="Q52" t="str">
        <f>IF(National_Stock_Exchange_of_India_Ltd[[#This Row],[365 d % chng]]&gt;=0,"Profit","Loss")</f>
        <v>Profit</v>
      </c>
    </row>
    <row r="53" spans="1:17" x14ac:dyDescent="0.3">
      <c r="A53" t="s">
        <v>75</v>
      </c>
      <c r="B53" t="s">
        <v>42</v>
      </c>
      <c r="C53">
        <v>1544</v>
      </c>
      <c r="D53">
        <v>1550</v>
      </c>
      <c r="E53">
        <v>1510.15</v>
      </c>
      <c r="F53">
        <v>1519</v>
      </c>
      <c r="G53">
        <v>-40.35</v>
      </c>
      <c r="H53">
        <v>-2.59</v>
      </c>
      <c r="I53">
        <v>15.22</v>
      </c>
      <c r="J53">
        <v>232.97</v>
      </c>
      <c r="K53">
        <v>1630</v>
      </c>
      <c r="L53">
        <v>846.7</v>
      </c>
      <c r="M53">
        <v>76.17</v>
      </c>
      <c r="N53">
        <v>-2.83</v>
      </c>
      <c r="O53" t="str">
        <f>IF(National_Stock_Exchange_of_India_Ltd[[#This Row],[% Chng]]&gt;=0,"Profit","Loss")</f>
        <v>Loss</v>
      </c>
      <c r="P53" t="str">
        <f>IF(National_Stock_Exchange_of_India_Ltd[[#This Row],[30 d % chng]]&gt;=0,"Profit","Loss")</f>
        <v>Loss</v>
      </c>
      <c r="Q53" t="str">
        <f>IF(National_Stock_Exchange_of_India_Ltd[[#This Row],[365 d % chng]]&gt;=0,"Profit","Loss")</f>
        <v>Profit</v>
      </c>
    </row>
    <row r="54" spans="1:17" x14ac:dyDescent="0.3">
      <c r="A54" t="s">
        <v>76</v>
      </c>
      <c r="B54" t="s">
        <v>20</v>
      </c>
      <c r="C54">
        <v>2377.8000000000002</v>
      </c>
      <c r="D54">
        <v>2385.1</v>
      </c>
      <c r="E54">
        <v>2285.0500000000002</v>
      </c>
      <c r="F54">
        <v>2293</v>
      </c>
      <c r="G54">
        <v>-104.8</v>
      </c>
      <c r="H54">
        <v>-4.37</v>
      </c>
      <c r="I54">
        <v>12.89</v>
      </c>
      <c r="J54">
        <v>298.54000000000002</v>
      </c>
      <c r="K54">
        <v>2677.9</v>
      </c>
      <c r="L54">
        <v>1300.3499999999999</v>
      </c>
      <c r="M54">
        <v>75.45</v>
      </c>
      <c r="N54">
        <v>-6.59</v>
      </c>
      <c r="O54" t="str">
        <f>IF(National_Stock_Exchange_of_India_Ltd[[#This Row],[% Chng]]&gt;=0,"Profit","Loss")</f>
        <v>Loss</v>
      </c>
      <c r="P54" t="str">
        <f>IF(National_Stock_Exchange_of_India_Ltd[[#This Row],[30 d % chng]]&gt;=0,"Profit","Loss")</f>
        <v>Loss</v>
      </c>
      <c r="Q54" t="str">
        <f>IF(National_Stock_Exchange_of_India_Ltd[[#This Row],[365 d % chng]]&gt;=0,"Profit","Loss")</f>
        <v>Profit</v>
      </c>
    </row>
    <row r="55" spans="1:17" x14ac:dyDescent="0.3">
      <c r="A55" t="s">
        <v>77</v>
      </c>
      <c r="B55" t="s">
        <v>40</v>
      </c>
      <c r="C55">
        <v>7550</v>
      </c>
      <c r="D55">
        <v>7599</v>
      </c>
      <c r="E55">
        <v>7370.1</v>
      </c>
      <c r="F55">
        <v>7398.45</v>
      </c>
      <c r="G55">
        <v>-210.35</v>
      </c>
      <c r="H55">
        <v>-2.76</v>
      </c>
      <c r="I55">
        <v>2.66</v>
      </c>
      <c r="J55">
        <v>198.32</v>
      </c>
      <c r="K55">
        <v>8269</v>
      </c>
      <c r="L55">
        <v>4770</v>
      </c>
      <c r="M55">
        <v>53.5</v>
      </c>
      <c r="N55">
        <v>1.78</v>
      </c>
      <c r="O55" t="str">
        <f>IF(National_Stock_Exchange_of_India_Ltd[[#This Row],[% Chng]]&gt;=0,"Profit","Loss")</f>
        <v>Loss</v>
      </c>
      <c r="P55" t="str">
        <f>IF(National_Stock_Exchange_of_India_Ltd[[#This Row],[30 d % chng]]&gt;=0,"Profit","Loss")</f>
        <v>Profit</v>
      </c>
      <c r="Q55" t="str">
        <f>IF(National_Stock_Exchange_of_India_Ltd[[#This Row],[365 d % chng]]&gt;=0,"Profit","Loss")</f>
        <v>Profit</v>
      </c>
    </row>
    <row r="56" spans="1:17" x14ac:dyDescent="0.3">
      <c r="A56" t="s">
        <v>78</v>
      </c>
      <c r="B56" t="s">
        <v>79</v>
      </c>
      <c r="C56">
        <v>726</v>
      </c>
      <c r="D56">
        <v>726</v>
      </c>
      <c r="E56">
        <v>701</v>
      </c>
      <c r="F56">
        <v>703.5</v>
      </c>
      <c r="G56">
        <v>-23.8</v>
      </c>
      <c r="H56">
        <v>-3.27</v>
      </c>
      <c r="I56">
        <v>24.82</v>
      </c>
      <c r="J56">
        <v>176.35</v>
      </c>
      <c r="K56">
        <v>864.7</v>
      </c>
      <c r="L56">
        <v>414.15</v>
      </c>
      <c r="M56">
        <v>68.06</v>
      </c>
      <c r="N56">
        <v>-1.37</v>
      </c>
      <c r="O56" t="str">
        <f>IF(National_Stock_Exchange_of_India_Ltd[[#This Row],[% Chng]]&gt;=0,"Profit","Loss")</f>
        <v>Loss</v>
      </c>
      <c r="P56" t="str">
        <f>IF(National_Stock_Exchange_of_India_Ltd[[#This Row],[30 d % chng]]&gt;=0,"Profit","Loss")</f>
        <v>Loss</v>
      </c>
      <c r="Q56" t="str">
        <f>IF(National_Stock_Exchange_of_India_Ltd[[#This Row],[365 d % chng]]&gt;=0,"Profit","Loss")</f>
        <v>Profit</v>
      </c>
    </row>
    <row r="57" spans="1:17" x14ac:dyDescent="0.3">
      <c r="A57" t="s">
        <v>80</v>
      </c>
      <c r="B57" t="s">
        <v>42</v>
      </c>
      <c r="C57">
        <v>632</v>
      </c>
      <c r="D57">
        <v>634.4</v>
      </c>
      <c r="E57">
        <v>619.65</v>
      </c>
      <c r="F57">
        <v>621.29999999999995</v>
      </c>
      <c r="G57">
        <v>-15.4</v>
      </c>
      <c r="H57">
        <v>-2.42</v>
      </c>
      <c r="I57">
        <v>41.39</v>
      </c>
      <c r="J57">
        <v>259.37</v>
      </c>
      <c r="K57">
        <v>739.85</v>
      </c>
      <c r="L57">
        <v>346.25</v>
      </c>
      <c r="M57">
        <v>77.510000000000005</v>
      </c>
      <c r="N57">
        <v>-7.01</v>
      </c>
      <c r="O57" t="str">
        <f>IF(National_Stock_Exchange_of_India_Ltd[[#This Row],[% Chng]]&gt;=0,"Profit","Loss")</f>
        <v>Loss</v>
      </c>
      <c r="P57" t="str">
        <f>IF(National_Stock_Exchange_of_India_Ltd[[#This Row],[30 d % chng]]&gt;=0,"Profit","Loss")</f>
        <v>Loss</v>
      </c>
      <c r="Q57" t="str">
        <f>IF(National_Stock_Exchange_of_India_Ltd[[#This Row],[365 d % chng]]&gt;=0,"Profit","Loss")</f>
        <v>Profit</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34798-419D-4CE2-9424-F1EA473DB4FF}">
  <dimension ref="A7:AC59"/>
  <sheetViews>
    <sheetView workbookViewId="0"/>
  </sheetViews>
  <sheetFormatPr defaultRowHeight="14.4" x14ac:dyDescent="0.3"/>
  <cols>
    <col min="1" max="1" width="13.77734375" style="1" bestFit="1" customWidth="1"/>
    <col min="2" max="2" width="15.5546875" style="1" bestFit="1" customWidth="1"/>
    <col min="3" max="3" width="6" style="1" bestFit="1" customWidth="1"/>
    <col min="4" max="4" width="10.77734375" style="1" bestFit="1" customWidth="1"/>
    <col min="5" max="5" width="8.88671875" style="1"/>
    <col min="6" max="6" width="17.6640625" style="1" bestFit="1" customWidth="1"/>
    <col min="7" max="7" width="15.5546875" style="1" bestFit="1" customWidth="1"/>
    <col min="8" max="8" width="6" style="1" bestFit="1" customWidth="1"/>
    <col min="9" max="9" width="10.77734375" style="1" bestFit="1" customWidth="1"/>
    <col min="10" max="10" width="8.88671875" style="1"/>
    <col min="11" max="11" width="18.6640625" style="1" bestFit="1" customWidth="1"/>
    <col min="12" max="12" width="15.5546875" style="1" bestFit="1" customWidth="1"/>
    <col min="13" max="13" width="8" style="1" bestFit="1" customWidth="1"/>
    <col min="14" max="14" width="10.77734375" style="1" bestFit="1" customWidth="1"/>
    <col min="15" max="15" width="8.88671875" style="1"/>
    <col min="16" max="16" width="13.5546875" style="1" bestFit="1" customWidth="1"/>
    <col min="17" max="17" width="10" style="1" bestFit="1" customWidth="1"/>
    <col min="18" max="18" width="9" style="1" bestFit="1" customWidth="1"/>
    <col min="19" max="19" width="10.77734375" style="1" bestFit="1" customWidth="1"/>
    <col min="20" max="20" width="29.5546875" style="1" bestFit="1" customWidth="1"/>
    <col min="21" max="21" width="15.88671875" style="1" bestFit="1" customWidth="1"/>
    <col min="22" max="22" width="8.88671875" style="1"/>
    <col min="23" max="23" width="29.5546875" style="1" bestFit="1" customWidth="1"/>
    <col min="24" max="24" width="15.88671875" style="1" bestFit="1" customWidth="1"/>
    <col min="25" max="25" width="12.5546875" style="1" bestFit="1" customWidth="1"/>
    <col min="26" max="26" width="19.109375" style="1" bestFit="1" customWidth="1"/>
    <col min="27" max="27" width="12" style="1" bestFit="1" customWidth="1"/>
    <col min="28" max="28" width="12.5546875" style="1" bestFit="1" customWidth="1"/>
    <col min="29" max="30" width="20" style="1" bestFit="1" customWidth="1"/>
    <col min="31" max="16384" width="8.88671875" style="1"/>
  </cols>
  <sheetData>
    <row r="7" spans="1:29" x14ac:dyDescent="0.3">
      <c r="A7" s="1" t="s">
        <v>83</v>
      </c>
      <c r="B7" s="1" t="s">
        <v>84</v>
      </c>
      <c r="F7" s="1" t="s">
        <v>87</v>
      </c>
      <c r="G7" s="1" t="s">
        <v>84</v>
      </c>
      <c r="K7" s="1" t="s">
        <v>88</v>
      </c>
      <c r="L7" s="1" t="s">
        <v>84</v>
      </c>
      <c r="P7" s="1" t="s">
        <v>81</v>
      </c>
      <c r="Q7" s="1" t="s">
        <v>89</v>
      </c>
      <c r="R7" s="1" t="s">
        <v>90</v>
      </c>
      <c r="T7" s="1" t="s">
        <v>81</v>
      </c>
      <c r="U7" s="1" t="s">
        <v>91</v>
      </c>
      <c r="W7" s="1" t="s">
        <v>81</v>
      </c>
    </row>
    <row r="8" spans="1:29" x14ac:dyDescent="0.3">
      <c r="A8" s="1" t="s">
        <v>81</v>
      </c>
      <c r="B8" s="1" t="s">
        <v>85</v>
      </c>
      <c r="C8" s="1" t="s">
        <v>86</v>
      </c>
      <c r="D8" s="1" t="s">
        <v>82</v>
      </c>
      <c r="F8" s="1" t="s">
        <v>81</v>
      </c>
      <c r="G8" s="1" t="s">
        <v>85</v>
      </c>
      <c r="H8" s="1" t="s">
        <v>86</v>
      </c>
      <c r="I8" s="1" t="s">
        <v>82</v>
      </c>
      <c r="K8" s="1" t="s">
        <v>81</v>
      </c>
      <c r="L8" s="1" t="s">
        <v>85</v>
      </c>
      <c r="M8" s="1" t="s">
        <v>86</v>
      </c>
      <c r="N8" s="1" t="s">
        <v>82</v>
      </c>
      <c r="P8" s="3" t="s">
        <v>17</v>
      </c>
      <c r="Q8" s="4">
        <v>384.4</v>
      </c>
      <c r="R8" s="4">
        <v>901</v>
      </c>
      <c r="T8" s="3" t="s">
        <v>24</v>
      </c>
      <c r="U8" s="4">
        <v>6</v>
      </c>
      <c r="W8" s="3" t="s">
        <v>24</v>
      </c>
    </row>
    <row r="9" spans="1:29" x14ac:dyDescent="0.3">
      <c r="A9" s="3" t="s">
        <v>17</v>
      </c>
      <c r="B9" s="4">
        <v>-6.22</v>
      </c>
      <c r="C9" s="4"/>
      <c r="D9" s="4">
        <v>-6.22</v>
      </c>
      <c r="F9" s="3" t="s">
        <v>17</v>
      </c>
      <c r="G9" s="4">
        <v>-4.6500000000000004</v>
      </c>
      <c r="H9" s="4"/>
      <c r="I9" s="4">
        <v>-4.6500000000000004</v>
      </c>
      <c r="K9" s="3" t="s">
        <v>17</v>
      </c>
      <c r="L9" s="4"/>
      <c r="M9" s="4">
        <v>79.22</v>
      </c>
      <c r="N9" s="4">
        <v>79.22</v>
      </c>
      <c r="P9" s="3" t="s">
        <v>19</v>
      </c>
      <c r="Q9" s="4">
        <v>2117.15</v>
      </c>
      <c r="R9" s="4">
        <v>3505</v>
      </c>
      <c r="T9" s="3" t="s">
        <v>79</v>
      </c>
      <c r="U9" s="4">
        <v>1</v>
      </c>
      <c r="W9" s="3" t="s">
        <v>79</v>
      </c>
      <c r="Y9" s="1" t="s">
        <v>81</v>
      </c>
      <c r="Z9" s="1" t="s">
        <v>92</v>
      </c>
      <c r="AB9" s="1" t="s">
        <v>81</v>
      </c>
      <c r="AC9" s="1" t="s">
        <v>93</v>
      </c>
    </row>
    <row r="10" spans="1:29" x14ac:dyDescent="0.3">
      <c r="A10" s="3" t="s">
        <v>19</v>
      </c>
      <c r="B10" s="4">
        <v>-0.2</v>
      </c>
      <c r="C10" s="4"/>
      <c r="D10" s="4">
        <v>-0.2</v>
      </c>
      <c r="F10" s="3" t="s">
        <v>19</v>
      </c>
      <c r="G10" s="4"/>
      <c r="H10" s="4">
        <v>5.66</v>
      </c>
      <c r="I10" s="4">
        <v>5.66</v>
      </c>
      <c r="K10" s="3" t="s">
        <v>19</v>
      </c>
      <c r="L10" s="4"/>
      <c r="M10" s="4">
        <v>45.66</v>
      </c>
      <c r="N10" s="4">
        <v>45.66</v>
      </c>
      <c r="P10" s="3" t="s">
        <v>21</v>
      </c>
      <c r="Q10" s="4">
        <v>568.4</v>
      </c>
      <c r="R10" s="4">
        <v>866.9</v>
      </c>
      <c r="T10" s="3" t="s">
        <v>58</v>
      </c>
      <c r="U10" s="4">
        <v>1</v>
      </c>
      <c r="W10" s="3" t="s">
        <v>58</v>
      </c>
      <c r="Y10" s="3" t="s">
        <v>72</v>
      </c>
      <c r="Z10" s="4">
        <v>517.88</v>
      </c>
      <c r="AB10" s="3" t="s">
        <v>72</v>
      </c>
      <c r="AC10" s="4">
        <v>2430.36</v>
      </c>
    </row>
    <row r="11" spans="1:29" x14ac:dyDescent="0.3">
      <c r="A11" s="3" t="s">
        <v>21</v>
      </c>
      <c r="B11" s="4">
        <v>-2.78</v>
      </c>
      <c r="C11" s="4"/>
      <c r="D11" s="4">
        <v>-2.78</v>
      </c>
      <c r="F11" s="3" t="s">
        <v>21</v>
      </c>
      <c r="G11" s="4">
        <v>-21.49</v>
      </c>
      <c r="H11" s="4"/>
      <c r="I11" s="4">
        <v>-21.49</v>
      </c>
      <c r="K11" s="3" t="s">
        <v>21</v>
      </c>
      <c r="L11" s="4"/>
      <c r="M11" s="4">
        <v>10.19</v>
      </c>
      <c r="N11" s="4">
        <v>10.19</v>
      </c>
      <c r="P11" s="3" t="s">
        <v>23</v>
      </c>
      <c r="Q11" s="4">
        <v>3041</v>
      </c>
      <c r="R11" s="4">
        <v>4361.3999999999996</v>
      </c>
      <c r="T11" s="3" t="s">
        <v>40</v>
      </c>
      <c r="U11" s="4">
        <v>3</v>
      </c>
      <c r="W11" s="3" t="s">
        <v>40</v>
      </c>
      <c r="Y11" s="3" t="s">
        <v>54</v>
      </c>
      <c r="Z11" s="4">
        <v>270.27</v>
      </c>
      <c r="AB11" s="3" t="s">
        <v>66</v>
      </c>
      <c r="AC11" s="4">
        <v>1770.19</v>
      </c>
    </row>
    <row r="12" spans="1:29" x14ac:dyDescent="0.3">
      <c r="A12" s="3" t="s">
        <v>23</v>
      </c>
      <c r="B12" s="4">
        <v>-1.67</v>
      </c>
      <c r="C12" s="4"/>
      <c r="D12" s="4">
        <v>-1.67</v>
      </c>
      <c r="F12" s="3" t="s">
        <v>23</v>
      </c>
      <c r="G12" s="4">
        <v>-12.05</v>
      </c>
      <c r="H12" s="4"/>
      <c r="I12" s="4">
        <v>-12.05</v>
      </c>
      <c r="K12" s="3" t="s">
        <v>23</v>
      </c>
      <c r="L12" s="4"/>
      <c r="M12" s="4">
        <v>9.3000000000000007</v>
      </c>
      <c r="N12" s="4">
        <v>9.3000000000000007</v>
      </c>
      <c r="P12" s="3" t="s">
        <v>25</v>
      </c>
      <c r="Q12" s="4">
        <v>8273.7000000000007</v>
      </c>
      <c r="R12" s="4">
        <v>19325</v>
      </c>
      <c r="T12" s="3" t="s">
        <v>20</v>
      </c>
      <c r="U12" s="4">
        <v>2</v>
      </c>
      <c r="W12" s="3" t="s">
        <v>20</v>
      </c>
      <c r="Y12" s="3" t="s">
        <v>68</v>
      </c>
      <c r="Z12" s="4">
        <v>263.06</v>
      </c>
      <c r="AB12" s="3" t="s">
        <v>44</v>
      </c>
      <c r="AC12" s="4">
        <v>1394.1</v>
      </c>
    </row>
    <row r="13" spans="1:29" x14ac:dyDescent="0.3">
      <c r="A13" s="3" t="s">
        <v>25</v>
      </c>
      <c r="B13" s="4">
        <v>-3.94</v>
      </c>
      <c r="C13" s="4"/>
      <c r="D13" s="4">
        <v>-3.94</v>
      </c>
      <c r="F13" s="3" t="s">
        <v>25</v>
      </c>
      <c r="G13" s="4">
        <v>-9.1</v>
      </c>
      <c r="H13" s="4"/>
      <c r="I13" s="4">
        <v>-9.1</v>
      </c>
      <c r="K13" s="3" t="s">
        <v>25</v>
      </c>
      <c r="L13" s="4"/>
      <c r="M13" s="4">
        <v>91.38</v>
      </c>
      <c r="N13" s="4">
        <v>91.38</v>
      </c>
      <c r="P13" s="3" t="s">
        <v>26</v>
      </c>
      <c r="Q13" s="4">
        <v>4362</v>
      </c>
      <c r="R13" s="4">
        <v>8050</v>
      </c>
      <c r="T13" s="3" t="s">
        <v>32</v>
      </c>
      <c r="U13" s="4">
        <v>5</v>
      </c>
      <c r="W13" s="3" t="s">
        <v>32</v>
      </c>
      <c r="Y13" s="3" t="s">
        <v>64</v>
      </c>
      <c r="Z13" s="4">
        <v>231.36</v>
      </c>
      <c r="AB13" s="3" t="s">
        <v>50</v>
      </c>
      <c r="AC13" s="4">
        <v>1385.86</v>
      </c>
    </row>
    <row r="14" spans="1:29" x14ac:dyDescent="0.3">
      <c r="A14" s="3" t="s">
        <v>26</v>
      </c>
      <c r="B14" s="4">
        <v>-4.8499999999999996</v>
      </c>
      <c r="C14" s="4"/>
      <c r="D14" s="4">
        <v>-4.8499999999999996</v>
      </c>
      <c r="F14" s="3" t="s">
        <v>26</v>
      </c>
      <c r="G14" s="4">
        <v>-13.69</v>
      </c>
      <c r="H14" s="4"/>
      <c r="I14" s="4">
        <v>-13.69</v>
      </c>
      <c r="K14" s="3" t="s">
        <v>26</v>
      </c>
      <c r="L14" s="4"/>
      <c r="M14" s="4">
        <v>44.57</v>
      </c>
      <c r="N14" s="4">
        <v>44.57</v>
      </c>
      <c r="P14" s="3" t="s">
        <v>27</v>
      </c>
      <c r="Q14" s="4">
        <v>454.11</v>
      </c>
      <c r="R14" s="4">
        <v>781.8</v>
      </c>
      <c r="T14" s="3" t="s">
        <v>22</v>
      </c>
      <c r="U14" s="4">
        <v>11</v>
      </c>
      <c r="W14" s="3" t="s">
        <v>22</v>
      </c>
      <c r="Y14" s="3" t="s">
        <v>50</v>
      </c>
      <c r="Z14" s="4">
        <v>189.88</v>
      </c>
      <c r="AB14" s="3" t="s">
        <v>33</v>
      </c>
      <c r="AC14" s="4">
        <v>1380.9</v>
      </c>
    </row>
    <row r="15" spans="1:29" x14ac:dyDescent="0.3">
      <c r="A15" s="3" t="s">
        <v>27</v>
      </c>
      <c r="B15" s="4">
        <v>-3.83</v>
      </c>
      <c r="C15" s="4"/>
      <c r="D15" s="4">
        <v>-3.83</v>
      </c>
      <c r="F15" s="3" t="s">
        <v>27</v>
      </c>
      <c r="G15" s="4"/>
      <c r="H15" s="4">
        <v>5.7</v>
      </c>
      <c r="I15" s="4">
        <v>5.7</v>
      </c>
      <c r="K15" s="3" t="s">
        <v>27</v>
      </c>
      <c r="L15" s="4"/>
      <c r="M15" s="4">
        <v>58.55</v>
      </c>
      <c r="N15" s="4">
        <v>58.55</v>
      </c>
      <c r="P15" s="3" t="s">
        <v>29</v>
      </c>
      <c r="Q15" s="4">
        <v>357</v>
      </c>
      <c r="R15" s="4">
        <v>503</v>
      </c>
      <c r="T15" s="3" t="s">
        <v>34</v>
      </c>
      <c r="U15" s="4">
        <v>4</v>
      </c>
      <c r="W15" s="3" t="s">
        <v>34</v>
      </c>
      <c r="Y15" s="3" t="s">
        <v>82</v>
      </c>
      <c r="Z15" s="4">
        <v>1472.4499999999998</v>
      </c>
      <c r="AB15" s="3" t="s">
        <v>82</v>
      </c>
      <c r="AC15" s="4">
        <v>8361.41</v>
      </c>
    </row>
    <row r="16" spans="1:29" x14ac:dyDescent="0.3">
      <c r="A16" s="3" t="s">
        <v>29</v>
      </c>
      <c r="B16" s="4">
        <v>-5.67</v>
      </c>
      <c r="C16" s="4"/>
      <c r="D16" s="4">
        <v>-5.67</v>
      </c>
      <c r="F16" s="3" t="s">
        <v>29</v>
      </c>
      <c r="G16" s="4">
        <v>-12.45</v>
      </c>
      <c r="H16" s="4"/>
      <c r="I16" s="4">
        <v>-12.45</v>
      </c>
      <c r="K16" s="3" t="s">
        <v>29</v>
      </c>
      <c r="L16" s="4">
        <v>-1.22</v>
      </c>
      <c r="M16" s="4"/>
      <c r="N16" s="4">
        <v>-1.22</v>
      </c>
      <c r="P16" s="3" t="s">
        <v>31</v>
      </c>
      <c r="Q16" s="4">
        <v>3317.3</v>
      </c>
      <c r="R16" s="4">
        <v>4153</v>
      </c>
      <c r="T16" s="3" t="s">
        <v>42</v>
      </c>
      <c r="U16" s="4">
        <v>5</v>
      </c>
      <c r="W16" s="3" t="s">
        <v>42</v>
      </c>
    </row>
    <row r="17" spans="1:23" x14ac:dyDescent="0.3">
      <c r="A17" s="3" t="s">
        <v>31</v>
      </c>
      <c r="B17" s="4">
        <v>-0.19</v>
      </c>
      <c r="C17" s="4"/>
      <c r="D17" s="4">
        <v>-0.19</v>
      </c>
      <c r="F17" s="3" t="s">
        <v>31</v>
      </c>
      <c r="G17" s="4">
        <v>-3.42</v>
      </c>
      <c r="H17" s="4"/>
      <c r="I17" s="4">
        <v>-3.42</v>
      </c>
      <c r="K17" s="3" t="s">
        <v>31</v>
      </c>
      <c r="L17" s="4"/>
      <c r="M17" s="4">
        <v>0.3</v>
      </c>
      <c r="N17" s="4">
        <v>0.3</v>
      </c>
      <c r="P17" s="3" t="s">
        <v>33</v>
      </c>
      <c r="Q17" s="4">
        <v>726.5</v>
      </c>
      <c r="R17" s="4">
        <v>1005</v>
      </c>
      <c r="T17" s="3" t="s">
        <v>48</v>
      </c>
      <c r="U17" s="4">
        <v>3</v>
      </c>
      <c r="W17" s="3" t="s">
        <v>48</v>
      </c>
    </row>
    <row r="18" spans="1:23" x14ac:dyDescent="0.3">
      <c r="A18" s="3" t="s">
        <v>33</v>
      </c>
      <c r="B18" s="4"/>
      <c r="C18" s="4">
        <v>7.23</v>
      </c>
      <c r="D18" s="4">
        <v>7.23</v>
      </c>
      <c r="F18" s="3" t="s">
        <v>33</v>
      </c>
      <c r="G18" s="4"/>
      <c r="H18" s="4">
        <v>6.34</v>
      </c>
      <c r="I18" s="4">
        <v>6.34</v>
      </c>
      <c r="K18" s="3" t="s">
        <v>33</v>
      </c>
      <c r="L18" s="4"/>
      <c r="M18" s="4">
        <v>31.89</v>
      </c>
      <c r="N18" s="4">
        <v>31.89</v>
      </c>
      <c r="P18" s="3" t="s">
        <v>35</v>
      </c>
      <c r="Q18" s="4">
        <v>123.25</v>
      </c>
      <c r="R18" s="4">
        <v>203.8</v>
      </c>
      <c r="T18" s="3" t="s">
        <v>30</v>
      </c>
      <c r="U18" s="4">
        <v>5</v>
      </c>
      <c r="W18" s="3" t="s">
        <v>30</v>
      </c>
    </row>
    <row r="19" spans="1:23" x14ac:dyDescent="0.3">
      <c r="A19" s="3" t="s">
        <v>35</v>
      </c>
      <c r="B19" s="4">
        <v>-1.67</v>
      </c>
      <c r="C19" s="4"/>
      <c r="D19" s="4">
        <v>-1.67</v>
      </c>
      <c r="F19" s="3" t="s">
        <v>35</v>
      </c>
      <c r="G19" s="4">
        <v>-10.94</v>
      </c>
      <c r="H19" s="4"/>
      <c r="I19" s="4">
        <v>-10.94</v>
      </c>
      <c r="K19" s="3" t="s">
        <v>35</v>
      </c>
      <c r="L19" s="4"/>
      <c r="M19" s="4">
        <v>25.78</v>
      </c>
      <c r="N19" s="4">
        <v>25.78</v>
      </c>
      <c r="P19" s="3" t="s">
        <v>36</v>
      </c>
      <c r="Q19" s="4">
        <v>3153.3</v>
      </c>
      <c r="R19" s="4">
        <v>5425.1</v>
      </c>
      <c r="T19" s="3" t="s">
        <v>63</v>
      </c>
      <c r="U19" s="4">
        <v>2</v>
      </c>
      <c r="W19" s="3" t="s">
        <v>63</v>
      </c>
    </row>
    <row r="20" spans="1:23" x14ac:dyDescent="0.3">
      <c r="A20" s="3" t="s">
        <v>36</v>
      </c>
      <c r="B20" s="4"/>
      <c r="C20" s="4">
        <v>2.92</v>
      </c>
      <c r="D20" s="4">
        <v>2.92</v>
      </c>
      <c r="F20" s="3" t="s">
        <v>36</v>
      </c>
      <c r="G20" s="4">
        <v>-1.57</v>
      </c>
      <c r="H20" s="4"/>
      <c r="I20" s="4">
        <v>-1.57</v>
      </c>
      <c r="K20" s="3" t="s">
        <v>36</v>
      </c>
      <c r="L20" s="4"/>
      <c r="M20" s="4">
        <v>42.39</v>
      </c>
      <c r="N20" s="4">
        <v>42.39</v>
      </c>
      <c r="P20" s="3" t="s">
        <v>37</v>
      </c>
      <c r="Q20" s="4">
        <v>4135</v>
      </c>
      <c r="R20" s="4">
        <v>5614.6</v>
      </c>
      <c r="T20" s="3" t="s">
        <v>18</v>
      </c>
      <c r="U20" s="4">
        <v>1</v>
      </c>
      <c r="W20" s="3" t="s">
        <v>18</v>
      </c>
    </row>
    <row r="21" spans="1:23" x14ac:dyDescent="0.3">
      <c r="A21" s="3" t="s">
        <v>37</v>
      </c>
      <c r="B21" s="4"/>
      <c r="C21" s="4">
        <v>3.45</v>
      </c>
      <c r="D21" s="4">
        <v>3.45</v>
      </c>
      <c r="F21" s="3" t="s">
        <v>37</v>
      </c>
      <c r="G21" s="4"/>
      <c r="H21" s="4">
        <v>1.8</v>
      </c>
      <c r="I21" s="4">
        <v>1.8</v>
      </c>
      <c r="K21" s="3" t="s">
        <v>37</v>
      </c>
      <c r="L21" s="4">
        <v>-1.17</v>
      </c>
      <c r="M21" s="4"/>
      <c r="N21" s="4">
        <v>-1.17</v>
      </c>
      <c r="P21" s="3" t="s">
        <v>38</v>
      </c>
      <c r="Q21" s="4">
        <v>2303.6999999999998</v>
      </c>
      <c r="R21" s="4">
        <v>3037</v>
      </c>
      <c r="T21" s="3" t="s">
        <v>28</v>
      </c>
      <c r="U21" s="4">
        <v>1</v>
      </c>
      <c r="W21" s="3" t="s">
        <v>28</v>
      </c>
    </row>
    <row r="22" spans="1:23" x14ac:dyDescent="0.3">
      <c r="A22" s="3" t="s">
        <v>38</v>
      </c>
      <c r="B22" s="4">
        <v>-3.16</v>
      </c>
      <c r="C22" s="4"/>
      <c r="D22" s="4">
        <v>-3.16</v>
      </c>
      <c r="F22" s="3" t="s">
        <v>38</v>
      </c>
      <c r="G22" s="4">
        <v>-5.77</v>
      </c>
      <c r="H22" s="4"/>
      <c r="I22" s="4">
        <v>-5.77</v>
      </c>
      <c r="K22" s="3" t="s">
        <v>38</v>
      </c>
      <c r="L22" s="4">
        <v>-5.95</v>
      </c>
      <c r="M22" s="4"/>
      <c r="N22" s="4">
        <v>-5.95</v>
      </c>
      <c r="P22" s="3" t="s">
        <v>39</v>
      </c>
      <c r="Q22" s="4">
        <v>840.05</v>
      </c>
      <c r="R22" s="4">
        <v>1893</v>
      </c>
      <c r="T22" s="3" t="s">
        <v>82</v>
      </c>
      <c r="U22" s="4">
        <v>50</v>
      </c>
      <c r="W22" s="3" t="s">
        <v>82</v>
      </c>
    </row>
    <row r="23" spans="1:23" x14ac:dyDescent="0.3">
      <c r="A23" s="3" t="s">
        <v>39</v>
      </c>
      <c r="B23" s="4">
        <v>-4.58</v>
      </c>
      <c r="C23" s="4"/>
      <c r="D23" s="4">
        <v>-4.58</v>
      </c>
      <c r="F23" s="3" t="s">
        <v>39</v>
      </c>
      <c r="G23" s="4">
        <v>-3.08</v>
      </c>
      <c r="H23" s="4"/>
      <c r="I23" s="4">
        <v>-3.08</v>
      </c>
      <c r="K23" s="3" t="s">
        <v>39</v>
      </c>
      <c r="L23" s="4"/>
      <c r="M23" s="4">
        <v>99.95</v>
      </c>
      <c r="N23" s="4">
        <v>99.95</v>
      </c>
      <c r="P23" s="3" t="s">
        <v>41</v>
      </c>
      <c r="Q23" s="4">
        <v>814.35</v>
      </c>
      <c r="R23" s="4">
        <v>1377.75</v>
      </c>
    </row>
    <row r="24" spans="1:23" x14ac:dyDescent="0.3">
      <c r="A24" s="3" t="s">
        <v>41</v>
      </c>
      <c r="B24" s="4">
        <v>-1.17</v>
      </c>
      <c r="C24" s="4"/>
      <c r="D24" s="4">
        <v>-1.17</v>
      </c>
      <c r="F24" s="3" t="s">
        <v>41</v>
      </c>
      <c r="G24" s="4">
        <v>-4.7300000000000004</v>
      </c>
      <c r="H24" s="4"/>
      <c r="I24" s="4">
        <v>-4.7300000000000004</v>
      </c>
      <c r="K24" s="3" t="s">
        <v>41</v>
      </c>
      <c r="L24" s="4"/>
      <c r="M24" s="4">
        <v>34.79</v>
      </c>
      <c r="N24" s="4">
        <v>34.79</v>
      </c>
      <c r="P24" s="3" t="s">
        <v>43</v>
      </c>
      <c r="Q24" s="4">
        <v>2179.3000000000002</v>
      </c>
      <c r="R24" s="4">
        <v>3021.1</v>
      </c>
    </row>
    <row r="25" spans="1:23" x14ac:dyDescent="0.3">
      <c r="A25" s="3" t="s">
        <v>43</v>
      </c>
      <c r="B25" s="4">
        <v>-4.28</v>
      </c>
      <c r="C25" s="4"/>
      <c r="D25" s="4">
        <v>-4.28</v>
      </c>
      <c r="F25" s="3" t="s">
        <v>43</v>
      </c>
      <c r="G25" s="4">
        <v>-5.72</v>
      </c>
      <c r="H25" s="4"/>
      <c r="I25" s="4">
        <v>-5.72</v>
      </c>
      <c r="K25" s="3" t="s">
        <v>43</v>
      </c>
      <c r="L25" s="4"/>
      <c r="M25" s="4">
        <v>25.27</v>
      </c>
      <c r="N25" s="4">
        <v>25.27</v>
      </c>
      <c r="P25" s="3" t="s">
        <v>44</v>
      </c>
      <c r="Q25" s="4">
        <v>1342</v>
      </c>
      <c r="R25" s="4">
        <v>1725</v>
      </c>
    </row>
    <row r="26" spans="1:23" x14ac:dyDescent="0.3">
      <c r="A26" s="3" t="s">
        <v>44</v>
      </c>
      <c r="B26" s="4">
        <v>-2.39</v>
      </c>
      <c r="C26" s="4"/>
      <c r="D26" s="4">
        <v>-2.39</v>
      </c>
      <c r="F26" s="3" t="s">
        <v>44</v>
      </c>
      <c r="G26" s="4">
        <v>-9.8800000000000008</v>
      </c>
      <c r="H26" s="4"/>
      <c r="I26" s="4">
        <v>-9.8800000000000008</v>
      </c>
      <c r="K26" s="3" t="s">
        <v>44</v>
      </c>
      <c r="L26" s="4"/>
      <c r="M26" s="4">
        <v>6.18</v>
      </c>
      <c r="N26" s="4">
        <v>6.18</v>
      </c>
      <c r="P26" s="3" t="s">
        <v>45</v>
      </c>
      <c r="Q26" s="4">
        <v>617.4</v>
      </c>
      <c r="R26" s="4">
        <v>775.65</v>
      </c>
    </row>
    <row r="27" spans="1:23" x14ac:dyDescent="0.3">
      <c r="A27" s="3" t="s">
        <v>45</v>
      </c>
      <c r="B27" s="4">
        <v>-2.77</v>
      </c>
      <c r="C27" s="4"/>
      <c r="D27" s="4">
        <v>-2.77</v>
      </c>
      <c r="F27" s="3" t="s">
        <v>45</v>
      </c>
      <c r="G27" s="4">
        <v>-2.94</v>
      </c>
      <c r="H27" s="4"/>
      <c r="I27" s="4">
        <v>-2.94</v>
      </c>
      <c r="K27" s="3" t="s">
        <v>45</v>
      </c>
      <c r="L27" s="4"/>
      <c r="M27" s="4">
        <v>0.7</v>
      </c>
      <c r="N27" s="4">
        <v>0.7</v>
      </c>
      <c r="P27" s="3" t="s">
        <v>46</v>
      </c>
      <c r="Q27" s="4">
        <v>2505.15</v>
      </c>
      <c r="R27" s="4">
        <v>3629.05</v>
      </c>
    </row>
    <row r="28" spans="1:23" x14ac:dyDescent="0.3">
      <c r="A28" s="3" t="s">
        <v>46</v>
      </c>
      <c r="B28" s="4">
        <v>-2.62</v>
      </c>
      <c r="C28" s="4"/>
      <c r="D28" s="4">
        <v>-2.62</v>
      </c>
      <c r="F28" s="3" t="s">
        <v>46</v>
      </c>
      <c r="G28" s="4">
        <v>-6.43</v>
      </c>
      <c r="H28" s="4"/>
      <c r="I28" s="4">
        <v>-6.43</v>
      </c>
      <c r="K28" s="3" t="s">
        <v>46</v>
      </c>
      <c r="L28" s="4">
        <v>-16.02</v>
      </c>
      <c r="M28" s="4"/>
      <c r="N28" s="4">
        <v>-16.02</v>
      </c>
      <c r="P28" s="3" t="s">
        <v>47</v>
      </c>
      <c r="Q28" s="4">
        <v>220.35</v>
      </c>
      <c r="R28" s="4">
        <v>551.85</v>
      </c>
    </row>
    <row r="29" spans="1:23" x14ac:dyDescent="0.3">
      <c r="A29" s="3" t="s">
        <v>47</v>
      </c>
      <c r="B29" s="4">
        <v>-6.57</v>
      </c>
      <c r="C29" s="4"/>
      <c r="D29" s="4">
        <v>-6.57</v>
      </c>
      <c r="F29" s="3" t="s">
        <v>47</v>
      </c>
      <c r="G29" s="4">
        <v>-14.06</v>
      </c>
      <c r="H29" s="4"/>
      <c r="I29" s="4">
        <v>-14.06</v>
      </c>
      <c r="K29" s="3" t="s">
        <v>47</v>
      </c>
      <c r="L29" s="4"/>
      <c r="M29" s="4">
        <v>86.93</v>
      </c>
      <c r="N29" s="4">
        <v>86.93</v>
      </c>
      <c r="P29" s="3" t="s">
        <v>49</v>
      </c>
      <c r="Q29" s="4">
        <v>2120</v>
      </c>
      <c r="R29" s="4">
        <v>2859.3</v>
      </c>
    </row>
    <row r="30" spans="1:23" x14ac:dyDescent="0.3">
      <c r="A30" s="3" t="s">
        <v>49</v>
      </c>
      <c r="B30" s="4">
        <v>-0.35</v>
      </c>
      <c r="C30" s="4"/>
      <c r="D30" s="4">
        <v>-0.35</v>
      </c>
      <c r="F30" s="3" t="s">
        <v>49</v>
      </c>
      <c r="G30" s="4">
        <v>-3.94</v>
      </c>
      <c r="H30" s="4"/>
      <c r="I30" s="4">
        <v>-3.94</v>
      </c>
      <c r="K30" s="3" t="s">
        <v>49</v>
      </c>
      <c r="L30" s="4"/>
      <c r="M30" s="4">
        <v>9.6</v>
      </c>
      <c r="N30" s="4">
        <v>9.6</v>
      </c>
      <c r="P30" s="3" t="s">
        <v>50</v>
      </c>
      <c r="Q30" s="4">
        <v>465.8</v>
      </c>
      <c r="R30" s="4">
        <v>867</v>
      </c>
    </row>
    <row r="31" spans="1:23" x14ac:dyDescent="0.3">
      <c r="A31" s="3" t="s">
        <v>50</v>
      </c>
      <c r="B31" s="4">
        <v>-4.07</v>
      </c>
      <c r="C31" s="4"/>
      <c r="D31" s="4">
        <v>-4.07</v>
      </c>
      <c r="F31" s="3" t="s">
        <v>50</v>
      </c>
      <c r="G31" s="4">
        <v>-13.14</v>
      </c>
      <c r="H31" s="4"/>
      <c r="I31" s="4">
        <v>-13.14</v>
      </c>
      <c r="K31" s="3" t="s">
        <v>50</v>
      </c>
      <c r="L31" s="4"/>
      <c r="M31" s="4">
        <v>52.41</v>
      </c>
      <c r="N31" s="4">
        <v>52.41</v>
      </c>
      <c r="P31" s="3" t="s">
        <v>51</v>
      </c>
      <c r="Q31" s="4">
        <v>789</v>
      </c>
      <c r="R31" s="4">
        <v>1242</v>
      </c>
    </row>
    <row r="32" spans="1:23" x14ac:dyDescent="0.3">
      <c r="A32" s="3" t="s">
        <v>51</v>
      </c>
      <c r="B32" s="4">
        <v>-6.19</v>
      </c>
      <c r="C32" s="4"/>
      <c r="D32" s="4">
        <v>-6.19</v>
      </c>
      <c r="F32" s="3" t="s">
        <v>51</v>
      </c>
      <c r="G32" s="4">
        <v>-22.08</v>
      </c>
      <c r="H32" s="4"/>
      <c r="I32" s="4">
        <v>-22.08</v>
      </c>
      <c r="K32" s="3" t="s">
        <v>51</v>
      </c>
      <c r="L32" s="4"/>
      <c r="M32" s="4">
        <v>5.25</v>
      </c>
      <c r="N32" s="4">
        <v>5.25</v>
      </c>
      <c r="P32" s="3" t="s">
        <v>52</v>
      </c>
      <c r="Q32" s="4">
        <v>1091</v>
      </c>
      <c r="R32" s="4">
        <v>1848</v>
      </c>
    </row>
    <row r="33" spans="1:18" x14ac:dyDescent="0.3">
      <c r="A33" s="3" t="s">
        <v>52</v>
      </c>
      <c r="B33" s="4">
        <v>-1.91</v>
      </c>
      <c r="C33" s="4"/>
      <c r="D33" s="4">
        <v>-1.91</v>
      </c>
      <c r="F33" s="3" t="s">
        <v>52</v>
      </c>
      <c r="G33" s="4">
        <v>-0.83</v>
      </c>
      <c r="H33" s="4"/>
      <c r="I33" s="4">
        <v>-0.83</v>
      </c>
      <c r="K33" s="3" t="s">
        <v>52</v>
      </c>
      <c r="L33" s="4"/>
      <c r="M33" s="4">
        <v>51.44</v>
      </c>
      <c r="N33" s="4">
        <v>51.44</v>
      </c>
      <c r="P33" s="3" t="s">
        <v>53</v>
      </c>
      <c r="Q33" s="4">
        <v>84</v>
      </c>
      <c r="R33" s="4">
        <v>141.5</v>
      </c>
    </row>
    <row r="34" spans="1:18" x14ac:dyDescent="0.3">
      <c r="A34" s="3" t="s">
        <v>53</v>
      </c>
      <c r="B34" s="4">
        <v>-3.58</v>
      </c>
      <c r="C34" s="4"/>
      <c r="D34" s="4">
        <v>-3.58</v>
      </c>
      <c r="F34" s="3" t="s">
        <v>53</v>
      </c>
      <c r="G34" s="4">
        <v>-7.87</v>
      </c>
      <c r="H34" s="4"/>
      <c r="I34" s="4">
        <v>-7.87</v>
      </c>
      <c r="K34" s="3" t="s">
        <v>53</v>
      </c>
      <c r="L34" s="4"/>
      <c r="M34" s="4">
        <v>41.28</v>
      </c>
      <c r="N34" s="4">
        <v>41.28</v>
      </c>
      <c r="P34" s="3" t="s">
        <v>54</v>
      </c>
      <c r="Q34" s="4">
        <v>192.4</v>
      </c>
      <c r="R34" s="4">
        <v>265.3</v>
      </c>
    </row>
    <row r="35" spans="1:18" x14ac:dyDescent="0.3">
      <c r="A35" s="3" t="s">
        <v>54</v>
      </c>
      <c r="B35" s="4">
        <v>-3.33</v>
      </c>
      <c r="C35" s="4"/>
      <c r="D35" s="4">
        <v>-3.33</v>
      </c>
      <c r="F35" s="3" t="s">
        <v>54</v>
      </c>
      <c r="G35" s="4">
        <v>-5.53</v>
      </c>
      <c r="H35" s="4"/>
      <c r="I35" s="4">
        <v>-5.53</v>
      </c>
      <c r="K35" s="3" t="s">
        <v>54</v>
      </c>
      <c r="L35" s="4"/>
      <c r="M35" s="4">
        <v>15.35</v>
      </c>
      <c r="N35" s="4">
        <v>15.35</v>
      </c>
      <c r="P35" s="3" t="s">
        <v>55</v>
      </c>
      <c r="Q35" s="4">
        <v>336</v>
      </c>
      <c r="R35" s="4">
        <v>776.5</v>
      </c>
    </row>
    <row r="36" spans="1:18" x14ac:dyDescent="0.3">
      <c r="A36" s="3" t="s">
        <v>55</v>
      </c>
      <c r="B36" s="4">
        <v>-7.48</v>
      </c>
      <c r="C36" s="4"/>
      <c r="D36" s="4">
        <v>-7.48</v>
      </c>
      <c r="F36" s="3" t="s">
        <v>55</v>
      </c>
      <c r="G36" s="4">
        <v>-9.27</v>
      </c>
      <c r="H36" s="4"/>
      <c r="I36" s="4">
        <v>-9.27</v>
      </c>
      <c r="K36" s="3" t="s">
        <v>55</v>
      </c>
      <c r="L36" s="4"/>
      <c r="M36" s="4">
        <v>86.25</v>
      </c>
      <c r="N36" s="4">
        <v>86.25</v>
      </c>
      <c r="P36" s="3" t="s">
        <v>56</v>
      </c>
      <c r="Q36" s="4">
        <v>1626</v>
      </c>
      <c r="R36" s="4">
        <v>2253</v>
      </c>
    </row>
    <row r="37" spans="1:18" x14ac:dyDescent="0.3">
      <c r="A37" s="3" t="s">
        <v>56</v>
      </c>
      <c r="B37" s="4">
        <v>-3.69</v>
      </c>
      <c r="C37" s="4"/>
      <c r="D37" s="4">
        <v>-3.69</v>
      </c>
      <c r="F37" s="3" t="s">
        <v>56</v>
      </c>
      <c r="G37" s="4">
        <v>-11.35</v>
      </c>
      <c r="H37" s="4"/>
      <c r="I37" s="4">
        <v>-11.35</v>
      </c>
      <c r="K37" s="3" t="s">
        <v>56</v>
      </c>
      <c r="L37" s="4"/>
      <c r="M37" s="4">
        <v>5.24</v>
      </c>
      <c r="N37" s="4">
        <v>5.24</v>
      </c>
      <c r="P37" s="3" t="s">
        <v>57</v>
      </c>
      <c r="Q37" s="4">
        <v>1092</v>
      </c>
      <c r="R37" s="4">
        <v>1981.75</v>
      </c>
    </row>
    <row r="38" spans="1:18" x14ac:dyDescent="0.3">
      <c r="A38" s="3" t="s">
        <v>57</v>
      </c>
      <c r="B38" s="4">
        <v>-3.72</v>
      </c>
      <c r="C38" s="4"/>
      <c r="D38" s="4">
        <v>-3.72</v>
      </c>
      <c r="F38" s="3" t="s">
        <v>57</v>
      </c>
      <c r="G38" s="4">
        <v>-0.85</v>
      </c>
      <c r="H38" s="4"/>
      <c r="I38" s="4">
        <v>-0.85</v>
      </c>
      <c r="K38" s="3" t="s">
        <v>57</v>
      </c>
      <c r="L38" s="4"/>
      <c r="M38" s="4">
        <v>59.59</v>
      </c>
      <c r="N38" s="4">
        <v>59.59</v>
      </c>
      <c r="P38" s="3" t="s">
        <v>59</v>
      </c>
      <c r="Q38" s="4">
        <v>660.25</v>
      </c>
      <c r="R38" s="4">
        <v>979</v>
      </c>
    </row>
    <row r="39" spans="1:18" x14ac:dyDescent="0.3">
      <c r="A39" s="3" t="s">
        <v>59</v>
      </c>
      <c r="B39" s="4">
        <v>-4.0599999999999996</v>
      </c>
      <c r="C39" s="4"/>
      <c r="D39" s="4">
        <v>-4.0599999999999996</v>
      </c>
      <c r="F39" s="3" t="s">
        <v>59</v>
      </c>
      <c r="G39" s="4">
        <v>-4.42</v>
      </c>
      <c r="H39" s="4"/>
      <c r="I39" s="4">
        <v>-4.42</v>
      </c>
      <c r="K39" s="3" t="s">
        <v>59</v>
      </c>
      <c r="L39" s="4"/>
      <c r="M39" s="4">
        <v>18.77</v>
      </c>
      <c r="N39" s="4">
        <v>18.77</v>
      </c>
      <c r="P39" s="3" t="s">
        <v>60</v>
      </c>
      <c r="Q39" s="4">
        <v>6400</v>
      </c>
      <c r="R39" s="4">
        <v>8368</v>
      </c>
    </row>
    <row r="40" spans="1:18" x14ac:dyDescent="0.3">
      <c r="A40" s="3" t="s">
        <v>60</v>
      </c>
      <c r="B40" s="4">
        <v>-5.58</v>
      </c>
      <c r="C40" s="4"/>
      <c r="D40" s="4">
        <v>-5.58</v>
      </c>
      <c r="F40" s="3" t="s">
        <v>60</v>
      </c>
      <c r="G40" s="4">
        <v>-2.02</v>
      </c>
      <c r="H40" s="4"/>
      <c r="I40" s="4">
        <v>-2.02</v>
      </c>
      <c r="K40" s="3" t="s">
        <v>60</v>
      </c>
      <c r="L40" s="4"/>
      <c r="M40" s="4">
        <v>1.34</v>
      </c>
      <c r="N40" s="4">
        <v>1.34</v>
      </c>
      <c r="P40" s="3" t="s">
        <v>61</v>
      </c>
      <c r="Q40" s="4">
        <v>16002.1</v>
      </c>
      <c r="R40" s="4">
        <v>20609.150000000001</v>
      </c>
    </row>
    <row r="41" spans="1:18" x14ac:dyDescent="0.3">
      <c r="A41" s="3" t="s">
        <v>61</v>
      </c>
      <c r="B41" s="4"/>
      <c r="C41" s="4">
        <v>0.38</v>
      </c>
      <c r="D41" s="4">
        <v>0.38</v>
      </c>
      <c r="F41" s="3" t="s">
        <v>61</v>
      </c>
      <c r="G41" s="4"/>
      <c r="H41" s="4">
        <v>0.17</v>
      </c>
      <c r="I41" s="4">
        <v>0.17</v>
      </c>
      <c r="K41" s="3" t="s">
        <v>61</v>
      </c>
      <c r="L41" s="4"/>
      <c r="M41" s="4">
        <v>9.8699999999999992</v>
      </c>
      <c r="N41" s="4">
        <v>9.8699999999999992</v>
      </c>
      <c r="P41" s="3" t="s">
        <v>62</v>
      </c>
      <c r="Q41" s="4">
        <v>88.15</v>
      </c>
      <c r="R41" s="4">
        <v>152.1</v>
      </c>
    </row>
    <row r="42" spans="1:18" x14ac:dyDescent="0.3">
      <c r="A42" s="3" t="s">
        <v>62</v>
      </c>
      <c r="B42" s="4">
        <v>-4.84</v>
      </c>
      <c r="C42" s="4"/>
      <c r="D42" s="4">
        <v>-4.84</v>
      </c>
      <c r="F42" s="3" t="s">
        <v>62</v>
      </c>
      <c r="G42" s="4">
        <v>-10.16</v>
      </c>
      <c r="H42" s="4"/>
      <c r="I42" s="4">
        <v>-10.16</v>
      </c>
      <c r="K42" s="3" t="s">
        <v>62</v>
      </c>
      <c r="L42" s="4"/>
      <c r="M42" s="4">
        <v>36.93</v>
      </c>
      <c r="N42" s="4">
        <v>36.93</v>
      </c>
      <c r="P42" s="3" t="s">
        <v>64</v>
      </c>
      <c r="Q42" s="4">
        <v>77.05</v>
      </c>
      <c r="R42" s="4">
        <v>172.75</v>
      </c>
    </row>
    <row r="43" spans="1:18" x14ac:dyDescent="0.3">
      <c r="A43" s="3" t="s">
        <v>64</v>
      </c>
      <c r="B43" s="4">
        <v>-4.74</v>
      </c>
      <c r="C43" s="4"/>
      <c r="D43" s="4">
        <v>-4.74</v>
      </c>
      <c r="F43" s="3" t="s">
        <v>64</v>
      </c>
      <c r="G43" s="4">
        <v>-9.41</v>
      </c>
      <c r="H43" s="4"/>
      <c r="I43" s="4">
        <v>-9.41</v>
      </c>
      <c r="K43" s="3" t="s">
        <v>64</v>
      </c>
      <c r="L43" s="4"/>
      <c r="M43" s="4">
        <v>82.86</v>
      </c>
      <c r="N43" s="4">
        <v>82.86</v>
      </c>
      <c r="P43" s="3" t="s">
        <v>65</v>
      </c>
      <c r="Q43" s="4">
        <v>136.88</v>
      </c>
      <c r="R43" s="4">
        <v>209.95</v>
      </c>
    </row>
    <row r="44" spans="1:18" x14ac:dyDescent="0.3">
      <c r="A44" s="3" t="s">
        <v>65</v>
      </c>
      <c r="B44" s="4">
        <v>-0.86</v>
      </c>
      <c r="C44" s="4"/>
      <c r="D44" s="4">
        <v>-0.86</v>
      </c>
      <c r="F44" s="3" t="s">
        <v>65</v>
      </c>
      <c r="G44" s="4"/>
      <c r="H44" s="4">
        <v>6.36</v>
      </c>
      <c r="I44" s="4">
        <v>6.36</v>
      </c>
      <c r="K44" s="3" t="s">
        <v>65</v>
      </c>
      <c r="L44" s="4"/>
      <c r="M44" s="4">
        <v>3.69</v>
      </c>
      <c r="N44" s="4">
        <v>3.69</v>
      </c>
      <c r="P44" s="3" t="s">
        <v>66</v>
      </c>
      <c r="Q44" s="4">
        <v>1830</v>
      </c>
      <c r="R44" s="4">
        <v>2751.35</v>
      </c>
    </row>
    <row r="45" spans="1:18" x14ac:dyDescent="0.3">
      <c r="A45" s="3" t="s">
        <v>66</v>
      </c>
      <c r="B45" s="4">
        <v>-3.52</v>
      </c>
      <c r="C45" s="4"/>
      <c r="D45" s="4">
        <v>-3.52</v>
      </c>
      <c r="F45" s="3" t="s">
        <v>66</v>
      </c>
      <c r="G45" s="4">
        <v>-9.6199999999999992</v>
      </c>
      <c r="H45" s="4"/>
      <c r="I45" s="4">
        <v>-9.6199999999999992</v>
      </c>
      <c r="K45" s="3" t="s">
        <v>66</v>
      </c>
      <c r="L45" s="4"/>
      <c r="M45" s="4">
        <v>23.48</v>
      </c>
      <c r="N45" s="4">
        <v>23.48</v>
      </c>
      <c r="P45" s="3" t="s">
        <v>67</v>
      </c>
      <c r="Q45" s="4">
        <v>825.2</v>
      </c>
      <c r="R45" s="4">
        <v>1273.9000000000001</v>
      </c>
    </row>
    <row r="46" spans="1:18" x14ac:dyDescent="0.3">
      <c r="A46" s="3" t="s">
        <v>67</v>
      </c>
      <c r="B46" s="4">
        <v>-2.4700000000000002</v>
      </c>
      <c r="C46" s="4"/>
      <c r="D46" s="4">
        <v>-2.4700000000000002</v>
      </c>
      <c r="F46" s="3" t="s">
        <v>67</v>
      </c>
      <c r="G46" s="4">
        <v>-3.52</v>
      </c>
      <c r="H46" s="4"/>
      <c r="I46" s="4">
        <v>-3.52</v>
      </c>
      <c r="K46" s="3" t="s">
        <v>67</v>
      </c>
      <c r="L46" s="4"/>
      <c r="M46" s="4">
        <v>33.19</v>
      </c>
      <c r="N46" s="4">
        <v>33.19</v>
      </c>
      <c r="P46" s="3" t="s">
        <v>68</v>
      </c>
      <c r="Q46" s="4">
        <v>240.15</v>
      </c>
      <c r="R46" s="4">
        <v>542.29999999999995</v>
      </c>
    </row>
    <row r="47" spans="1:18" x14ac:dyDescent="0.3">
      <c r="A47" s="3" t="s">
        <v>68</v>
      </c>
      <c r="B47" s="4">
        <v>-4.1900000000000004</v>
      </c>
      <c r="C47" s="4"/>
      <c r="D47" s="4">
        <v>-4.1900000000000004</v>
      </c>
      <c r="F47" s="3" t="s">
        <v>68</v>
      </c>
      <c r="G47" s="4">
        <v>-8.3000000000000007</v>
      </c>
      <c r="H47" s="4"/>
      <c r="I47" s="4">
        <v>-8.3000000000000007</v>
      </c>
      <c r="K47" s="3" t="s">
        <v>68</v>
      </c>
      <c r="L47" s="4"/>
      <c r="M47" s="4">
        <v>93.42</v>
      </c>
      <c r="N47" s="4">
        <v>93.42</v>
      </c>
      <c r="P47" s="3" t="s">
        <v>69</v>
      </c>
      <c r="Q47" s="4">
        <v>22531</v>
      </c>
      <c r="R47" s="4">
        <v>32048</v>
      </c>
    </row>
    <row r="48" spans="1:18" x14ac:dyDescent="0.3">
      <c r="A48" s="3" t="s">
        <v>69</v>
      </c>
      <c r="B48" s="4">
        <v>-2.89</v>
      </c>
      <c r="C48" s="4"/>
      <c r="D48" s="4">
        <v>-2.89</v>
      </c>
      <c r="F48" s="3" t="s">
        <v>69</v>
      </c>
      <c r="G48" s="4">
        <v>-6.76</v>
      </c>
      <c r="H48" s="4"/>
      <c r="I48" s="4">
        <v>-6.76</v>
      </c>
      <c r="K48" s="3" t="s">
        <v>69</v>
      </c>
      <c r="L48" s="4"/>
      <c r="M48" s="4">
        <v>9.2899999999999991</v>
      </c>
      <c r="N48" s="4">
        <v>9.2899999999999991</v>
      </c>
      <c r="P48" s="3" t="s">
        <v>70</v>
      </c>
      <c r="Q48" s="4">
        <v>502.3</v>
      </c>
      <c r="R48" s="4">
        <v>851</v>
      </c>
    </row>
    <row r="49" spans="1:18" x14ac:dyDescent="0.3">
      <c r="A49" s="3" t="s">
        <v>70</v>
      </c>
      <c r="B49" s="4">
        <v>-2</v>
      </c>
      <c r="C49" s="4"/>
      <c r="D49" s="4">
        <v>-2</v>
      </c>
      <c r="F49" s="3" t="s">
        <v>70</v>
      </c>
      <c r="G49" s="4">
        <v>-5.69</v>
      </c>
      <c r="H49" s="4"/>
      <c r="I49" s="4">
        <v>-5.69</v>
      </c>
      <c r="K49" s="3" t="s">
        <v>70</v>
      </c>
      <c r="L49" s="4"/>
      <c r="M49" s="4">
        <v>51.57</v>
      </c>
      <c r="N49" s="4">
        <v>51.57</v>
      </c>
      <c r="P49" s="3" t="s">
        <v>71</v>
      </c>
      <c r="Q49" s="4">
        <v>505.05</v>
      </c>
      <c r="R49" s="4">
        <v>889</v>
      </c>
    </row>
    <row r="50" spans="1:18" x14ac:dyDescent="0.3">
      <c r="A50" s="3" t="s">
        <v>71</v>
      </c>
      <c r="B50" s="4">
        <v>-4.6900000000000004</v>
      </c>
      <c r="C50" s="4"/>
      <c r="D50" s="4">
        <v>-4.6900000000000004</v>
      </c>
      <c r="F50" s="3" t="s">
        <v>71</v>
      </c>
      <c r="G50" s="4">
        <v>-4.82</v>
      </c>
      <c r="H50" s="4"/>
      <c r="I50" s="4">
        <v>-4.82</v>
      </c>
      <c r="K50" s="3" t="s">
        <v>71</v>
      </c>
      <c r="L50" s="4"/>
      <c r="M50" s="4">
        <v>49.55</v>
      </c>
      <c r="N50" s="4">
        <v>49.55</v>
      </c>
      <c r="P50" s="3" t="s">
        <v>72</v>
      </c>
      <c r="Q50" s="4">
        <v>156.69999999999999</v>
      </c>
      <c r="R50" s="4">
        <v>536.70000000000005</v>
      </c>
    </row>
    <row r="51" spans="1:18" x14ac:dyDescent="0.3">
      <c r="A51" s="3" t="s">
        <v>72</v>
      </c>
      <c r="B51" s="4">
        <v>-6.77</v>
      </c>
      <c r="C51" s="4"/>
      <c r="D51" s="4">
        <v>-6.77</v>
      </c>
      <c r="F51" s="3" t="s">
        <v>72</v>
      </c>
      <c r="G51" s="4">
        <v>-9.68</v>
      </c>
      <c r="H51" s="4"/>
      <c r="I51" s="4">
        <v>-9.68</v>
      </c>
      <c r="K51" s="3" t="s">
        <v>72</v>
      </c>
      <c r="L51" s="4"/>
      <c r="M51" s="4">
        <v>167.95</v>
      </c>
      <c r="N51" s="4">
        <v>167.95</v>
      </c>
      <c r="P51" s="3" t="s">
        <v>73</v>
      </c>
      <c r="Q51" s="4">
        <v>539.5</v>
      </c>
      <c r="R51" s="4">
        <v>1534.5</v>
      </c>
    </row>
    <row r="52" spans="1:18" x14ac:dyDescent="0.3">
      <c r="A52" s="3" t="s">
        <v>73</v>
      </c>
      <c r="B52" s="4">
        <v>-5.4</v>
      </c>
      <c r="C52" s="4"/>
      <c r="D52" s="4">
        <v>-5.4</v>
      </c>
      <c r="F52" s="3" t="s">
        <v>73</v>
      </c>
      <c r="G52" s="4">
        <v>-17.37</v>
      </c>
      <c r="H52" s="4"/>
      <c r="I52" s="4">
        <v>-17.37</v>
      </c>
      <c r="K52" s="3" t="s">
        <v>73</v>
      </c>
      <c r="L52" s="4"/>
      <c r="M52" s="4">
        <v>105.13</v>
      </c>
      <c r="N52" s="4">
        <v>105.13</v>
      </c>
      <c r="P52" s="3" t="s">
        <v>74</v>
      </c>
      <c r="Q52" s="4">
        <v>2624.45</v>
      </c>
      <c r="R52" s="4">
        <v>3989.9</v>
      </c>
    </row>
    <row r="53" spans="1:18" x14ac:dyDescent="0.3">
      <c r="A53" s="3" t="s">
        <v>74</v>
      </c>
      <c r="B53" s="4">
        <v>-0.19</v>
      </c>
      <c r="C53" s="4"/>
      <c r="D53" s="4">
        <v>-0.19</v>
      </c>
      <c r="F53" s="3" t="s">
        <v>74</v>
      </c>
      <c r="G53" s="4">
        <v>-1.25</v>
      </c>
      <c r="H53" s="4"/>
      <c r="I53" s="4">
        <v>-1.25</v>
      </c>
      <c r="K53" s="3" t="s">
        <v>74</v>
      </c>
      <c r="L53" s="4"/>
      <c r="M53" s="4">
        <v>27.32</v>
      </c>
      <c r="N53" s="4">
        <v>27.32</v>
      </c>
      <c r="P53" s="3" t="s">
        <v>75</v>
      </c>
      <c r="Q53" s="4">
        <v>846.7</v>
      </c>
      <c r="R53" s="4">
        <v>1630</v>
      </c>
    </row>
    <row r="54" spans="1:18" x14ac:dyDescent="0.3">
      <c r="A54" s="3" t="s">
        <v>75</v>
      </c>
      <c r="B54" s="4">
        <v>-2.59</v>
      </c>
      <c r="C54" s="4"/>
      <c r="D54" s="4">
        <v>-2.59</v>
      </c>
      <c r="F54" s="3" t="s">
        <v>75</v>
      </c>
      <c r="G54" s="4">
        <v>-2.83</v>
      </c>
      <c r="H54" s="4"/>
      <c r="I54" s="4">
        <v>-2.83</v>
      </c>
      <c r="K54" s="3" t="s">
        <v>75</v>
      </c>
      <c r="L54" s="4"/>
      <c r="M54" s="4">
        <v>76.17</v>
      </c>
      <c r="N54" s="4">
        <v>76.17</v>
      </c>
      <c r="P54" s="3" t="s">
        <v>76</v>
      </c>
      <c r="Q54" s="4">
        <v>1300.3499999999999</v>
      </c>
      <c r="R54" s="4">
        <v>2677.9</v>
      </c>
    </row>
    <row r="55" spans="1:18" x14ac:dyDescent="0.3">
      <c r="A55" s="3" t="s">
        <v>76</v>
      </c>
      <c r="B55" s="4">
        <v>-4.37</v>
      </c>
      <c r="C55" s="4"/>
      <c r="D55" s="4">
        <v>-4.37</v>
      </c>
      <c r="F55" s="3" t="s">
        <v>76</v>
      </c>
      <c r="G55" s="4">
        <v>-6.59</v>
      </c>
      <c r="H55" s="4"/>
      <c r="I55" s="4">
        <v>-6.59</v>
      </c>
      <c r="K55" s="3" t="s">
        <v>76</v>
      </c>
      <c r="L55" s="4"/>
      <c r="M55" s="4">
        <v>75.45</v>
      </c>
      <c r="N55" s="4">
        <v>75.45</v>
      </c>
      <c r="P55" s="3" t="s">
        <v>77</v>
      </c>
      <c r="Q55" s="4">
        <v>4770</v>
      </c>
      <c r="R55" s="4">
        <v>8269</v>
      </c>
    </row>
    <row r="56" spans="1:18" x14ac:dyDescent="0.3">
      <c r="A56" s="3" t="s">
        <v>77</v>
      </c>
      <c r="B56" s="4">
        <v>-2.76</v>
      </c>
      <c r="C56" s="4"/>
      <c r="D56" s="4">
        <v>-2.76</v>
      </c>
      <c r="F56" s="3" t="s">
        <v>77</v>
      </c>
      <c r="G56" s="4"/>
      <c r="H56" s="4">
        <v>1.78</v>
      </c>
      <c r="I56" s="4">
        <v>1.78</v>
      </c>
      <c r="K56" s="3" t="s">
        <v>77</v>
      </c>
      <c r="L56" s="4"/>
      <c r="M56" s="4">
        <v>53.5</v>
      </c>
      <c r="N56" s="4">
        <v>53.5</v>
      </c>
      <c r="P56" s="3" t="s">
        <v>78</v>
      </c>
      <c r="Q56" s="4">
        <v>414.15</v>
      </c>
      <c r="R56" s="4">
        <v>864.7</v>
      </c>
    </row>
    <row r="57" spans="1:18" x14ac:dyDescent="0.3">
      <c r="A57" s="3" t="s">
        <v>78</v>
      </c>
      <c r="B57" s="4">
        <v>-3.27</v>
      </c>
      <c r="C57" s="4"/>
      <c r="D57" s="4">
        <v>-3.27</v>
      </c>
      <c r="F57" s="3" t="s">
        <v>78</v>
      </c>
      <c r="G57" s="4">
        <v>-1.37</v>
      </c>
      <c r="H57" s="4"/>
      <c r="I57" s="4">
        <v>-1.37</v>
      </c>
      <c r="K57" s="3" t="s">
        <v>78</v>
      </c>
      <c r="L57" s="4"/>
      <c r="M57" s="4">
        <v>68.06</v>
      </c>
      <c r="N57" s="4">
        <v>68.06</v>
      </c>
      <c r="P57" s="3" t="s">
        <v>80</v>
      </c>
      <c r="Q57" s="4">
        <v>346.25</v>
      </c>
      <c r="R57" s="4">
        <v>739.85</v>
      </c>
    </row>
    <row r="58" spans="1:18" x14ac:dyDescent="0.3">
      <c r="A58" s="3" t="s">
        <v>80</v>
      </c>
      <c r="B58" s="4">
        <v>-2.42</v>
      </c>
      <c r="C58" s="4"/>
      <c r="D58" s="4">
        <v>-2.42</v>
      </c>
      <c r="F58" s="3" t="s">
        <v>80</v>
      </c>
      <c r="G58" s="4">
        <v>-7.01</v>
      </c>
      <c r="H58" s="4"/>
      <c r="I58" s="4">
        <v>-7.01</v>
      </c>
      <c r="K58" s="3" t="s">
        <v>80</v>
      </c>
      <c r="L58" s="4"/>
      <c r="M58" s="4">
        <v>77.510000000000005</v>
      </c>
      <c r="N58" s="4">
        <v>77.510000000000005</v>
      </c>
      <c r="P58" s="3" t="s">
        <v>82</v>
      </c>
      <c r="Q58" s="4">
        <v>110427.84</v>
      </c>
      <c r="R58" s="4">
        <v>172029.40000000005</v>
      </c>
    </row>
    <row r="59" spans="1:18" x14ac:dyDescent="0.3">
      <c r="A59" s="3" t="s">
        <v>82</v>
      </c>
      <c r="B59" s="4">
        <v>-160.48999999999998</v>
      </c>
      <c r="C59" s="4">
        <v>13.980000000000002</v>
      </c>
      <c r="D59" s="4">
        <v>-146.51</v>
      </c>
      <c r="F59" s="3" t="s">
        <v>82</v>
      </c>
      <c r="G59" s="4">
        <v>-327.64999999999992</v>
      </c>
      <c r="H59" s="4">
        <v>27.810000000000002</v>
      </c>
      <c r="I59" s="4">
        <v>-299.83999999999992</v>
      </c>
      <c r="K59" s="3" t="s">
        <v>82</v>
      </c>
      <c r="L59" s="4">
        <v>-24.36</v>
      </c>
      <c r="M59" s="4">
        <v>2084.5100000000002</v>
      </c>
      <c r="N59" s="4">
        <v>2060.1500000000005</v>
      </c>
    </row>
  </sheetData>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G A A B Q S w M E F A A C A A g A W p L x 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F q S 8 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k v F Y W s H R o A w D A A A r C g A A E w A c A E Z v c m 1 1 b G F z L 1 N l Y 3 R p b 2 4 x L m 0 g o h g A K K A U A A A A A A A A A A A A A A A A A A A A A A A A A A A A 3 V Z N b 9 p A E L 1 H 4 j + M X F U y k m X l o 6 R S I w 6 t I Q o t S Q m m y S F U a G N P Y J X 1 L t p d Q y y U / 9 4 1 B m x g U X r I o S o X 8 J t h 5 8 2 b m R 0 r j D Q V H M L i + + S i d l Q 7 U h M i M Y Y b k k O E j U I t o u d R + y W a E D 7 G k X g a d X h M y a i r Y 2 g C Q 1 0 7 A v M J R S o j N E i g Z n 5 L R G m C X L u X l K E f C K 7 N g 3 K d 4 M v w l 0 K p h n d U I o 8 l G b b E n D N B Y j X 8 m 4 B + p G Z O 3 X t o I a M J 1 S i b j u d 4 E A i W J l w 1 T 8 4 8 a P N I x J S P m y e n j V M P b l O h M d Q Z w 2 b 5 0 7 8 R H H / X v Y L 5 B 6 c n R W J s M V w h i Q 0 9 x 6 Q x I I / G c W V Z 4 W 6 R p A c P K / w r Y 2 F E G J G q q W V a P T J Y k o 9 h k E 2 x P G 4 g C V d P Q i Y F 4 9 y o X E t 8 b 7 F w w i x 5 F M x k p 4 0 X a H z R r x 4 s n J 9 T 5 G u Q p 8 k j y i V 8 R c c T C 9 w V c x s 6 6 F n Q Y M L H F v g j H D D c 5 T k g u I x E q m 6 x D 1 L J x Q w l u J F U v s 2 j c T q H q w N 4 1 4 K f n T c g h o 8 Q 2 Q m d H R + y v p a F 6 W N i S M X Q l l J U K 1 3 g f T F X 9 1 R P C q u 7 U 8 c 8 y K Y s 6 0 q s p V 9 p v R J 3 r W Y p 3 5 5 e F o E 2 i m w k 2 M 1 5 K 0 l L W t 8 Y 4 c + Q p 1 G m F i I z A 5 5 j 7 l 7 + H i C J J s C F h i 5 V 2 u + o d j L V m b t 8 K H y v i Y 4 m Z q I 6 G h P l 9 j E S M v Y v K b L 4 j r D U N P C o n g t j j u I p Y 6 / 1 e s n q G m U u 3 m 2 K k m K F 0 Q 0 q 0 + 7 f B e W u l X p F a F N Z T p 9 0 N m o c H 2 / D z g Y 3 / v l Z P y i P / Q 7 n K E s G 7 Z c p 4 b E 5 v X T e s C h s y 9 / F P L p 7 j H e i L B x z F a V K y 8 x Z d t z G 5 p d 4 t S a c J O a w 1 f V U 7 b X c s I J d K 8 n 8 B r C c b v i U k b Z C m a K g t A d b m s p o u 7 S 8 a l N X I / 0 L D V 4 7 o v x w k t W F t V H r X b d S W Y M 3 V s / n / 2 j 1 B C I x D Z m Z d 4 A E 9 x b Q g b 1 U a Z w d / / U k v f 8 e 6 0 m c U Z E q C J h Q a P s b U R p M 5 v l s 9 S S N b D 6 F X H v 8 e m j k 5 p q M E Q 5 4 h H n f Q d H 0 x t j h + v y T n + t a b M f 8 b g R 3 + e r C o Z 9 O E e 0 r E O 4 R n + F A 3 m u z P f 9 8 d F o k g 7 e 5 m q F 6 2 3 F 7 2 r b a 6 O I P U E s B A i 0 A F A A C A A g A W p L x W L t j y F S l A A A A 9 g A A A B I A A A A A A A A A A A A A A A A A A A A A A E N v b m Z p Z y 9 Q Y W N r Y W d l L n h t b F B L A Q I t A B Q A A g A I A F q S 8 V g P y u m r p A A A A O k A A A A T A A A A A A A A A A A A A A A A A P E A A A B b Q 2 9 u d G V u d F 9 U e X B l c 1 0 u e G 1 s U E s B A i 0 A F A A C A A g A W p L x W F r B 0 a A M A w A A K w o A A B M A A A A A A A A A A A A A A A A A 4 g 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S U A A A A A A A A r 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5 h d G l v b m F s X 1 N 0 b 2 N r X 0 V 4 Y 2 h h b m d l X 2 9 m X 0 l u Z G l h X 0 x 0 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l O D k 2 N D l k L W U 1 M 2 U t N G F m Z S 0 5 Z D Z i L W R i Y m I y Z T M 5 Z G Y z 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m F 0 a W 9 u Y W x f U 3 R v Y 2 t f R X h j a G F u Z 2 V f b 2 Z f S W 5 k a W F f T H R k I i A v P j x F b n R y e S B U e X B l P S J G a W x s Z W R D b 2 1 w b G V 0 Z V J l c 3 V s d F R v V 2 9 y a 3 N o Z W V 0 I i B W Y W x 1 Z T 0 i b D E i I C 8 + P E V u d H J 5 I F R 5 c G U 9 I k Z p b G x D b 3 V u d C I g V m F s d W U 9 I m w 1 M C I g L z 4 8 R W 5 0 c n k g V H l w Z T 0 i R m l s b E V y c m 9 y Q 2 9 k Z S I g V m F s d W U 9 I n N V b m t u b 3 d u I i A v P j x F b n R y e S B U e X B l P S J G a W x s R X J y b 3 J D b 3 V u d C I g V m F s d W U 9 I m w w I i A v P j x F b n R y e S B U e X B l P S J G a W x s T G F z d F V w Z G F 0 Z W Q i I F Z h b H V l P S J k M j A y N C 0 w N y 0 x N 1 Q x M j o z N D o w M C 4 0 M D E 4 M T U z W i I g L z 4 8 R W 5 0 c n k g V H l w Z T 0 i R m l s b E N v b H V t b l R 5 c G V z I i B W Y W x 1 Z T 0 i c 0 J n W U Z C U V V G Q l F V R k J R V U Z C U V U 9 I i A v P j x F b n R y e S B U e X B l P S J G a W x s Q 2 9 s d W 1 u T m F t Z X M i I F Z h b H V l P S J z W y Z x d W 9 0 O 1 N 5 b W J v b C Z x d W 9 0 O y w m c X V v d D t J b m R 1 c 3 R y e S Z x d W 9 0 O y w m c X V v d D t P c G V u J n F 1 b 3 Q 7 L C Z x d W 9 0 O 0 h p Z 2 g m c X V v d D s s J n F 1 b 3 Q 7 T G 9 3 J n F 1 b 3 Q 7 L C Z x d W 9 0 O 0 x U U C Z x d W 9 0 O y w m c X V v d D t D a G 5 n J n F 1 b 3 Q 7 L C Z x d W 9 0 O y U g Q 2 h u Z y Z x d W 9 0 O y w m c X V v d D t W b 2 x 1 b W U g K G x h Y 3 M p J n F 1 b 3 Q 7 L C Z x d W 9 0 O 1 R 1 c m 5 v d m V y I C h j c n M u K S Z x d W 9 0 O y w m c X V v d D s 1 M n c g S C Z x d W 9 0 O y w m c X V v d D s 1 M n c g T C Z x d W 9 0 O y w m c X V v d D s z N j U g Z C A l I G N o b m c m c X V v d D s s J n F 1 b 3 Q 7 M z A g Z C A l I G N o b m c 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T m F 0 a W 9 u Y W x f U 3 R v Y 2 t f R X h j a G F u Z 2 V f b 2 Z f S W 5 k a W F f T H R k L 1 J l b W 9 2 Z W Q g R X J y b 3 J z L n t T e W 1 i b 2 w s M H 0 m c X V v d D s s J n F 1 b 3 Q 7 U 2 V j d G l v b j E v b m l m d H l f N T A w L 0 N o Y W 5 n Z W Q g V H l w Z S 5 7 S W 5 k d X N 0 c n k s M n 0 m c X V v d D s s J n F 1 b 3 Q 7 U 2 V j d G l v b j E v T m F 0 a W 9 u Y W x f U 3 R v Y 2 t f R X h j a G F u Z 2 V f b 2 Z f S W 5 k a W F f T H R k L 1 J l b W 9 2 Z W Q g R X J y b 3 J z L n t P c G V u L D F 9 J n F 1 b 3 Q 7 L C Z x d W 9 0 O 1 N l Y 3 R p b 2 4 x L 0 5 h d G l v b m F s X 1 N 0 b 2 N r X 0 V 4 Y 2 h h b m d l X 2 9 m X 0 l u Z G l h X 0 x 0 Z C 9 S Z W 1 v d m V k I E V y c m 9 y c y 5 7 S G l n a C w y f S Z x d W 9 0 O y w m c X V v d D t T Z W N 0 a W 9 u M S 9 O Y X R p b 2 5 h b F 9 T d G 9 j a 1 9 F e G N o Y W 5 n Z V 9 v Z l 9 J b m R p Y V 9 M d G Q v U m V t b 3 Z l Z C B F c n J v c n M u e 0 x v d y w z f S Z x d W 9 0 O y w m c X V v d D t T Z W N 0 a W 9 u M S 9 O Y X R p b 2 5 h b F 9 T d G 9 j a 1 9 F e G N o Y W 5 n Z V 9 v Z l 9 J b m R p Y V 9 M d G Q v U m V t b 3 Z l Z C B F c n J v c n M u e 0 x U U C w 0 f S Z x d W 9 0 O y w m c X V v d D t T Z W N 0 a W 9 u M S 9 O Y X R p b 2 5 h b F 9 T d G 9 j a 1 9 F e G N o Y W 5 n Z V 9 v Z l 9 J b m R p Y V 9 M d G Q v U m V t b 3 Z l Z C B F c n J v c n M u e 0 N o b m c s N X 0 m c X V v d D s s J n F 1 b 3 Q 7 U 2 V j d G l v b j E v T m F 0 a W 9 u Y W x f U 3 R v Y 2 t f R X h j a G F u Z 2 V f b 2 Z f S W 5 k a W F f T H R k L 1 J l b W 9 2 Z W Q g R X J y b 3 J z L n s l I E N o b m c s N n 0 m c X V v d D s s J n F 1 b 3 Q 7 U 2 V j d G l v b j E v T m F 0 a W 9 u Y W x f U 3 R v Y 2 t f R X h j a G F u Z 2 V f b 2 Z f S W 5 k a W F f T H R k L 1 J l b W 9 2 Z W Q g R X J y b 3 J z L n t W b 2 x 1 b W U g K G x h Y 3 M p L D d 9 J n F 1 b 3 Q 7 L C Z x d W 9 0 O 1 N l Y 3 R p b 2 4 x L 0 5 h d G l v b m F s X 1 N 0 b 2 N r X 0 V 4 Y 2 h h b m d l X 2 9 m X 0 l u Z G l h X 0 x 0 Z C 9 S Z W 1 v d m V k I E V y c m 9 y c y 5 7 V H V y b m 9 2 Z X I g K G N y c y 4 p L D h 9 J n F 1 b 3 Q 7 L C Z x d W 9 0 O 1 N l Y 3 R p b 2 4 x L 0 5 h d G l v b m F s X 1 N 0 b 2 N r X 0 V 4 Y 2 h h b m d l X 2 9 m X 0 l u Z G l h X 0 x 0 Z C 9 S Z W 1 v d m V k I E V y c m 9 y c y 5 7 N T J 3 I E g s O X 0 m c X V v d D s s J n F 1 b 3 Q 7 U 2 V j d G l v b j E v T m F 0 a W 9 u Y W x f U 3 R v Y 2 t f R X h j a G F u Z 2 V f b 2 Z f S W 5 k a W F f T H R k L 1 J l b W 9 2 Z W Q g R X J y b 3 J z L n s 1 M n c g T C w x M H 0 m c X V v d D s s J n F 1 b 3 Q 7 U 2 V j d G l v b j E v T m F 0 a W 9 u Y W x f U 3 R v Y 2 t f R X h j a G F u Z 2 V f b 2 Z f S W 5 k a W F f T H R k L 1 J l b W 9 2 Z W Q g R X J y b 3 J z L n s z N j U g Z C A l I G N o b m c s M T F 9 J n F 1 b 3 Q 7 L C Z x d W 9 0 O 1 N l Y 3 R p b 2 4 x L 0 5 h d G l v b m F s X 1 N 0 b 2 N r X 0 V 4 Y 2 h h b m d l X 2 9 m X 0 l u Z G l h X 0 x 0 Z C 9 S Z W 1 v d m V k I E V y c m 9 y c y 5 7 M z A g Z C A l I G N o b m c s M T J 9 J n F 1 b 3 Q 7 X S w m c X V v d D t D b 2 x 1 b W 5 D b 3 V u d C Z x d W 9 0 O z o x N C w m c X V v d D t L Z X l D b 2 x 1 b W 5 O Y W 1 l c y Z x d W 9 0 O z p b X S w m c X V v d D t D b 2 x 1 b W 5 J Z G V u d G l 0 a W V z J n F 1 b 3 Q 7 O l s m c X V v d D t T Z W N 0 a W 9 u M S 9 O Y X R p b 2 5 h b F 9 T d G 9 j a 1 9 F e G N o Y W 5 n Z V 9 v Z l 9 J b m R p Y V 9 M d G Q v U m V t b 3 Z l Z C B F c n J v c n M u e 1 N 5 b W J v b C w w f S Z x d W 9 0 O y w m c X V v d D t T Z W N 0 a W 9 u M S 9 u a W Z 0 e V 8 1 M D A v Q 2 h h b m d l Z C B U e X B l L n t J b m R 1 c 3 R y e S w y f S Z x d W 9 0 O y w m c X V v d D t T Z W N 0 a W 9 u M S 9 O Y X R p b 2 5 h b F 9 T d G 9 j a 1 9 F e G N o Y W 5 n Z V 9 v Z l 9 J b m R p Y V 9 M d G Q v U m V t b 3 Z l Z C B F c n J v c n M u e 0 9 w Z W 4 s M X 0 m c X V v d D s s J n F 1 b 3 Q 7 U 2 V j d G l v b j E v T m F 0 a W 9 u Y W x f U 3 R v Y 2 t f R X h j a G F u Z 2 V f b 2 Z f S W 5 k a W F f T H R k L 1 J l b W 9 2 Z W Q g R X J y b 3 J z L n t I a W d o L D J 9 J n F 1 b 3 Q 7 L C Z x d W 9 0 O 1 N l Y 3 R p b 2 4 x L 0 5 h d G l v b m F s X 1 N 0 b 2 N r X 0 V 4 Y 2 h h b m d l X 2 9 m X 0 l u Z G l h X 0 x 0 Z C 9 S Z W 1 v d m V k I E V y c m 9 y c y 5 7 T G 9 3 L D N 9 J n F 1 b 3 Q 7 L C Z x d W 9 0 O 1 N l Y 3 R p b 2 4 x L 0 5 h d G l v b m F s X 1 N 0 b 2 N r X 0 V 4 Y 2 h h b m d l X 2 9 m X 0 l u Z G l h X 0 x 0 Z C 9 S Z W 1 v d m V k I E V y c m 9 y c y 5 7 T F R Q L D R 9 J n F 1 b 3 Q 7 L C Z x d W 9 0 O 1 N l Y 3 R p b 2 4 x L 0 5 h d G l v b m F s X 1 N 0 b 2 N r X 0 V 4 Y 2 h h b m d l X 2 9 m X 0 l u Z G l h X 0 x 0 Z C 9 S Z W 1 v d m V k I E V y c m 9 y c y 5 7 Q 2 h u Z y w 1 f S Z x d W 9 0 O y w m c X V v d D t T Z W N 0 a W 9 u M S 9 O Y X R p b 2 5 h b F 9 T d G 9 j a 1 9 F e G N o Y W 5 n Z V 9 v Z l 9 J b m R p Y V 9 M d G Q v U m V t b 3 Z l Z C B F c n J v c n M u e y U g Q 2 h u Z y w 2 f S Z x d W 9 0 O y w m c X V v d D t T Z W N 0 a W 9 u M S 9 O Y X R p b 2 5 h b F 9 T d G 9 j a 1 9 F e G N o Y W 5 n Z V 9 v Z l 9 J b m R p Y V 9 M d G Q v U m V t b 3 Z l Z C B F c n J v c n M u e 1 Z v b H V t Z S A o b G F j c y k s N 3 0 m c X V v d D s s J n F 1 b 3 Q 7 U 2 V j d G l v b j E v T m F 0 a W 9 u Y W x f U 3 R v Y 2 t f R X h j a G F u Z 2 V f b 2 Z f S W 5 k a W F f T H R k L 1 J l b W 9 2 Z W Q g R X J y b 3 J z L n t U d X J u b 3 Z l c i A o Y 3 J z L i k s O H 0 m c X V v d D s s J n F 1 b 3 Q 7 U 2 V j d G l v b j E v T m F 0 a W 9 u Y W x f U 3 R v Y 2 t f R X h j a G F u Z 2 V f b 2 Z f S W 5 k a W F f T H R k L 1 J l b W 9 2 Z W Q g R X J y b 3 J z L n s 1 M n c g S C w 5 f S Z x d W 9 0 O y w m c X V v d D t T Z W N 0 a W 9 u M S 9 O Y X R p b 2 5 h b F 9 T d G 9 j a 1 9 F e G N o Y W 5 n Z V 9 v Z l 9 J b m R p Y V 9 M d G Q v U m V t b 3 Z l Z C B F c n J v c n M u e z U y d y B M L D E w f S Z x d W 9 0 O y w m c X V v d D t T Z W N 0 a W 9 u M S 9 O Y X R p b 2 5 h b F 9 T d G 9 j a 1 9 F e G N o Y W 5 n Z V 9 v Z l 9 J b m R p Y V 9 M d G Q v U m V t b 3 Z l Z C B F c n J v c n M u e z M 2 N S B k I C U g Y 2 h u Z y w x M X 0 m c X V v d D s s J n F 1 b 3 Q 7 U 2 V j d G l v b j E v T m F 0 a W 9 u Y W x f U 3 R v Y 2 t f R X h j a G F u Z 2 V f b 2 Z f S W 5 k a W F f T H R k L 1 J l b W 9 2 Z W Q g R X J y b 3 J z L n s z M C B k I C U g Y 2 h u Z y w x M n 0 m c X V v d D t d L C Z x d W 9 0 O 1 J l b G F 0 a W 9 u c 2 h p c E l u Z m 8 m c X V v d D s 6 W 1 1 9 I i A v P j x F b n R y e S B U e X B l P S J B Z G R l Z F R v R G F 0 Y U 1 v Z G V s I i B W Y W x 1 Z T 0 i b D A i I C 8 + P C 9 T d G F i b G V F b n R y a W V z P j w v S X R l b T 4 8 S X R l b T 4 8 S X R l b U x v Y 2 F 0 a W 9 u P j x J d G V t V H l w Z T 5 G b 3 J t d W x h P C 9 J d G V t V H l w Z T 4 8 S X R l b V B h d G g + U 2 V j d G l v b j E v T m F 0 a W 9 u Y W x f U 3 R v Y 2 t f R X h j a G F u Z 2 V f b 2 Z f S W 5 k a W F f T H R k L 1 N v d X J j Z T w v S X R l b V B h d G g + P C 9 J d G V t T G 9 j Y X R p b 2 4 + P F N 0 Y W J s Z U V u d H J p Z X M g L z 4 8 L 0 l 0 Z W 0 + P E l 0 Z W 0 + P E l 0 Z W 1 M b 2 N h d G l v b j 4 8 S X R l b V R 5 c G U + R m 9 y b X V s Y T w v S X R l b V R 5 c G U + P E l 0 Z W 1 Q Y X R o P l N l Y 3 R p b 2 4 x L 0 5 h d G l v b m F s X 1 N 0 b 2 N r X 0 V 4 Y 2 h h b m d l X 2 9 m X 0 l u Z G l h X 0 x 0 Z C 9 Q c m 9 t b 3 R l Z C U y M E h l Y W R l c n M 8 L 0 l 0 Z W 1 Q Y X R o P j w v S X R l b U x v Y 2 F 0 a W 9 u P j x T d G F i b G V F b n R y a W V z I C 8 + P C 9 J d G V t P j x J d G V t P j x J d G V t T G 9 j Y X R p b 2 4 + P E l 0 Z W 1 U e X B l P k Z v c m 1 1 b G E 8 L 0 l 0 Z W 1 U e X B l P j x J d G V t U G F 0 a D 5 T Z W N 0 a W 9 u M S 9 O Y X R p b 2 5 h b F 9 T d G 9 j a 1 9 F e G N o Y W 5 n Z V 9 v Z l 9 J b m R p Y V 9 M d G Q v Q 2 h h b m d l Z C U y M F R 5 c G U 8 L 0 l 0 Z W 1 Q Y X R o P j w v S X R l b U x v Y 2 F 0 a W 9 u P j x T d G F i b G V F b n R y a W V z I C 8 + P C 9 J d G V t P j x J d G V t P j x J d G V t T G 9 j Y X R p b 2 4 + P E l 0 Z W 1 U e X B l P k Z v c m 1 1 b G E 8 L 0 l 0 Z W 1 U e X B l P j x J d G V t U G F 0 a D 5 T Z W N 0 a W 9 u M S 9 O Y X R p b 2 5 h b F 9 T d G 9 j a 1 9 F e G N o Y W 5 n Z V 9 v Z l 9 J b m R p Y V 9 M d G Q v U m V t b 3 Z l Z C U y M E V y c m 9 y c z w v S X R l b V B h d G g + P C 9 J d G V t T G 9 j Y X R p b 2 4 + P F N 0 Y W J s Z U V u d H J p Z X M g L z 4 8 L 0 l 0 Z W 0 + P E l 0 Z W 0 + P E l 0 Z W 1 M b 2 N h d G l v b j 4 8 S X R l b V R 5 c G U + R m 9 y b X V s Y T w v S X R l b V R 5 c G U + P E l 0 Z W 1 Q Y X R o P l N l Y 3 R p b 2 4 x L 0 5 h d G l v b m F s X 1 N 0 b 2 N r X 0 V 4 Y 2 h h b m d l X 2 9 m X 0 l u Z G l h X 0 x 0 Z C 9 S Z W 1 v d m V k J T I w Q m x h b m s l M j B S b 3 d z P C 9 J d G V t U G F 0 a D 4 8 L 0 l 0 Z W 1 M b 2 N h d G l v b j 4 8 U 3 R h Y m x l R W 5 0 c m l l c y A v P j w v S X R l b T 4 8 S X R l b T 4 8 S X R l b U x v Y 2 F 0 a W 9 u P j x J d G V t V H l w Z T 5 G b 3 J t d W x h P C 9 J d G V t V H l w Z T 4 8 S X R l b V B h d G g + U 2 V j d G l v b j E v T m F 0 a W 9 u Y W x f U 3 R v Y 2 t f R X h j a G F u Z 2 V f b 2 Z f S W 5 k a W F f T H R k L 0 1 l c m d l Z C U y M F F 1 Z X J p Z X M 8 L 0 l 0 Z W 1 Q Y X R o P j w v S X R l b U x v Y 2 F 0 a W 9 u P j x T d G F i b G V F b n R y a W V z I C 8 + P C 9 J d G V t P j x J d G V t P j x J d G V t T G 9 j Y X R p b 2 4 + P E l 0 Z W 1 U e X B l P k Z v c m 1 1 b G E 8 L 0 l 0 Z W 1 U e X B l P j x J d G V t U G F 0 a D 5 T Z W N 0 a W 9 u M S 9 O Y X R p b 2 5 h b F 9 T d G 9 j a 1 9 F e G N o Y W 5 n Z V 9 v Z l 9 J b m R p Y V 9 M d G Q v R X h w Y W 5 k Z W Q l M j B u a W Z 0 e V 8 1 M D A 8 L 0 l 0 Z W 1 Q Y X R o P j w v S X R l b U x v Y 2 F 0 a W 9 u P j x T d G F i b G V F b n R y a W V z I C 8 + P C 9 J d G V t P j x J d G V t P j x J d G V t T G 9 j Y X R p b 2 4 + P E l 0 Z W 1 U e X B l P k Z v c m 1 1 b G E 8 L 0 l 0 Z W 1 U e X B l P j x J d G V t U G F 0 a D 5 T Z W N 0 a W 9 u M S 9 O Y X R p b 2 5 h b F 9 T d G 9 j a 1 9 F e G N o Y W 5 n Z V 9 v Z l 9 J b m R p Y V 9 M d G Q v U m V u Y W 1 l Z C U y M E N v b H V t b n M 8 L 0 l 0 Z W 1 Q Y X R o P j w v S X R l b U x v Y 2 F 0 a W 9 u P j x T d G F i b G V F b n R y a W V z I C 8 + P C 9 J d G V t P j x J d G V t P j x J d G V t T G 9 j Y X R p b 2 4 + P E l 0 Z W 1 U e X B l P k Z v c m 1 1 b G E 8 L 0 l 0 Z W 1 U e X B l P j x J d G V t U G F 0 a D 5 T Z W N 0 a W 9 u M S 9 O Y X R p b 2 5 h b F 9 T d G 9 j a 1 9 F e G N o Y W 5 n Z V 9 v Z l 9 J b m R p Y V 9 M d G Q v U m V v c m R l c m V k J T I w Q 2 9 s d W 1 u c z w v S X R l b V B h d G g + P C 9 J d G V t T G 9 j Y X R p b 2 4 + P F N 0 Y W J s Z U V u d H J p Z X M g L z 4 8 L 0 l 0 Z W 0 + P E l 0 Z W 0 + P E l 0 Z W 1 M b 2 N h d G l v b j 4 8 S X R l b V R 5 c G U + R m 9 y b X V s Y T w v S X R l b V R 5 c G U + P E l 0 Z W 1 Q Y X R o P l N l Y 3 R p b 2 4 x L 2 5 p Z n R 5 X z U w M D w v S X R l b V B h d G g + P C 9 J d G V t T G 9 j Y X R p b 2 4 + P F N 0 Y W J s Z U V u d H J p Z X M + P E V u d H J 5 I F R 5 c G U 9 I k l z U H J p d m F 0 Z S I g V m F s d W U 9 I m w w I i A v P j x F b n R y e S B U e X B l P S J R d W V y e U l E I i B W Y W x 1 Z T 0 i c 2 R h N z Q 1 Z m I 3 L T A 4 N m U t N D U 0 M y 1 h N T V m L T k x Y z E w M G F h M z M 3 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C I g L z 4 8 R W 5 0 c n k g V H l w Z T 0 i R m l s b F N 0 Y X R 1 c y I g V m F s d W U 9 I n N D b 2 1 w b G V 0 Z S I g L z 4 8 R W 5 0 c n k g V H l w Z T 0 i R m l s b E V y c m 9 y Q 2 9 k Z S I g V m F s d W U 9 I n N V b m t u b 3 d u I i A v P j x F b n R y e S B U e X B l P S J G a W x s T G F z d F V w Z G F 0 Z W Q i I F Z h b H V l P S J k M j A y N C 0 w N y 0 x N 1 Q x M j o 0 O D o 1 M y 4 z N z k z M T k w W i I g L z 4 8 R W 5 0 c n k g V H l w Z T 0 i U m V s Y X R p b 2 5 z a G l w S W 5 m b 0 N v b n R h a W 5 l c i I g V m F s d W U 9 I n N 7 J n F 1 b 3 Q 7 Y 2 9 s d W 1 u Q 2 9 1 b n Q m c X V v d D s 6 M T c s J n F 1 b 3 Q 7 a 2 V 5 Q 2 9 s d W 1 u T m F t Z X M m c X V v d D s 6 W 1 0 s J n F 1 b 3 Q 7 c X V l c n l S Z W x h d G l v b n N o a X B z J n F 1 b 3 Q 7 O l t d L C Z x d W 9 0 O 2 N v b H V t b k l k Z W 5 0 a X R p Z X M m c X V v d D s 6 W y Z x d W 9 0 O 1 N l Y 3 R p b 2 4 x L 2 5 p Z n R 5 X z U w M C 9 D a G F u Z 2 V k I F R 5 c G U u e 0 N v b X B h b n k g T m F t Z S w w f S Z x d W 9 0 O y w m c X V v d D t T Z W N 0 a W 9 u M S 9 u a W Z 0 e V 8 1 M D A v Q 2 h h b m d l Z C B U e X B l L n t T e W 1 i b 2 w s M X 0 m c X V v d D s s J n F 1 b 3 Q 7 U 2 V j d G l v b j E v b m l m d H l f N T A w L 0 N o Y W 5 n Z W Q g V H l w Z S 5 7 S W 5 k d X N 0 c n k s M n 0 m c X V v d D s s J n F 1 b 3 Q 7 U 2 V j d G l v b j E v b m l m d H l f N T A w L 0 N o Y W 5 n Z W Q g V H l w Z S 5 7 U 2 V y a W V z L D N 9 J n F 1 b 3 Q 7 L C Z x d W 9 0 O 1 N l Y 3 R p b 2 4 x L 2 5 p Z n R 5 X z U w M C 9 D a G F u Z 2 V k I F R 5 c G U u e 0 9 w Z W 4 s N H 0 m c X V v d D s s J n F 1 b 3 Q 7 U 2 V j d G l v b j E v b m l m d H l f N T A w L 0 N o Y W 5 n Z W Q g V H l w Z S 5 7 S G l n a C w 1 f S Z x d W 9 0 O y w m c X V v d D t T Z W N 0 a W 9 u M S 9 u a W Z 0 e V 8 1 M D A v Q 2 h h b m d l Z C B U e X B l L n t M b 3 c s N n 0 m c X V v d D s s J n F 1 b 3 Q 7 U 2 V j d G l v b j E v b m l m d H l f N T A w L 0 N o Y W 5 n Z W Q g V H l w Z S 5 7 U H J l d m l v d X M g Q 2 x v c 2 U s N 3 0 m c X V v d D s s J n F 1 b 3 Q 7 U 2 V j d G l v b j E v b m l m d H l f N T A w L 0 N o Y W 5 n Z W Q g V H l w Z S 5 7 T G F z d C B U c m F k Z W Q g U H J p Y 2 U s O H 0 m c X V v d D s s J n F 1 b 3 Q 7 U 2 V j d G l v b j E v b m l m d H l f N T A w L 0 N o Y W 5 n Z W Q g V H l w Z S 5 7 Q 2 h h b m d l L D l 9 J n F 1 b 3 Q 7 L C Z x d W 9 0 O 1 N l Y 3 R p b 2 4 x L 2 5 p Z n R 5 X z U w M C 9 D a G F u Z 2 V k I F R 5 c G U u e 1 B l c m N l b n R h Z 2 U g Q 2 h h b m d l L D E w f S Z x d W 9 0 O y w m c X V v d D t T Z W N 0 a W 9 u M S 9 u a W Z 0 e V 8 1 M D A v Q 2 h h b m d l Z C B U e X B l L n t T a G F y Z S B W b 2 x 1 b W U s M T F 9 J n F 1 b 3 Q 7 L C Z x d W 9 0 O 1 N l Y 3 R p b 2 4 x L 2 5 p Z n R 5 X z U w M C 9 D a G F u Z 2 V k I F R 5 c G U u e 1 Z h b H V l I C h J b m R p Y W 4 g U n V w Z W U p L D E y f S Z x d W 9 0 O y w m c X V v d D t T Z W N 0 a W 9 u M S 9 u a W Z 0 e V 8 1 M D A v Q 2 h h b m d l Z C B U e X B l L n s 1 M i B X Z W V r I E h p Z 2 g s M T N 9 J n F 1 b 3 Q 7 L C Z x d W 9 0 O 1 N l Y 3 R p b 2 4 x L 2 5 p Z n R 5 X z U w M C 9 D a G F u Z 2 V k I F R 5 c G U u e z U y I F d l Z W s g T G 9 3 L D E 0 f S Z x d W 9 0 O y w m c X V v d D t T Z W N 0 a W 9 u M S 9 u a W Z 0 e V 8 1 M D A v Q 2 h h b m d l Z C B U e X B l L n s z N j U g R G F 5 I F B l c m N l b n R h Z 2 U g Q 2 h h b m d l L D E 1 f S Z x d W 9 0 O y w m c X V v d D t T Z W N 0 a W 9 u M S 9 u a W Z 0 e V 8 1 M D A v Q 2 h h b m d l Z C B U e X B l L n s z M C B E Y X k g U G V y Y 2 V u d G F n Z S B D a G F u Z 2 U s M T Z 9 J n F 1 b 3 Q 7 X S w m c X V v d D t D b 2 x 1 b W 5 D b 3 V u d C Z x d W 9 0 O z o x N y w m c X V v d D t L Z X l D b 2 x 1 b W 5 O Y W 1 l c y Z x d W 9 0 O z p b X S w m c X V v d D t D b 2 x 1 b W 5 J Z G V u d G l 0 a W V z J n F 1 b 3 Q 7 O l s m c X V v d D t T Z W N 0 a W 9 u M S 9 u a W Z 0 e V 8 1 M D A v Q 2 h h b m d l Z C B U e X B l L n t D b 2 1 w Y W 5 5 I E 5 h b W U s M H 0 m c X V v d D s s J n F 1 b 3 Q 7 U 2 V j d G l v b j E v b m l m d H l f N T A w L 0 N o Y W 5 n Z W Q g V H l w Z S 5 7 U 3 l t Y m 9 s L D F 9 J n F 1 b 3 Q 7 L C Z x d W 9 0 O 1 N l Y 3 R p b 2 4 x L 2 5 p Z n R 5 X z U w M C 9 D a G F u Z 2 V k I F R 5 c G U u e 0 l u Z H V z d H J 5 L D J 9 J n F 1 b 3 Q 7 L C Z x d W 9 0 O 1 N l Y 3 R p b 2 4 x L 2 5 p Z n R 5 X z U w M C 9 D a G F u Z 2 V k I F R 5 c G U u e 1 N l c m l l c y w z f S Z x d W 9 0 O y w m c X V v d D t T Z W N 0 a W 9 u M S 9 u a W Z 0 e V 8 1 M D A v Q 2 h h b m d l Z C B U e X B l L n t P c G V u L D R 9 J n F 1 b 3 Q 7 L C Z x d W 9 0 O 1 N l Y 3 R p b 2 4 x L 2 5 p Z n R 5 X z U w M C 9 D a G F u Z 2 V k I F R 5 c G U u e 0 h p Z 2 g s N X 0 m c X V v d D s s J n F 1 b 3 Q 7 U 2 V j d G l v b j E v b m l m d H l f N T A w L 0 N o Y W 5 n Z W Q g V H l w Z S 5 7 T G 9 3 L D Z 9 J n F 1 b 3 Q 7 L C Z x d W 9 0 O 1 N l Y 3 R p b 2 4 x L 2 5 p Z n R 5 X z U w M C 9 D a G F u Z 2 V k I F R 5 c G U u e 1 B y Z X Z p b 3 V z I E N s b 3 N l L D d 9 J n F 1 b 3 Q 7 L C Z x d W 9 0 O 1 N l Y 3 R p b 2 4 x L 2 5 p Z n R 5 X z U w M C 9 D a G F u Z 2 V k I F R 5 c G U u e 0 x h c 3 Q g V H J h Z G V k I F B y a W N l L D h 9 J n F 1 b 3 Q 7 L C Z x d W 9 0 O 1 N l Y 3 R p b 2 4 x L 2 5 p Z n R 5 X z U w M C 9 D a G F u Z 2 V k I F R 5 c G U u e 0 N o Y W 5 n Z S w 5 f S Z x d W 9 0 O y w m c X V v d D t T Z W N 0 a W 9 u M S 9 u a W Z 0 e V 8 1 M D A v Q 2 h h b m d l Z C B U e X B l L n t Q Z X J j Z W 5 0 Y W d l I E N o Y W 5 n Z S w x M H 0 m c X V v d D s s J n F 1 b 3 Q 7 U 2 V j d G l v b j E v b m l m d H l f N T A w L 0 N o Y W 5 n Z W Q g V H l w Z S 5 7 U 2 h h c m U g V m 9 s d W 1 l L D E x f S Z x d W 9 0 O y w m c X V v d D t T Z W N 0 a W 9 u M S 9 u a W Z 0 e V 8 1 M D A v Q 2 h h b m d l Z C B U e X B l L n t W Y W x 1 Z S A o S W 5 k a W F u I F J 1 c G V l K S w x M n 0 m c X V v d D s s J n F 1 b 3 Q 7 U 2 V j d G l v b j E v b m l m d H l f N T A w L 0 N o Y W 5 n Z W Q g V H l w Z S 5 7 N T I g V 2 V l a y B I a W d o L D E z f S Z x d W 9 0 O y w m c X V v d D t T Z W N 0 a W 9 u M S 9 u a W Z 0 e V 8 1 M D A v Q 2 h h b m d l Z C B U e X B l L n s 1 M i B X Z W V r I E x v d y w x N H 0 m c X V v d D s s J n F 1 b 3 Q 7 U 2 V j d G l v b j E v b m l m d H l f N T A w L 0 N o Y W 5 n Z W Q g V H l w Z S 5 7 M z Y 1 I E R h e S B Q Z X J j Z W 5 0 Y W d l I E N o Y W 5 n Z S w x N X 0 m c X V v d D s s J n F 1 b 3 Q 7 U 2 V j d G l v b j E v b m l m d H l f N T A w L 0 N o Y W 5 n Z W Q g V H l w Z S 5 7 M z A g R G F 5 I F B l c m N l b n R h Z 2 U g Q 2 h h b m d l L D E 2 f S Z x d W 9 0 O 1 0 s J n F 1 b 3 Q 7 U m V s Y X R p b 2 5 z a G l w S W 5 m b y Z x d W 9 0 O z p b X X 0 i I C 8 + P E V u d H J 5 I F R 5 c G U 9 I k Z p b G x l Z E N v b X B s Z X R l U m V z d W x 0 V G 9 X b 3 J r c 2 h l Z X Q i I F Z h b H V l P S J s M S I g L z 4 8 L 1 N 0 Y W J s Z U V u d H J p Z X M + P C 9 J d G V t P j x J d G V t P j x J d G V t T G 9 j Y X R p b 2 4 + P E l 0 Z W 1 U e X B l P k Z v c m 1 1 b G E 8 L 0 l 0 Z W 1 U e X B l P j x J d G V t U G F 0 a D 5 T Z W N 0 a W 9 u M S 9 u a W Z 0 e V 8 1 M D A v U 2 9 1 c m N l P C 9 J d G V t U G F 0 a D 4 8 L 0 l 0 Z W 1 M b 2 N h d G l v b j 4 8 U 3 R h Y m x l R W 5 0 c m l l c y A v P j w v S X R l b T 4 8 S X R l b T 4 8 S X R l b U x v Y 2 F 0 a W 9 u P j x J d G V t V H l w Z T 5 G b 3 J t d W x h P C 9 J d G V t V H l w Z T 4 8 S X R l b V B h d G g + U 2 V j d G l v b j E v b m l m d H l f N T A w L 1 B y b 2 1 v d G V k J T I w S G V h Z G V y c z w v S X R l b V B h d G g + P C 9 J d G V t T G 9 j Y X R p b 2 4 + P F N 0 Y W J s Z U V u d H J p Z X M g L z 4 8 L 0 l 0 Z W 0 + P E l 0 Z W 0 + P E l 0 Z W 1 M b 2 N h d G l v b j 4 8 S X R l b V R 5 c G U + R m 9 y b X V s Y T w v S X R l b V R 5 c G U + P E l 0 Z W 1 Q Y X R o P l N l Y 3 R p b 2 4 x L 2 5 p Z n R 5 X z U w M C 9 D a G F u Z 2 V k J T I w V H l w Z T w v S X R l b V B h d G g + P C 9 J d G V t T G 9 j Y X R p b 2 4 + P F N 0 Y W J s Z U V u d H J p Z X M g L z 4 8 L 0 l 0 Z W 0 + P C 9 J d G V t c z 4 8 L 0 x v Y 2 F s U G F j a 2 F n Z U 1 l d G F k Y X R h R m l s Z T 4 W A A A A U E s F B g A A A A A A A A A A A A A A A A A A A A A A A C Y B A A A B A A A A 0 I y d 3 w E V 0 R G M e g D A T 8 K X 6 w E A A A C G W k G 9 k 3 C / T b K 9 1 b B l t F 6 E A A A A A A I A A A A A A B B m A A A A A Q A A I A A A A I F e 9 J G d Q 2 T + v k 5 j M O v s D e Z 4 C c Y I w w K a x K s h V / 5 i f P m V A A A A A A 6 A A A A A A g A A I A A A A D y F m O F B d Z s Q 2 0 L L D T A i Q M Q t A g 6 Z F s z K G H 8 F M 3 d 2 N q d Y U A A A A A h E I b f P Q N R q w 9 j u J q d 4 T k 8 A r O B w o S C v O A B r e y 6 C g m l I o / d k l z T S f k l F C c M Y E Y H A q L r Z / m Z 8 P M a W X e e C 7 p E P F e R F v S 1 r x Y Y I C r Q W p a I 2 9 L d P Q A A A A J u 3 V M + 1 u k 7 8 m D J l y V u 2 D L + W v j w W D n y P C q n 6 Q n C j p y N U M 3 6 y K u b c 0 d X h T Y O A Y d w m s y 5 P p P 6 v T U Q z h J n n g d F C U / 0 = < / D a t a M a s h u p > 
</file>

<file path=customXml/itemProps1.xml><?xml version="1.0" encoding="utf-8"?>
<ds:datastoreItem xmlns:ds="http://schemas.openxmlformats.org/officeDocument/2006/customXml" ds:itemID="{82D04102-715D-416E-933F-D8F8193093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Virendra koli</dc:creator>
  <cp:lastModifiedBy>Virendra koli</cp:lastModifiedBy>
  <dcterms:created xsi:type="dcterms:W3CDTF">2024-07-17T12:48:24Z</dcterms:created>
  <dcterms:modified xsi:type="dcterms:W3CDTF">2024-07-19T11:37:36Z</dcterms:modified>
</cp:coreProperties>
</file>