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E35" i="1"/>
  <c r="D35"/>
  <c r="E33"/>
  <c r="F33" s="1"/>
  <c r="ED31" s="1"/>
  <c r="D33"/>
  <c r="E31"/>
  <c r="D31"/>
  <c r="F31" s="1"/>
  <c r="F30"/>
  <c r="E30"/>
  <c r="D30"/>
  <c r="E29"/>
  <c r="F29" s="1"/>
  <c r="D29"/>
  <c r="E28"/>
  <c r="D28"/>
  <c r="F28" s="1"/>
  <c r="F27"/>
  <c r="E27"/>
  <c r="D27"/>
  <c r="F26"/>
  <c r="E26"/>
  <c r="D26"/>
  <c r="E25"/>
  <c r="D25"/>
  <c r="ED24"/>
  <c r="ED32" s="1"/>
  <c r="E23"/>
  <c r="F23" s="1"/>
  <c r="D23"/>
  <c r="E22"/>
  <c r="F22" s="1"/>
  <c r="D22"/>
  <c r="E21"/>
  <c r="D21"/>
  <c r="E20"/>
  <c r="F20" s="1"/>
  <c r="D20"/>
  <c r="E19"/>
  <c r="F19" s="1"/>
  <c r="D19"/>
  <c r="E18"/>
  <c r="D18"/>
  <c r="E17"/>
  <c r="D17"/>
  <c r="B17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21" l="1"/>
  <c r="F25"/>
  <c r="ED28" s="1"/>
  <c r="B29" s="1"/>
  <c r="F17"/>
  <c r="ED27" s="1"/>
  <c r="B21" s="1"/>
  <c r="F18"/>
</calcChain>
</file>

<file path=xl/sharedStrings.xml><?xml version="1.0" encoding="utf-8"?>
<sst xmlns="http://schemas.openxmlformats.org/spreadsheetml/2006/main" count="86" uniqueCount="61">
  <si>
    <t>Projet:</t>
  </si>
  <si>
    <t>STiV</t>
  </si>
  <si>
    <t>Participants:</t>
  </si>
  <si>
    <t>Stéphane Elie</t>
  </si>
  <si>
    <t>Timothée de Guibert</t>
  </si>
  <si>
    <t>Virgile Perton</t>
  </si>
  <si>
    <t>MARS</t>
  </si>
  <si>
    <t>AVRIL</t>
  </si>
  <si>
    <t>MAI</t>
  </si>
  <si>
    <t>JUIN</t>
  </si>
  <si>
    <t>JUILLET</t>
  </si>
  <si>
    <t>Phase</t>
  </si>
  <si>
    <t>Taches</t>
  </si>
  <si>
    <t>Date début</t>
  </si>
  <si>
    <t>Date fin</t>
  </si>
  <si>
    <t>Nb jours</t>
  </si>
  <si>
    <t>Processus 1</t>
  </si>
  <si>
    <t>ANALYSE</t>
  </si>
  <si>
    <t>Week-end et Jours Fériés</t>
  </si>
  <si>
    <t>Processus 2</t>
  </si>
  <si>
    <t>Entreprise</t>
  </si>
  <si>
    <t>Processus 3</t>
  </si>
  <si>
    <t>MIMO</t>
  </si>
  <si>
    <t>Processus 4</t>
  </si>
  <si>
    <t>Processus 5</t>
  </si>
  <si>
    <t>Processus 6</t>
  </si>
  <si>
    <t>Processus 7</t>
  </si>
  <si>
    <t>Date de fin</t>
  </si>
  <si>
    <t>Nb de jour</t>
  </si>
  <si>
    <t>Conception
Développement
Vérification</t>
  </si>
  <si>
    <t>SPRINT 1</t>
  </si>
  <si>
    <t>Phase du projet</t>
  </si>
  <si>
    <t>Cout relatif</t>
  </si>
  <si>
    <t>SPRINT 2</t>
  </si>
  <si>
    <t>Analyse</t>
  </si>
  <si>
    <t>SPRINT 3</t>
  </si>
  <si>
    <t>Conception</t>
  </si>
  <si>
    <t>SPRINT 4</t>
  </si>
  <si>
    <t>Développement</t>
  </si>
  <si>
    <t>SPRINT 5</t>
  </si>
  <si>
    <t>Vérification</t>
  </si>
  <si>
    <t>MEP</t>
  </si>
  <si>
    <t>Pilotage</t>
  </si>
  <si>
    <t>MEP (3%)</t>
  </si>
  <si>
    <t>Processus</t>
  </si>
  <si>
    <t>Pilotage (13%)</t>
  </si>
  <si>
    <t>PIL</t>
  </si>
  <si>
    <t>PILOTAGE</t>
  </si>
  <si>
    <t>Numéro</t>
  </si>
  <si>
    <t>Libellé</t>
  </si>
  <si>
    <t>Difficulté</t>
  </si>
  <si>
    <t>Connexion et récupération des données de l’API – Yelp</t>
  </si>
  <si>
    <t>complexe</t>
  </si>
  <si>
    <t>Création des bases de données</t>
  </si>
  <si>
    <t>facile</t>
  </si>
  <si>
    <t>Création du site web</t>
  </si>
  <si>
    <t>moyen</t>
  </si>
  <si>
    <t>Création d’un point d’intérêt</t>
  </si>
  <si>
    <t>Recherche et affichage des points d’intérêts</t>
  </si>
  <si>
    <t>Administration de la plate-forme</t>
  </si>
  <si>
    <t>Inscription à la plate-forme (STiV)</t>
  </si>
</sst>
</file>

<file path=xl/styles.xml><?xml version="1.0" encoding="utf-8"?>
<styleSheet xmlns="http://schemas.openxmlformats.org/spreadsheetml/2006/main">
  <numFmts count="1">
    <numFmt numFmtId="164" formatCode="\(0%\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4" fillId="2" borderId="5" xfId="0" applyFont="1" applyFill="1" applyBorder="1" applyAlignment="1">
      <alignment horizontal="left"/>
    </xf>
    <xf numFmtId="0" fontId="0" fillId="2" borderId="8" xfId="0" applyFill="1" applyBorder="1"/>
    <xf numFmtId="0" fontId="0" fillId="2" borderId="4" xfId="0" applyFill="1" applyBorder="1" applyAlignment="1">
      <alignment horizontal="right"/>
    </xf>
    <xf numFmtId="0" fontId="0" fillId="2" borderId="0" xfId="0" applyFill="1" applyBorder="1"/>
    <xf numFmtId="0" fontId="4" fillId="2" borderId="9" xfId="0" applyFont="1" applyFill="1" applyBorder="1" applyAlignment="1">
      <alignment horizontal="left"/>
    </xf>
    <xf numFmtId="0" fontId="0" fillId="2" borderId="1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2" borderId="0" xfId="0" applyNumberFormat="1" applyFill="1"/>
    <xf numFmtId="14" fontId="0" fillId="4" borderId="4" xfId="0" applyNumberFormat="1" applyFill="1" applyBorder="1" applyAlignment="1">
      <alignment textRotation="90"/>
    </xf>
    <xf numFmtId="14" fontId="0" fillId="5" borderId="0" xfId="0" applyNumberFormat="1" applyFill="1" applyBorder="1" applyAlignment="1">
      <alignment textRotation="90"/>
    </xf>
    <xf numFmtId="14" fontId="0" fillId="6" borderId="0" xfId="0" applyNumberFormat="1" applyFill="1" applyBorder="1" applyAlignment="1">
      <alignment textRotation="90"/>
    </xf>
    <xf numFmtId="14" fontId="0" fillId="4" borderId="0" xfId="0" applyNumberFormat="1" applyFill="1" applyBorder="1" applyAlignment="1">
      <alignment textRotation="90"/>
    </xf>
    <xf numFmtId="14" fontId="0" fillId="5" borderId="8" xfId="0" applyNumberFormat="1" applyFill="1" applyBorder="1" applyAlignment="1">
      <alignment textRotation="90"/>
    </xf>
    <xf numFmtId="14" fontId="0" fillId="0" borderId="0" xfId="0" applyNumberFormat="1"/>
    <xf numFmtId="0" fontId="5" fillId="0" borderId="20" xfId="0" applyFont="1" applyBorder="1"/>
    <xf numFmtId="0" fontId="5" fillId="0" borderId="21" xfId="0" applyFont="1" applyBorder="1"/>
    <xf numFmtId="0" fontId="0" fillId="7" borderId="0" xfId="0" applyFill="1" applyBorder="1"/>
    <xf numFmtId="14" fontId="0" fillId="0" borderId="1" xfId="0" applyNumberFormat="1" applyBorder="1"/>
    <xf numFmtId="14" fontId="0" fillId="0" borderId="2" xfId="0" applyNumberFormat="1" applyBorder="1"/>
    <xf numFmtId="0" fontId="0" fillId="0" borderId="2" xfId="0" applyBorder="1"/>
    <xf numFmtId="0" fontId="0" fillId="0" borderId="0" xfId="0" applyBorder="1"/>
    <xf numFmtId="0" fontId="0" fillId="0" borderId="8" xfId="0" applyBorder="1"/>
    <xf numFmtId="14" fontId="0" fillId="5" borderId="23" xfId="0" applyNumberFormat="1" applyFill="1" applyBorder="1" applyAlignment="1">
      <alignment textRotation="90"/>
    </xf>
    <xf numFmtId="0" fontId="0" fillId="8" borderId="0" xfId="0" applyFill="1" applyBorder="1"/>
    <xf numFmtId="14" fontId="0" fillId="0" borderId="4" xfId="0" applyNumberFormat="1" applyBorder="1"/>
    <xf numFmtId="14" fontId="0" fillId="0" borderId="0" xfId="0" applyNumberFormat="1" applyBorder="1"/>
    <xf numFmtId="14" fontId="0" fillId="6" borderId="23" xfId="0" applyNumberFormat="1" applyFill="1" applyBorder="1" applyAlignment="1">
      <alignment textRotation="90"/>
    </xf>
    <xf numFmtId="0" fontId="0" fillId="9" borderId="0" xfId="0" applyFill="1" applyBorder="1"/>
    <xf numFmtId="14" fontId="0" fillId="4" borderId="23" xfId="0" applyNumberFormat="1" applyFill="1" applyBorder="1" applyAlignment="1">
      <alignment textRotation="90"/>
    </xf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18" xfId="0" applyFill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8" xfId="0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0" fillId="2" borderId="0" xfId="0" applyFill="1" applyAlignment="1">
      <alignment horizontal="center" vertical="center" wrapText="1"/>
    </xf>
    <xf numFmtId="14" fontId="0" fillId="0" borderId="29" xfId="0" applyNumberFormat="1" applyBorder="1"/>
    <xf numFmtId="14" fontId="0" fillId="0" borderId="30" xfId="0" applyNumberFormat="1" applyBorder="1"/>
    <xf numFmtId="0" fontId="0" fillId="0" borderId="31" xfId="0" applyNumberFormat="1" applyBorder="1"/>
    <xf numFmtId="0" fontId="0" fillId="7" borderId="2" xfId="0" applyFill="1" applyBorder="1"/>
    <xf numFmtId="0" fontId="2" fillId="0" borderId="20" xfId="0" applyFont="1" applyBorder="1"/>
    <xf numFmtId="9" fontId="0" fillId="0" borderId="35" xfId="1" applyFont="1" applyBorder="1"/>
    <xf numFmtId="0" fontId="3" fillId="2" borderId="0" xfId="0" applyFont="1" applyFill="1" applyAlignment="1"/>
    <xf numFmtId="0" fontId="3" fillId="0" borderId="0" xfId="0" applyFont="1" applyFill="1" applyAlignment="1"/>
    <xf numFmtId="9" fontId="6" fillId="0" borderId="43" xfId="1" applyFont="1" applyFill="1" applyBorder="1" applyAlignment="1"/>
    <xf numFmtId="9" fontId="6" fillId="0" borderId="46" xfId="1" applyFont="1" applyFill="1" applyBorder="1" applyAlignment="1"/>
    <xf numFmtId="0" fontId="0" fillId="0" borderId="20" xfId="0" applyBorder="1" applyAlignment="1">
      <alignment vertical="center" wrapText="1"/>
    </xf>
    <xf numFmtId="0" fontId="0" fillId="14" borderId="21" xfId="0" applyFill="1" applyBorder="1"/>
    <xf numFmtId="14" fontId="0" fillId="0" borderId="47" xfId="0" applyNumberFormat="1" applyBorder="1"/>
    <xf numFmtId="14" fontId="0" fillId="0" borderId="21" xfId="0" applyNumberFormat="1" applyBorder="1"/>
    <xf numFmtId="0" fontId="0" fillId="0" borderId="21" xfId="0" applyBorder="1"/>
    <xf numFmtId="0" fontId="0" fillId="2" borderId="0" xfId="0" applyFill="1" applyAlignment="1">
      <alignment vertical="center" wrapText="1"/>
    </xf>
    <xf numFmtId="0" fontId="0" fillId="15" borderId="21" xfId="0" applyFill="1" applyBorder="1"/>
    <xf numFmtId="0" fontId="0" fillId="0" borderId="25" xfId="0" applyBorder="1"/>
    <xf numFmtId="0" fontId="0" fillId="0" borderId="19" xfId="0" applyBorder="1"/>
    <xf numFmtId="0" fontId="0" fillId="0" borderId="49" xfId="0" applyBorder="1"/>
    <xf numFmtId="0" fontId="0" fillId="0" borderId="41" xfId="0" applyBorder="1"/>
    <xf numFmtId="0" fontId="0" fillId="17" borderId="42" xfId="0" applyFill="1" applyBorder="1"/>
    <xf numFmtId="0" fontId="0" fillId="18" borderId="42" xfId="0" applyFill="1" applyBorder="1"/>
    <xf numFmtId="0" fontId="0" fillId="16" borderId="42" xfId="0" applyFill="1" applyBorder="1"/>
    <xf numFmtId="0" fontId="0" fillId="0" borderId="44" xfId="0" applyBorder="1"/>
    <xf numFmtId="0" fontId="0" fillId="17" borderId="45" xfId="0" applyFill="1" applyBorder="1"/>
    <xf numFmtId="0" fontId="3" fillId="2" borderId="0" xfId="0" applyFont="1" applyFill="1" applyBorder="1" applyAlignment="1"/>
    <xf numFmtId="0" fontId="3" fillId="2" borderId="8" xfId="0" applyFont="1" applyFill="1" applyBorder="1" applyAlignment="1"/>
    <xf numFmtId="0" fontId="0" fillId="0" borderId="44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2" xfId="0" applyBorder="1" applyAlignment="1">
      <alignment horizontal="center"/>
    </xf>
    <xf numFmtId="0" fontId="3" fillId="14" borderId="0" xfId="0" applyFon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15" borderId="18" xfId="0" applyFont="1" applyFill="1" applyBorder="1" applyAlignment="1">
      <alignment horizontal="center"/>
    </xf>
    <xf numFmtId="9" fontId="0" fillId="0" borderId="38" xfId="1" applyFont="1" applyBorder="1" applyAlignment="1">
      <alignment horizontal="right" vertical="center"/>
    </xf>
    <xf numFmtId="9" fontId="0" fillId="0" borderId="24" xfId="1" applyFont="1" applyBorder="1" applyAlignment="1">
      <alignment horizontal="right" vertical="center"/>
    </xf>
    <xf numFmtId="9" fontId="0" fillId="0" borderId="35" xfId="1" applyFont="1" applyBorder="1" applyAlignment="1">
      <alignment horizontal="right" vertical="center"/>
    </xf>
    <xf numFmtId="164" fontId="0" fillId="2" borderId="24" xfId="1" applyNumberFormat="1" applyFont="1" applyFill="1" applyBorder="1" applyAlignment="1">
      <alignment horizontal="center" vertical="top" wrapText="1"/>
    </xf>
    <xf numFmtId="164" fontId="0" fillId="2" borderId="25" xfId="1" applyNumberFormat="1" applyFont="1" applyFill="1" applyBorder="1" applyAlignment="1">
      <alignment horizontal="center" vertical="top" wrapText="1"/>
    </xf>
    <xf numFmtId="0" fontId="3" fillId="11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3" fillId="12" borderId="0" xfId="0" applyFont="1" applyFill="1" applyBorder="1" applyAlignment="1">
      <alignment horizontal="center"/>
    </xf>
    <xf numFmtId="0" fontId="0" fillId="2" borderId="39" xfId="0" applyFill="1" applyBorder="1" applyAlignment="1">
      <alignment horizontal="left"/>
    </xf>
    <xf numFmtId="0" fontId="0" fillId="2" borderId="40" xfId="0" applyFill="1" applyBorder="1" applyAlignment="1">
      <alignment horizontal="left"/>
    </xf>
    <xf numFmtId="0" fontId="3" fillId="13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14" xfId="0" applyBorder="1" applyAlignment="1">
      <alignment horizontal="left"/>
    </xf>
    <xf numFmtId="0" fontId="3" fillId="10" borderId="0" xfId="0" applyFont="1" applyFill="1" applyBorder="1" applyAlignment="1">
      <alignment horizontal="center"/>
    </xf>
    <xf numFmtId="0" fontId="0" fillId="2" borderId="36" xfId="0" applyFill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3" fillId="10" borderId="4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0" fillId="2" borderId="22" xfId="0" applyFill="1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9" fontId="0" fillId="2" borderId="22" xfId="1" applyFont="1" applyFill="1" applyBorder="1" applyAlignment="1">
      <alignment horizontal="center" wrapText="1"/>
    </xf>
    <xf numFmtId="9" fontId="0" fillId="2" borderId="24" xfId="1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9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18" borderId="50" xfId="0" applyFill="1" applyBorder="1"/>
    <xf numFmtId="0" fontId="0" fillId="0" borderId="41" xfId="0" applyBorder="1" applyAlignment="1">
      <alignment horizontal="left"/>
    </xf>
    <xf numFmtId="0" fontId="0" fillId="0" borderId="42" xfId="0" applyBorder="1" applyAlignment="1">
      <alignment horizontal="left"/>
    </xf>
    <xf numFmtId="0" fontId="6" fillId="0" borderId="44" xfId="0" applyFont="1" applyFill="1" applyBorder="1" applyAlignment="1">
      <alignment horizontal="left"/>
    </xf>
    <xf numFmtId="0" fontId="6" fillId="0" borderId="45" xfId="0" applyFont="1" applyFill="1" applyBorder="1" applyAlignment="1">
      <alignment horizontal="left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aqu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aque"/>
      <sheetName val="PLANNING- FINAL"/>
      <sheetName val="Planning"/>
    </sheetNames>
    <sheetDataSet>
      <sheetData sheetId="0">
        <row r="3">
          <cell r="E3">
            <v>42454</v>
          </cell>
          <cell r="F3">
            <v>42489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X53"/>
  <sheetViews>
    <sheetView tabSelected="1" workbookViewId="0">
      <selection activeCell="EB39" sqref="EB39"/>
    </sheetView>
  </sheetViews>
  <sheetFormatPr baseColWidth="10" defaultRowHeight="15"/>
  <cols>
    <col min="1" max="1" width="3.28515625" customWidth="1"/>
    <col min="2" max="2" width="15.7109375" customWidth="1"/>
    <col min="7" max="128" width="3.7109375" bestFit="1" customWidth="1"/>
    <col min="129" max="129" width="3.28515625" customWidth="1"/>
    <col min="130" max="130" width="4.140625" customWidth="1"/>
    <col min="131" max="131" width="1.140625" customWidth="1"/>
  </cols>
  <sheetData>
    <row r="1" spans="1:154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W1" s="1"/>
      <c r="EX1" s="1"/>
    </row>
    <row r="2" spans="1:154">
      <c r="A2" s="1"/>
      <c r="B2" s="2"/>
      <c r="C2" s="3"/>
      <c r="D2" s="3"/>
      <c r="E2" s="3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W2" s="1"/>
      <c r="EX2" s="1"/>
    </row>
    <row r="3" spans="1:154">
      <c r="A3" s="1"/>
      <c r="B3" s="5"/>
      <c r="C3" s="6" t="s">
        <v>0</v>
      </c>
      <c r="D3" s="135" t="s">
        <v>1</v>
      </c>
      <c r="E3" s="136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W3" s="1"/>
      <c r="EX3" s="1"/>
    </row>
    <row r="4" spans="1:154">
      <c r="A4" s="1"/>
      <c r="B4" s="8"/>
      <c r="C4" s="9"/>
      <c r="D4" s="9"/>
      <c r="E4" s="9"/>
      <c r="F4" s="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W4" s="1"/>
      <c r="EX4" s="1"/>
    </row>
    <row r="5" spans="1:154">
      <c r="A5" s="1"/>
      <c r="B5" s="5"/>
      <c r="C5" s="10" t="s">
        <v>2</v>
      </c>
      <c r="D5" s="137" t="s">
        <v>3</v>
      </c>
      <c r="E5" s="138"/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W5" s="1"/>
      <c r="EX5" s="1"/>
    </row>
    <row r="6" spans="1:154">
      <c r="A6" s="1"/>
      <c r="B6" s="5"/>
      <c r="C6" s="11"/>
      <c r="D6" s="139" t="s">
        <v>4</v>
      </c>
      <c r="E6" s="140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W6" s="1"/>
      <c r="EX6" s="1"/>
    </row>
    <row r="7" spans="1:154">
      <c r="A7" s="1"/>
      <c r="B7" s="5"/>
      <c r="C7" s="11"/>
      <c r="D7" s="139" t="s">
        <v>5</v>
      </c>
      <c r="E7" s="140"/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W7" s="1"/>
      <c r="EX7" s="1"/>
    </row>
    <row r="8" spans="1:154">
      <c r="A8" s="1"/>
      <c r="B8" s="5"/>
      <c r="C8" s="12"/>
      <c r="D8" s="13"/>
      <c r="E8" s="14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W8" s="1"/>
      <c r="EX8" s="1"/>
    </row>
    <row r="9" spans="1:154">
      <c r="A9" s="1"/>
      <c r="B9" s="5"/>
      <c r="C9" s="9"/>
      <c r="D9" s="9"/>
      <c r="E9" s="9"/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W9" s="1"/>
      <c r="EX9" s="1"/>
    </row>
    <row r="10" spans="1:154" ht="15.75" thickBot="1">
      <c r="A10" s="1"/>
      <c r="B10" s="15"/>
      <c r="C10" s="16"/>
      <c r="D10" s="16"/>
      <c r="E10" s="16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W10" s="1"/>
      <c r="EX10" s="1"/>
    </row>
    <row r="11" spans="1:15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W11" s="1"/>
      <c r="EX11" s="1"/>
    </row>
    <row r="12" spans="1:154" ht="15.75" thickBo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W12" s="1"/>
      <c r="EX12" s="1"/>
    </row>
    <row r="13" spans="1:154">
      <c r="A13" s="1"/>
      <c r="B13" s="1"/>
      <c r="C13" s="1"/>
      <c r="D13" s="1"/>
      <c r="E13" s="1"/>
      <c r="F13" s="1"/>
      <c r="G13" s="141" t="s">
        <v>6</v>
      </c>
      <c r="H13" s="124"/>
      <c r="I13" s="124"/>
      <c r="J13" s="124"/>
      <c r="K13" s="124"/>
      <c r="L13" s="124"/>
      <c r="M13" s="124"/>
      <c r="N13" s="124" t="s">
        <v>7</v>
      </c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 t="s">
        <v>8</v>
      </c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4"/>
      <c r="BN13" s="124"/>
      <c r="BO13" s="124"/>
      <c r="BP13" s="124"/>
      <c r="BQ13" s="124"/>
      <c r="BR13" s="124"/>
      <c r="BS13" s="124"/>
      <c r="BT13" s="124"/>
      <c r="BU13" s="124"/>
      <c r="BV13" s="124"/>
      <c r="BW13" s="124" t="s">
        <v>9</v>
      </c>
      <c r="BX13" s="124"/>
      <c r="BY13" s="124"/>
      <c r="BZ13" s="124"/>
      <c r="CA13" s="124"/>
      <c r="CB13" s="124"/>
      <c r="CC13" s="124"/>
      <c r="CD13" s="124"/>
      <c r="CE13" s="124"/>
      <c r="CF13" s="124"/>
      <c r="CG13" s="124"/>
      <c r="CH13" s="124"/>
      <c r="CI13" s="124"/>
      <c r="CJ13" s="124"/>
      <c r="CK13" s="124"/>
      <c r="CL13" s="124"/>
      <c r="CM13" s="124"/>
      <c r="CN13" s="124"/>
      <c r="CO13" s="124"/>
      <c r="CP13" s="124"/>
      <c r="CQ13" s="124"/>
      <c r="CR13" s="124"/>
      <c r="CS13" s="124"/>
      <c r="CT13" s="124"/>
      <c r="CU13" s="124"/>
      <c r="CV13" s="124"/>
      <c r="CW13" s="124"/>
      <c r="CX13" s="124"/>
      <c r="CY13" s="124"/>
      <c r="CZ13" s="124"/>
      <c r="DA13" s="124" t="s">
        <v>10</v>
      </c>
      <c r="DB13" s="124"/>
      <c r="DC13" s="124"/>
      <c r="DD13" s="124"/>
      <c r="DE13" s="124"/>
      <c r="DF13" s="124"/>
      <c r="DG13" s="124"/>
      <c r="DH13" s="124"/>
      <c r="DI13" s="124"/>
      <c r="DJ13" s="124"/>
      <c r="DK13" s="124"/>
      <c r="DL13" s="124"/>
      <c r="DM13" s="124"/>
      <c r="DN13" s="124"/>
      <c r="DO13" s="124"/>
      <c r="DP13" s="124"/>
      <c r="DQ13" s="124"/>
      <c r="DR13" s="124"/>
      <c r="DS13" s="124"/>
      <c r="DT13" s="124"/>
      <c r="DU13" s="124"/>
      <c r="DV13" s="124"/>
      <c r="DW13" s="124"/>
      <c r="DX13" s="125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W13" s="1"/>
      <c r="EX13" s="1"/>
    </row>
    <row r="14" spans="1:154" hidden="1">
      <c r="A14" s="1"/>
      <c r="B14" s="1"/>
      <c r="C14" s="1"/>
      <c r="D14" s="1"/>
      <c r="E14" s="1"/>
      <c r="F14" s="1"/>
      <c r="G14" s="18">
        <f>+WEEKDAY(G15)</f>
        <v>6</v>
      </c>
      <c r="H14" s="19">
        <f t="shared" ref="H14:BS14" si="0">+WEEKDAY(H15)</f>
        <v>7</v>
      </c>
      <c r="I14" s="19">
        <f t="shared" si="0"/>
        <v>1</v>
      </c>
      <c r="J14" s="19">
        <f t="shared" si="0"/>
        <v>2</v>
      </c>
      <c r="K14" s="19">
        <f t="shared" si="0"/>
        <v>3</v>
      </c>
      <c r="L14" s="19">
        <f t="shared" si="0"/>
        <v>4</v>
      </c>
      <c r="M14" s="19">
        <f t="shared" si="0"/>
        <v>5</v>
      </c>
      <c r="N14" s="19">
        <f t="shared" si="0"/>
        <v>6</v>
      </c>
      <c r="O14" s="19">
        <f t="shared" si="0"/>
        <v>7</v>
      </c>
      <c r="P14" s="19">
        <f t="shared" si="0"/>
        <v>1</v>
      </c>
      <c r="Q14" s="19">
        <f t="shared" si="0"/>
        <v>2</v>
      </c>
      <c r="R14" s="19">
        <f t="shared" si="0"/>
        <v>3</v>
      </c>
      <c r="S14" s="19">
        <f t="shared" si="0"/>
        <v>4</v>
      </c>
      <c r="T14" s="19">
        <f t="shared" si="0"/>
        <v>5</v>
      </c>
      <c r="U14" s="19">
        <f t="shared" si="0"/>
        <v>6</v>
      </c>
      <c r="V14" s="19">
        <f t="shared" si="0"/>
        <v>7</v>
      </c>
      <c r="W14" s="19">
        <f t="shared" si="0"/>
        <v>1</v>
      </c>
      <c r="X14" s="19">
        <f t="shared" si="0"/>
        <v>2</v>
      </c>
      <c r="Y14" s="19">
        <f t="shared" si="0"/>
        <v>3</v>
      </c>
      <c r="Z14" s="19">
        <f t="shared" si="0"/>
        <v>4</v>
      </c>
      <c r="AA14" s="19">
        <f t="shared" si="0"/>
        <v>5</v>
      </c>
      <c r="AB14" s="19">
        <f t="shared" si="0"/>
        <v>6</v>
      </c>
      <c r="AC14" s="19">
        <f t="shared" si="0"/>
        <v>7</v>
      </c>
      <c r="AD14" s="19">
        <f t="shared" si="0"/>
        <v>1</v>
      </c>
      <c r="AE14" s="19">
        <f t="shared" si="0"/>
        <v>2</v>
      </c>
      <c r="AF14" s="19">
        <f t="shared" si="0"/>
        <v>3</v>
      </c>
      <c r="AG14" s="19">
        <f t="shared" si="0"/>
        <v>4</v>
      </c>
      <c r="AH14" s="19">
        <f t="shared" si="0"/>
        <v>5</v>
      </c>
      <c r="AI14" s="19">
        <f t="shared" si="0"/>
        <v>6</v>
      </c>
      <c r="AJ14" s="19">
        <f t="shared" si="0"/>
        <v>7</v>
      </c>
      <c r="AK14" s="19">
        <f t="shared" si="0"/>
        <v>1</v>
      </c>
      <c r="AL14" s="19">
        <f t="shared" si="0"/>
        <v>2</v>
      </c>
      <c r="AM14" s="19">
        <f t="shared" si="0"/>
        <v>3</v>
      </c>
      <c r="AN14" s="19">
        <f t="shared" si="0"/>
        <v>4</v>
      </c>
      <c r="AO14" s="19">
        <f t="shared" si="0"/>
        <v>5</v>
      </c>
      <c r="AP14" s="19">
        <f t="shared" si="0"/>
        <v>6</v>
      </c>
      <c r="AQ14" s="19">
        <f t="shared" si="0"/>
        <v>7</v>
      </c>
      <c r="AR14" s="19">
        <f t="shared" si="0"/>
        <v>1</v>
      </c>
      <c r="AS14" s="19">
        <f t="shared" si="0"/>
        <v>2</v>
      </c>
      <c r="AT14" s="19">
        <f t="shared" si="0"/>
        <v>3</v>
      </c>
      <c r="AU14" s="19">
        <f t="shared" si="0"/>
        <v>4</v>
      </c>
      <c r="AV14" s="19">
        <f t="shared" si="0"/>
        <v>5</v>
      </c>
      <c r="AW14" s="19">
        <f t="shared" si="0"/>
        <v>6</v>
      </c>
      <c r="AX14" s="19">
        <f t="shared" si="0"/>
        <v>7</v>
      </c>
      <c r="AY14" s="19">
        <f t="shared" si="0"/>
        <v>1</v>
      </c>
      <c r="AZ14" s="19">
        <f t="shared" si="0"/>
        <v>2</v>
      </c>
      <c r="BA14" s="19">
        <f t="shared" si="0"/>
        <v>3</v>
      </c>
      <c r="BB14" s="19">
        <f t="shared" si="0"/>
        <v>4</v>
      </c>
      <c r="BC14" s="19">
        <f t="shared" si="0"/>
        <v>5</v>
      </c>
      <c r="BD14" s="19">
        <f t="shared" si="0"/>
        <v>6</v>
      </c>
      <c r="BE14" s="19">
        <f t="shared" si="0"/>
        <v>7</v>
      </c>
      <c r="BF14" s="19">
        <f t="shared" si="0"/>
        <v>1</v>
      </c>
      <c r="BG14" s="19">
        <f t="shared" si="0"/>
        <v>2</v>
      </c>
      <c r="BH14" s="19">
        <f t="shared" si="0"/>
        <v>3</v>
      </c>
      <c r="BI14" s="19">
        <f t="shared" si="0"/>
        <v>4</v>
      </c>
      <c r="BJ14" s="19">
        <f t="shared" si="0"/>
        <v>5</v>
      </c>
      <c r="BK14" s="19">
        <f t="shared" si="0"/>
        <v>6</v>
      </c>
      <c r="BL14" s="19">
        <f t="shared" si="0"/>
        <v>7</v>
      </c>
      <c r="BM14" s="19">
        <f t="shared" si="0"/>
        <v>1</v>
      </c>
      <c r="BN14" s="19">
        <f t="shared" si="0"/>
        <v>2</v>
      </c>
      <c r="BO14" s="19">
        <f t="shared" si="0"/>
        <v>3</v>
      </c>
      <c r="BP14" s="19">
        <f t="shared" si="0"/>
        <v>4</v>
      </c>
      <c r="BQ14" s="19">
        <f t="shared" si="0"/>
        <v>5</v>
      </c>
      <c r="BR14" s="19">
        <f t="shared" si="0"/>
        <v>6</v>
      </c>
      <c r="BS14" s="19">
        <f t="shared" si="0"/>
        <v>7</v>
      </c>
      <c r="BT14" s="19">
        <f t="shared" ref="BT14:DX14" si="1">+WEEKDAY(BT15)</f>
        <v>1</v>
      </c>
      <c r="BU14" s="19">
        <f t="shared" si="1"/>
        <v>2</v>
      </c>
      <c r="BV14" s="19">
        <f t="shared" si="1"/>
        <v>3</v>
      </c>
      <c r="BW14" s="19">
        <f t="shared" si="1"/>
        <v>4</v>
      </c>
      <c r="BX14" s="19">
        <f t="shared" si="1"/>
        <v>5</v>
      </c>
      <c r="BY14" s="19">
        <f t="shared" si="1"/>
        <v>6</v>
      </c>
      <c r="BZ14" s="19">
        <f t="shared" si="1"/>
        <v>7</v>
      </c>
      <c r="CA14" s="19">
        <f t="shared" si="1"/>
        <v>1</v>
      </c>
      <c r="CB14" s="19">
        <f t="shared" si="1"/>
        <v>2</v>
      </c>
      <c r="CC14" s="19">
        <f t="shared" si="1"/>
        <v>3</v>
      </c>
      <c r="CD14" s="19">
        <f t="shared" si="1"/>
        <v>4</v>
      </c>
      <c r="CE14" s="19">
        <f t="shared" si="1"/>
        <v>5</v>
      </c>
      <c r="CF14" s="19">
        <f t="shared" si="1"/>
        <v>6</v>
      </c>
      <c r="CG14" s="19">
        <f t="shared" si="1"/>
        <v>7</v>
      </c>
      <c r="CH14" s="19">
        <f t="shared" si="1"/>
        <v>1</v>
      </c>
      <c r="CI14" s="19">
        <f t="shared" si="1"/>
        <v>2</v>
      </c>
      <c r="CJ14" s="19">
        <f t="shared" si="1"/>
        <v>3</v>
      </c>
      <c r="CK14" s="19">
        <f t="shared" si="1"/>
        <v>4</v>
      </c>
      <c r="CL14" s="19">
        <f t="shared" si="1"/>
        <v>5</v>
      </c>
      <c r="CM14" s="19">
        <f t="shared" si="1"/>
        <v>6</v>
      </c>
      <c r="CN14" s="19">
        <f t="shared" si="1"/>
        <v>7</v>
      </c>
      <c r="CO14" s="19">
        <f t="shared" si="1"/>
        <v>1</v>
      </c>
      <c r="CP14" s="19">
        <f t="shared" si="1"/>
        <v>2</v>
      </c>
      <c r="CQ14" s="19">
        <f t="shared" si="1"/>
        <v>3</v>
      </c>
      <c r="CR14" s="19">
        <f t="shared" si="1"/>
        <v>4</v>
      </c>
      <c r="CS14" s="19">
        <f t="shared" si="1"/>
        <v>5</v>
      </c>
      <c r="CT14" s="19">
        <f t="shared" si="1"/>
        <v>6</v>
      </c>
      <c r="CU14" s="19">
        <f t="shared" si="1"/>
        <v>7</v>
      </c>
      <c r="CV14" s="19">
        <f t="shared" si="1"/>
        <v>1</v>
      </c>
      <c r="CW14" s="19">
        <f t="shared" si="1"/>
        <v>2</v>
      </c>
      <c r="CX14" s="19">
        <f t="shared" si="1"/>
        <v>3</v>
      </c>
      <c r="CY14" s="19">
        <f t="shared" si="1"/>
        <v>4</v>
      </c>
      <c r="CZ14" s="19">
        <f t="shared" si="1"/>
        <v>5</v>
      </c>
      <c r="DA14" s="19">
        <f t="shared" si="1"/>
        <v>6</v>
      </c>
      <c r="DB14" s="19">
        <f t="shared" si="1"/>
        <v>7</v>
      </c>
      <c r="DC14" s="19">
        <f t="shared" si="1"/>
        <v>1</v>
      </c>
      <c r="DD14" s="19">
        <f t="shared" si="1"/>
        <v>2</v>
      </c>
      <c r="DE14" s="19">
        <f t="shared" si="1"/>
        <v>3</v>
      </c>
      <c r="DF14" s="19">
        <f t="shared" si="1"/>
        <v>4</v>
      </c>
      <c r="DG14" s="19">
        <f t="shared" si="1"/>
        <v>5</v>
      </c>
      <c r="DH14" s="19">
        <f t="shared" si="1"/>
        <v>6</v>
      </c>
      <c r="DI14" s="19">
        <f t="shared" si="1"/>
        <v>7</v>
      </c>
      <c r="DJ14" s="19">
        <f t="shared" si="1"/>
        <v>1</v>
      </c>
      <c r="DK14" s="19">
        <f t="shared" si="1"/>
        <v>2</v>
      </c>
      <c r="DL14" s="19">
        <f t="shared" si="1"/>
        <v>3</v>
      </c>
      <c r="DM14" s="19">
        <f t="shared" si="1"/>
        <v>4</v>
      </c>
      <c r="DN14" s="19">
        <f t="shared" si="1"/>
        <v>5</v>
      </c>
      <c r="DO14" s="19">
        <f t="shared" si="1"/>
        <v>6</v>
      </c>
      <c r="DP14" s="19">
        <f t="shared" si="1"/>
        <v>7</v>
      </c>
      <c r="DQ14" s="19">
        <f t="shared" si="1"/>
        <v>1</v>
      </c>
      <c r="DR14" s="19">
        <f t="shared" si="1"/>
        <v>2</v>
      </c>
      <c r="DS14" s="19">
        <f t="shared" si="1"/>
        <v>3</v>
      </c>
      <c r="DT14" s="19">
        <f t="shared" si="1"/>
        <v>4</v>
      </c>
      <c r="DU14" s="19">
        <f t="shared" si="1"/>
        <v>5</v>
      </c>
      <c r="DV14" s="19">
        <f t="shared" si="1"/>
        <v>6</v>
      </c>
      <c r="DW14" s="19">
        <f t="shared" si="1"/>
        <v>7</v>
      </c>
      <c r="DX14" s="20">
        <f t="shared" si="1"/>
        <v>1</v>
      </c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W14" s="1"/>
      <c r="EX14" s="1"/>
    </row>
    <row r="15" spans="1:154" ht="63" customHeight="1" thickBot="1">
      <c r="A15" s="21"/>
      <c r="B15" s="21"/>
      <c r="C15" s="21"/>
      <c r="D15" s="21"/>
      <c r="E15" s="21"/>
      <c r="F15" s="21"/>
      <c r="G15" s="22">
        <v>42454</v>
      </c>
      <c r="H15" s="23">
        <v>42455</v>
      </c>
      <c r="I15" s="23">
        <v>42456</v>
      </c>
      <c r="J15" s="24">
        <v>42457</v>
      </c>
      <c r="K15" s="24">
        <v>42458</v>
      </c>
      <c r="L15" s="24">
        <v>42459</v>
      </c>
      <c r="M15" s="24">
        <v>42460</v>
      </c>
      <c r="N15" s="24">
        <v>42461</v>
      </c>
      <c r="O15" s="23">
        <v>42462</v>
      </c>
      <c r="P15" s="23">
        <v>42463</v>
      </c>
      <c r="Q15" s="24">
        <v>42464</v>
      </c>
      <c r="R15" s="24">
        <v>42465</v>
      </c>
      <c r="S15" s="24">
        <v>42466</v>
      </c>
      <c r="T15" s="24">
        <v>42467</v>
      </c>
      <c r="U15" s="24">
        <v>42468</v>
      </c>
      <c r="V15" s="23">
        <v>42469</v>
      </c>
      <c r="W15" s="23">
        <v>42470</v>
      </c>
      <c r="X15" s="24">
        <v>42471</v>
      </c>
      <c r="Y15" s="24">
        <v>42472</v>
      </c>
      <c r="Z15" s="24">
        <v>42473</v>
      </c>
      <c r="AA15" s="24">
        <v>42474</v>
      </c>
      <c r="AB15" s="24">
        <v>42475</v>
      </c>
      <c r="AC15" s="23">
        <v>42476</v>
      </c>
      <c r="AD15" s="23">
        <v>42477</v>
      </c>
      <c r="AE15" s="24">
        <v>42478</v>
      </c>
      <c r="AF15" s="24">
        <v>42479</v>
      </c>
      <c r="AG15" s="24">
        <v>42480</v>
      </c>
      <c r="AH15" s="24">
        <v>42481</v>
      </c>
      <c r="AI15" s="24">
        <v>42482</v>
      </c>
      <c r="AJ15" s="23">
        <v>42483</v>
      </c>
      <c r="AK15" s="23">
        <v>42484</v>
      </c>
      <c r="AL15" s="25">
        <v>42485</v>
      </c>
      <c r="AM15" s="25">
        <v>42486</v>
      </c>
      <c r="AN15" s="25">
        <v>42487</v>
      </c>
      <c r="AO15" s="25">
        <v>42488</v>
      </c>
      <c r="AP15" s="25">
        <v>42489</v>
      </c>
      <c r="AQ15" s="23">
        <v>42490</v>
      </c>
      <c r="AR15" s="23">
        <v>42491</v>
      </c>
      <c r="AS15" s="24">
        <v>42492</v>
      </c>
      <c r="AT15" s="24">
        <v>42493</v>
      </c>
      <c r="AU15" s="24">
        <v>42494</v>
      </c>
      <c r="AV15" s="23">
        <v>42495</v>
      </c>
      <c r="AW15" s="24">
        <v>42496</v>
      </c>
      <c r="AX15" s="23">
        <v>42497</v>
      </c>
      <c r="AY15" s="23">
        <v>42498</v>
      </c>
      <c r="AZ15" s="25">
        <v>42499</v>
      </c>
      <c r="BA15" s="25">
        <v>42500</v>
      </c>
      <c r="BB15" s="25">
        <v>42501</v>
      </c>
      <c r="BC15" s="25">
        <v>42502</v>
      </c>
      <c r="BD15" s="25">
        <v>42503</v>
      </c>
      <c r="BE15" s="23">
        <v>42504</v>
      </c>
      <c r="BF15" s="23">
        <v>42505</v>
      </c>
      <c r="BG15" s="23">
        <v>42506</v>
      </c>
      <c r="BH15" s="24">
        <v>42507</v>
      </c>
      <c r="BI15" s="24">
        <v>42508</v>
      </c>
      <c r="BJ15" s="24">
        <v>42509</v>
      </c>
      <c r="BK15" s="24">
        <v>42510</v>
      </c>
      <c r="BL15" s="23">
        <v>42511</v>
      </c>
      <c r="BM15" s="23">
        <v>42512</v>
      </c>
      <c r="BN15" s="24">
        <v>42513</v>
      </c>
      <c r="BO15" s="24">
        <v>42514</v>
      </c>
      <c r="BP15" s="24">
        <v>42515</v>
      </c>
      <c r="BQ15" s="24">
        <v>42516</v>
      </c>
      <c r="BR15" s="24">
        <v>42517</v>
      </c>
      <c r="BS15" s="23">
        <v>42518</v>
      </c>
      <c r="BT15" s="23">
        <v>42519</v>
      </c>
      <c r="BU15" s="24">
        <v>42520</v>
      </c>
      <c r="BV15" s="24">
        <v>42521</v>
      </c>
      <c r="BW15" s="24">
        <v>42522</v>
      </c>
      <c r="BX15" s="24">
        <v>42523</v>
      </c>
      <c r="BY15" s="24">
        <v>42524</v>
      </c>
      <c r="BZ15" s="23">
        <v>42525</v>
      </c>
      <c r="CA15" s="23">
        <v>42526</v>
      </c>
      <c r="CB15" s="24">
        <v>42527</v>
      </c>
      <c r="CC15" s="24">
        <v>42528</v>
      </c>
      <c r="CD15" s="24">
        <v>42529</v>
      </c>
      <c r="CE15" s="24">
        <v>42530</v>
      </c>
      <c r="CF15" s="24">
        <v>42531</v>
      </c>
      <c r="CG15" s="23">
        <v>42532</v>
      </c>
      <c r="CH15" s="23">
        <v>42533</v>
      </c>
      <c r="CI15" s="24">
        <v>42534</v>
      </c>
      <c r="CJ15" s="24">
        <v>42535</v>
      </c>
      <c r="CK15" s="24">
        <v>42536</v>
      </c>
      <c r="CL15" s="24">
        <v>42537</v>
      </c>
      <c r="CM15" s="24">
        <v>42538</v>
      </c>
      <c r="CN15" s="23">
        <v>42539</v>
      </c>
      <c r="CO15" s="23">
        <v>42540</v>
      </c>
      <c r="CP15" s="25">
        <v>42541</v>
      </c>
      <c r="CQ15" s="25">
        <v>42542</v>
      </c>
      <c r="CR15" s="25">
        <v>42543</v>
      </c>
      <c r="CS15" s="25">
        <v>42544</v>
      </c>
      <c r="CT15" s="25">
        <v>42545</v>
      </c>
      <c r="CU15" s="23">
        <v>42546</v>
      </c>
      <c r="CV15" s="23">
        <v>42547</v>
      </c>
      <c r="CW15" s="25">
        <v>42548</v>
      </c>
      <c r="CX15" s="25">
        <v>42549</v>
      </c>
      <c r="CY15" s="25">
        <v>42550</v>
      </c>
      <c r="CZ15" s="25">
        <v>42551</v>
      </c>
      <c r="DA15" s="25">
        <v>42552</v>
      </c>
      <c r="DB15" s="23">
        <v>42553</v>
      </c>
      <c r="DC15" s="23">
        <v>42554</v>
      </c>
      <c r="DD15" s="24">
        <v>42555</v>
      </c>
      <c r="DE15" s="24">
        <v>42556</v>
      </c>
      <c r="DF15" s="24">
        <v>42557</v>
      </c>
      <c r="DG15" s="23">
        <v>42558</v>
      </c>
      <c r="DH15" s="23">
        <v>42559</v>
      </c>
      <c r="DI15" s="23">
        <v>42560</v>
      </c>
      <c r="DJ15" s="23">
        <v>42561</v>
      </c>
      <c r="DK15" s="24">
        <v>42562</v>
      </c>
      <c r="DL15" s="24">
        <v>42563</v>
      </c>
      <c r="DM15" s="24">
        <v>42564</v>
      </c>
      <c r="DN15" s="23">
        <v>42565</v>
      </c>
      <c r="DO15" s="24">
        <v>42566</v>
      </c>
      <c r="DP15" s="23">
        <v>42567</v>
      </c>
      <c r="DQ15" s="23">
        <v>42568</v>
      </c>
      <c r="DR15" s="24">
        <v>42569</v>
      </c>
      <c r="DS15" s="24">
        <v>42570</v>
      </c>
      <c r="DT15" s="24">
        <v>42571</v>
      </c>
      <c r="DU15" s="24">
        <v>42572</v>
      </c>
      <c r="DV15" s="24">
        <v>42573</v>
      </c>
      <c r="DW15" s="23">
        <v>42574</v>
      </c>
      <c r="DX15" s="26">
        <v>42575</v>
      </c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7"/>
      <c r="EV15" s="27"/>
      <c r="EW15" s="21"/>
      <c r="EX15" s="21"/>
    </row>
    <row r="16" spans="1:154" ht="15.75" thickBot="1">
      <c r="A16" s="1"/>
      <c r="B16" s="28" t="s">
        <v>11</v>
      </c>
      <c r="C16" s="28" t="s">
        <v>12</v>
      </c>
      <c r="D16" s="29" t="s">
        <v>13</v>
      </c>
      <c r="E16" s="29" t="s">
        <v>14</v>
      </c>
      <c r="F16" s="29" t="s">
        <v>15</v>
      </c>
      <c r="G16" s="5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7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W16" s="1"/>
      <c r="EX16" s="1"/>
    </row>
    <row r="17" spans="1:154">
      <c r="A17" s="1"/>
      <c r="B17" s="126" t="str">
        <f>+EB27</f>
        <v>Analyse</v>
      </c>
      <c r="C17" s="30" t="s">
        <v>16</v>
      </c>
      <c r="D17" s="31">
        <f>[1]Abaque!$E$3</f>
        <v>42454</v>
      </c>
      <c r="E17" s="32">
        <f>[1]Abaque!$F$3</f>
        <v>42489</v>
      </c>
      <c r="F17" s="33">
        <f>E17-D17</f>
        <v>35</v>
      </c>
      <c r="G17" s="128" t="s">
        <v>17</v>
      </c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7"/>
      <c r="DY17" s="1"/>
      <c r="DZ17" s="36"/>
      <c r="EA17" s="1"/>
      <c r="EB17" s="129" t="s">
        <v>18</v>
      </c>
      <c r="EC17" s="130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W17" s="1"/>
      <c r="EX17" s="1"/>
    </row>
    <row r="18" spans="1:154">
      <c r="A18" s="1"/>
      <c r="B18" s="127"/>
      <c r="C18" s="37" t="s">
        <v>19</v>
      </c>
      <c r="D18" s="38">
        <f>[1]Abaque!$E$3</f>
        <v>42454</v>
      </c>
      <c r="E18" s="39">
        <f>[1]Abaque!$F$3</f>
        <v>42489</v>
      </c>
      <c r="F18" s="34">
        <f t="shared" ref="F18:F33" si="2">E18-D18</f>
        <v>35</v>
      </c>
      <c r="G18" s="131" t="s">
        <v>17</v>
      </c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7"/>
      <c r="DY18" s="1"/>
      <c r="DZ18" s="40"/>
      <c r="EA18" s="1"/>
      <c r="EB18" s="132" t="s">
        <v>20</v>
      </c>
      <c r="EC18" s="133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W18" s="1"/>
      <c r="EX18" s="1"/>
    </row>
    <row r="19" spans="1:154">
      <c r="A19" s="1"/>
      <c r="B19" s="127"/>
      <c r="C19" s="41" t="s">
        <v>21</v>
      </c>
      <c r="D19" s="38">
        <f>[1]Abaque!$E$3</f>
        <v>42454</v>
      </c>
      <c r="E19" s="39">
        <f>[1]Abaque!$F$3</f>
        <v>42489</v>
      </c>
      <c r="F19" s="34">
        <f t="shared" si="2"/>
        <v>35</v>
      </c>
      <c r="G19" s="134" t="s">
        <v>17</v>
      </c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7"/>
      <c r="DY19" s="1"/>
      <c r="DZ19" s="42"/>
      <c r="EA19" s="1"/>
      <c r="EB19" s="132" t="s">
        <v>22</v>
      </c>
      <c r="EC19" s="133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W19" s="1"/>
      <c r="EX19" s="1"/>
    </row>
    <row r="20" spans="1:154">
      <c r="A20" s="1"/>
      <c r="B20" s="127"/>
      <c r="C20" s="43" t="s">
        <v>23</v>
      </c>
      <c r="D20" s="38">
        <f>[1]Abaque!$E$3</f>
        <v>42454</v>
      </c>
      <c r="E20" s="39">
        <f>[1]Abaque!$F$3</f>
        <v>42489</v>
      </c>
      <c r="F20" s="34">
        <f t="shared" si="2"/>
        <v>35</v>
      </c>
      <c r="G20" s="118" t="s">
        <v>17</v>
      </c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7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W20" s="1"/>
      <c r="EX20" s="1"/>
    </row>
    <row r="21" spans="1:154">
      <c r="A21" s="1"/>
      <c r="B21" s="99">
        <f>+ED27</f>
        <v>0.28925619834710742</v>
      </c>
      <c r="C21" s="44" t="s">
        <v>24</v>
      </c>
      <c r="D21" s="38">
        <f>[1]Abaque!$E$3</f>
        <v>42454</v>
      </c>
      <c r="E21" s="39">
        <f>[1]Abaque!$F$3</f>
        <v>42489</v>
      </c>
      <c r="F21" s="34">
        <f t="shared" si="2"/>
        <v>35</v>
      </c>
      <c r="G21" s="119" t="s">
        <v>17</v>
      </c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7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W21" s="1"/>
      <c r="EX21" s="1"/>
    </row>
    <row r="22" spans="1:154" ht="15.75" thickBot="1">
      <c r="A22" s="1"/>
      <c r="B22" s="99"/>
      <c r="C22" s="45" t="s">
        <v>25</v>
      </c>
      <c r="D22" s="38">
        <f>[1]Abaque!$E$3</f>
        <v>42454</v>
      </c>
      <c r="E22" s="39">
        <f>[1]Abaque!$F$3</f>
        <v>42489</v>
      </c>
      <c r="F22" s="34">
        <f t="shared" si="2"/>
        <v>35</v>
      </c>
      <c r="G22" s="120" t="s">
        <v>17</v>
      </c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7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W22" s="1"/>
      <c r="EX22" s="1"/>
    </row>
    <row r="23" spans="1:154" ht="15.75" thickBot="1">
      <c r="A23" s="1"/>
      <c r="B23" s="100"/>
      <c r="C23" s="46" t="s">
        <v>26</v>
      </c>
      <c r="D23" s="47">
        <f>[1]Abaque!$E$3</f>
        <v>42454</v>
      </c>
      <c r="E23" s="48">
        <f>[1]Abaque!$F$3</f>
        <v>42489</v>
      </c>
      <c r="F23" s="49">
        <f t="shared" si="2"/>
        <v>35</v>
      </c>
      <c r="G23" s="121" t="s">
        <v>17</v>
      </c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7"/>
      <c r="DY23" s="1"/>
      <c r="DZ23" s="1"/>
      <c r="EB23" s="50" t="s">
        <v>13</v>
      </c>
      <c r="EC23" s="51" t="s">
        <v>27</v>
      </c>
      <c r="ED23" s="52" t="s">
        <v>28</v>
      </c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W23" s="1"/>
      <c r="EX23" s="1"/>
    </row>
    <row r="24" spans="1:154" ht="15.75" thickBot="1">
      <c r="A24" s="1"/>
      <c r="B24" s="53"/>
      <c r="C24" s="1"/>
      <c r="D24" s="1"/>
      <c r="E24" s="1"/>
      <c r="F24" s="1"/>
      <c r="G24" s="5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7"/>
      <c r="DY24" s="1"/>
      <c r="DZ24" s="1"/>
      <c r="EB24" s="54">
        <v>42454</v>
      </c>
      <c r="EC24" s="55">
        <v>42575</v>
      </c>
      <c r="ED24" s="56">
        <f>EC24-EB24</f>
        <v>121</v>
      </c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W24" s="1"/>
      <c r="EX24" s="1"/>
    </row>
    <row r="25" spans="1:154" ht="15.75" thickBot="1">
      <c r="A25" s="1"/>
      <c r="B25" s="122" t="s">
        <v>29</v>
      </c>
      <c r="C25" s="57" t="s">
        <v>16</v>
      </c>
      <c r="D25" s="31">
        <f>$AQ$15</f>
        <v>42490</v>
      </c>
      <c r="E25" s="32">
        <f>$BF$15</f>
        <v>42505</v>
      </c>
      <c r="F25" s="33">
        <f t="shared" si="2"/>
        <v>15</v>
      </c>
      <c r="G25" s="5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108" t="s">
        <v>30</v>
      </c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7"/>
      <c r="DY25" s="1"/>
      <c r="DZ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W25" s="1"/>
      <c r="EX25" s="1"/>
    </row>
    <row r="26" spans="1:154" ht="15.75" thickBot="1">
      <c r="A26" s="1"/>
      <c r="B26" s="123"/>
      <c r="C26" s="37" t="s">
        <v>19</v>
      </c>
      <c r="D26" s="38">
        <f>$AQ$15</f>
        <v>42490</v>
      </c>
      <c r="E26" s="39">
        <f>$BF$15</f>
        <v>42505</v>
      </c>
      <c r="F26" s="34">
        <f t="shared" si="2"/>
        <v>15</v>
      </c>
      <c r="G26" s="5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109" t="s">
        <v>30</v>
      </c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7"/>
      <c r="DY26" s="1"/>
      <c r="DZ26" s="1"/>
      <c r="EB26" s="110" t="s">
        <v>31</v>
      </c>
      <c r="EC26" s="111"/>
      <c r="ED26" s="58" t="s">
        <v>32</v>
      </c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W26" s="1"/>
      <c r="EX26" s="1"/>
    </row>
    <row r="27" spans="1:154">
      <c r="A27" s="1"/>
      <c r="B27" s="123"/>
      <c r="C27" s="41" t="s">
        <v>21</v>
      </c>
      <c r="D27" s="38">
        <f>BG15</f>
        <v>42506</v>
      </c>
      <c r="E27" s="39">
        <f>BV15</f>
        <v>42521</v>
      </c>
      <c r="F27" s="34">
        <f t="shared" si="2"/>
        <v>15</v>
      </c>
      <c r="G27" s="5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80"/>
      <c r="BF27" s="80"/>
      <c r="BG27" s="112" t="s">
        <v>33</v>
      </c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7"/>
      <c r="DY27" s="1"/>
      <c r="DZ27" s="1"/>
      <c r="EB27" s="113" t="s">
        <v>34</v>
      </c>
      <c r="EC27" s="114"/>
      <c r="ED27" s="59">
        <f>+F17/ED24</f>
        <v>0.28925619834710742</v>
      </c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W27" s="1"/>
      <c r="EX27" s="1"/>
    </row>
    <row r="28" spans="1:154">
      <c r="A28" s="1"/>
      <c r="B28" s="123"/>
      <c r="C28" s="43" t="s">
        <v>23</v>
      </c>
      <c r="D28" s="38">
        <f>BW15</f>
        <v>42522</v>
      </c>
      <c r="E28" s="39">
        <f>CL15</f>
        <v>42537</v>
      </c>
      <c r="F28" s="34">
        <f t="shared" si="2"/>
        <v>15</v>
      </c>
      <c r="G28" s="5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115" t="s">
        <v>35</v>
      </c>
      <c r="BX28" s="115"/>
      <c r="BY28" s="115"/>
      <c r="BZ28" s="115"/>
      <c r="CA28" s="115"/>
      <c r="CB28" s="115"/>
      <c r="CC28" s="115"/>
      <c r="CD28" s="115"/>
      <c r="CE28" s="115"/>
      <c r="CF28" s="115"/>
      <c r="CG28" s="115"/>
      <c r="CH28" s="115"/>
      <c r="CI28" s="115"/>
      <c r="CJ28" s="115"/>
      <c r="CK28" s="115"/>
      <c r="CL28" s="115"/>
      <c r="CM28" s="80"/>
      <c r="CN28" s="80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7"/>
      <c r="DY28" s="1"/>
      <c r="DZ28" s="1"/>
      <c r="EB28" s="116" t="s">
        <v>36</v>
      </c>
      <c r="EC28" s="117"/>
      <c r="ED28" s="96">
        <f>+SUM(F25,F27,F28,F29,F30)/ED24</f>
        <v>0.6198347107438017</v>
      </c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W28" s="1"/>
      <c r="EX28" s="1"/>
    </row>
    <row r="29" spans="1:154">
      <c r="A29" s="1"/>
      <c r="B29" s="99">
        <f>+ED28</f>
        <v>0.6198347107438017</v>
      </c>
      <c r="C29" s="44" t="s">
        <v>24</v>
      </c>
      <c r="D29" s="38">
        <f>CM15</f>
        <v>42538</v>
      </c>
      <c r="E29" s="39">
        <f>DB15</f>
        <v>42553</v>
      </c>
      <c r="F29" s="34">
        <f t="shared" si="2"/>
        <v>15</v>
      </c>
      <c r="G29" s="5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80"/>
      <c r="CH29" s="80"/>
      <c r="CI29" s="80"/>
      <c r="CJ29" s="80"/>
      <c r="CK29" s="80"/>
      <c r="CL29" s="80"/>
      <c r="CM29" s="101" t="s">
        <v>37</v>
      </c>
      <c r="CN29" s="101"/>
      <c r="CO29" s="101"/>
      <c r="CP29" s="101"/>
      <c r="CQ29" s="101"/>
      <c r="CR29" s="101"/>
      <c r="CS29" s="101"/>
      <c r="CT29" s="101"/>
      <c r="CU29" s="101"/>
      <c r="CV29" s="101"/>
      <c r="CW29" s="101"/>
      <c r="CX29" s="101"/>
      <c r="CY29" s="101"/>
      <c r="CZ29" s="101"/>
      <c r="DA29" s="101"/>
      <c r="DB29" s="101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9"/>
      <c r="DR29" s="9"/>
      <c r="DS29" s="9"/>
      <c r="DT29" s="9"/>
      <c r="DU29" s="9"/>
      <c r="DV29" s="9"/>
      <c r="DW29" s="9"/>
      <c r="DX29" s="7"/>
      <c r="DY29" s="1"/>
      <c r="DZ29" s="1"/>
      <c r="EB29" s="102" t="s">
        <v>38</v>
      </c>
      <c r="EC29" s="103"/>
      <c r="ED29" s="97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W29" s="1"/>
      <c r="EX29" s="1"/>
    </row>
    <row r="30" spans="1:154">
      <c r="A30" s="1"/>
      <c r="B30" s="99"/>
      <c r="C30" s="45" t="s">
        <v>25</v>
      </c>
      <c r="D30" s="38">
        <f>$DC$15</f>
        <v>42554</v>
      </c>
      <c r="E30" s="39">
        <f>$DR$15</f>
        <v>42569</v>
      </c>
      <c r="F30" s="34">
        <f t="shared" si="2"/>
        <v>15</v>
      </c>
      <c r="G30" s="5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80"/>
      <c r="CV30" s="80"/>
      <c r="CW30" s="80"/>
      <c r="CX30" s="9"/>
      <c r="CY30" s="80"/>
      <c r="CZ30" s="80"/>
      <c r="DA30" s="9"/>
      <c r="DB30" s="9"/>
      <c r="DC30" s="104" t="s">
        <v>39</v>
      </c>
      <c r="DD30" s="104"/>
      <c r="DE30" s="104"/>
      <c r="DF30" s="104"/>
      <c r="DG30" s="104"/>
      <c r="DH30" s="104"/>
      <c r="DI30" s="104"/>
      <c r="DJ30" s="104"/>
      <c r="DK30" s="104"/>
      <c r="DL30" s="104"/>
      <c r="DM30" s="104"/>
      <c r="DN30" s="104"/>
      <c r="DO30" s="104"/>
      <c r="DP30" s="104"/>
      <c r="DQ30" s="104"/>
      <c r="DR30" s="104"/>
      <c r="DS30" s="80"/>
      <c r="DT30" s="80"/>
      <c r="DU30" s="80"/>
      <c r="DV30" s="80"/>
      <c r="DW30" s="80"/>
      <c r="DX30" s="81"/>
      <c r="DY30" s="60"/>
      <c r="DZ30" s="60"/>
      <c r="EA30" s="61"/>
      <c r="EB30" s="105" t="s">
        <v>40</v>
      </c>
      <c r="EC30" s="106"/>
      <c r="ED30" s="98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W30" s="1"/>
      <c r="EX30" s="1"/>
    </row>
    <row r="31" spans="1:154" ht="15.75" thickBot="1">
      <c r="A31" s="1"/>
      <c r="B31" s="100"/>
      <c r="C31" s="46" t="s">
        <v>26</v>
      </c>
      <c r="D31" s="47">
        <f>$DC$15</f>
        <v>42554</v>
      </c>
      <c r="E31" s="48">
        <f>$DR$15</f>
        <v>42569</v>
      </c>
      <c r="F31" s="49">
        <f t="shared" si="2"/>
        <v>15</v>
      </c>
      <c r="G31" s="5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80"/>
      <c r="CV31" s="80"/>
      <c r="CW31" s="80"/>
      <c r="CX31" s="9"/>
      <c r="CY31" s="80"/>
      <c r="CZ31" s="80"/>
      <c r="DA31" s="9"/>
      <c r="DB31" s="9"/>
      <c r="DC31" s="107" t="s">
        <v>39</v>
      </c>
      <c r="DD31" s="107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7"/>
      <c r="DP31" s="107"/>
      <c r="DQ31" s="107"/>
      <c r="DR31" s="107"/>
      <c r="DS31" s="80"/>
      <c r="DT31" s="80"/>
      <c r="DU31" s="80"/>
      <c r="DV31" s="80"/>
      <c r="DW31" s="80"/>
      <c r="DX31" s="81"/>
      <c r="DY31" s="60"/>
      <c r="DZ31" s="60"/>
      <c r="EA31" s="61"/>
      <c r="EB31" s="143" t="s">
        <v>41</v>
      </c>
      <c r="EC31" s="144"/>
      <c r="ED31" s="62">
        <f>+F33/ED24</f>
        <v>3.3057851239669422E-2</v>
      </c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W31" s="1"/>
      <c r="EX31" s="1"/>
    </row>
    <row r="32" spans="1:154" ht="15.75" thickBot="1">
      <c r="A32" s="1"/>
      <c r="B32" s="53"/>
      <c r="C32" s="1"/>
      <c r="D32" s="1"/>
      <c r="E32" s="1"/>
      <c r="F32" s="1"/>
      <c r="G32" s="5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7"/>
      <c r="DY32" s="1"/>
      <c r="DZ32" s="1"/>
      <c r="EB32" s="145" t="s">
        <v>42</v>
      </c>
      <c r="EC32" s="146"/>
      <c r="ED32" s="63">
        <f>+F35/ED24</f>
        <v>0.13223140495867769</v>
      </c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W32" s="1"/>
      <c r="EX32" s="1"/>
    </row>
    <row r="33" spans="1:154" ht="15.75" thickBot="1">
      <c r="A33" s="1"/>
      <c r="B33" s="64" t="s">
        <v>43</v>
      </c>
      <c r="C33" s="65"/>
      <c r="D33" s="66">
        <f>DS15</f>
        <v>42570</v>
      </c>
      <c r="E33" s="67">
        <f>DW15</f>
        <v>42574</v>
      </c>
      <c r="F33" s="68">
        <f t="shared" si="2"/>
        <v>4</v>
      </c>
      <c r="G33" s="5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1" t="s">
        <v>41</v>
      </c>
      <c r="DT33" s="91"/>
      <c r="DU33" s="91"/>
      <c r="DV33" s="91"/>
      <c r="DW33" s="91"/>
      <c r="DX33" s="35"/>
      <c r="DY33" s="1"/>
      <c r="DZ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W33" s="1"/>
      <c r="EX33" s="1"/>
    </row>
    <row r="34" spans="1:154" ht="15.75" thickBot="1">
      <c r="A34" s="1"/>
      <c r="B34" s="69"/>
      <c r="C34" s="1"/>
      <c r="D34" s="1"/>
      <c r="E34" s="1"/>
      <c r="F34" s="1"/>
      <c r="G34" s="5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7"/>
      <c r="DY34" s="1"/>
      <c r="DZ34" s="1"/>
      <c r="EB34" s="92" t="s">
        <v>44</v>
      </c>
      <c r="EC34" s="93"/>
      <c r="ED34" s="93"/>
      <c r="EE34" s="93"/>
      <c r="EF34" s="93"/>
      <c r="EG34" s="93"/>
      <c r="EH34" s="94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W34" s="1"/>
      <c r="EX34" s="1"/>
    </row>
    <row r="35" spans="1:154" ht="15.75" thickBot="1">
      <c r="A35" s="1"/>
      <c r="B35" s="64" t="s">
        <v>45</v>
      </c>
      <c r="C35" s="70"/>
      <c r="D35" s="66">
        <f>AP15</f>
        <v>42489</v>
      </c>
      <c r="E35" s="67">
        <f>DW15</f>
        <v>42574</v>
      </c>
      <c r="F35" s="68">
        <v>16</v>
      </c>
      <c r="G35" s="15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95" t="s">
        <v>46</v>
      </c>
      <c r="AQ35" s="95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95" t="s">
        <v>46</v>
      </c>
      <c r="BG35" s="95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95" t="s">
        <v>46</v>
      </c>
      <c r="BW35" s="95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95" t="s">
        <v>46</v>
      </c>
      <c r="CM35" s="95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95" t="s">
        <v>46</v>
      </c>
      <c r="DC35" s="95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95" t="s">
        <v>47</v>
      </c>
      <c r="DS35" s="95"/>
      <c r="DT35" s="95"/>
      <c r="DU35" s="95"/>
      <c r="DV35" s="95"/>
      <c r="DW35" s="95"/>
      <c r="DX35" s="72"/>
      <c r="DY35" s="1"/>
      <c r="DZ35" s="1"/>
      <c r="EB35" s="71" t="s">
        <v>48</v>
      </c>
      <c r="EC35" s="92" t="s">
        <v>49</v>
      </c>
      <c r="ED35" s="93"/>
      <c r="EE35" s="93"/>
      <c r="EF35" s="93"/>
      <c r="EG35" s="94"/>
      <c r="EH35" s="72" t="s">
        <v>50</v>
      </c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W35" s="1"/>
      <c r="EX35" s="1"/>
    </row>
    <row r="36" spans="1:154">
      <c r="A36" s="1"/>
      <c r="B36" s="69"/>
      <c r="C36" s="1"/>
      <c r="D36" s="1"/>
      <c r="E36" s="1"/>
      <c r="F36" s="1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1"/>
      <c r="DZ36" s="1"/>
      <c r="EB36" s="73">
        <v>1</v>
      </c>
      <c r="EC36" s="85" t="s">
        <v>51</v>
      </c>
      <c r="ED36" s="86"/>
      <c r="EE36" s="86"/>
      <c r="EF36" s="86"/>
      <c r="EG36" s="87"/>
      <c r="EH36" s="142" t="s">
        <v>56</v>
      </c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W36" s="1"/>
      <c r="EX36" s="1"/>
    </row>
    <row r="37" spans="1:154">
      <c r="A37" s="1"/>
      <c r="B37" s="69"/>
      <c r="C37" s="1"/>
      <c r="D37" s="1"/>
      <c r="E37" s="1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1"/>
      <c r="DZ37" s="1"/>
      <c r="EB37" s="74">
        <v>2</v>
      </c>
      <c r="EC37" s="88" t="s">
        <v>55</v>
      </c>
      <c r="ED37" s="89"/>
      <c r="EE37" s="89"/>
      <c r="EF37" s="89"/>
      <c r="EG37" s="90"/>
      <c r="EH37" s="75" t="s">
        <v>54</v>
      </c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W37" s="1"/>
      <c r="EX37" s="1"/>
    </row>
    <row r="38" spans="1:154">
      <c r="A38" s="1"/>
      <c r="B38" s="69"/>
      <c r="C38" s="1"/>
      <c r="D38" s="1"/>
      <c r="E38" s="1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1"/>
      <c r="DZ38" s="1"/>
      <c r="EB38" s="74">
        <v>3</v>
      </c>
      <c r="EC38" s="88" t="s">
        <v>53</v>
      </c>
      <c r="ED38" s="89"/>
      <c r="EE38" s="89"/>
      <c r="EF38" s="89"/>
      <c r="EG38" s="90"/>
      <c r="EH38" s="77" t="s">
        <v>52</v>
      </c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W38" s="1"/>
      <c r="EX38" s="1"/>
    </row>
    <row r="39" spans="1:154">
      <c r="A39" s="1"/>
      <c r="B39" s="69"/>
      <c r="C39" s="1"/>
      <c r="D39" s="1"/>
      <c r="E39" s="1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1"/>
      <c r="DZ39" s="1"/>
      <c r="EB39" s="74">
        <v>4</v>
      </c>
      <c r="EC39" s="88" t="s">
        <v>57</v>
      </c>
      <c r="ED39" s="89"/>
      <c r="EE39" s="89"/>
      <c r="EF39" s="89"/>
      <c r="EG39" s="90"/>
      <c r="EH39" s="77" t="s">
        <v>52</v>
      </c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W39" s="1"/>
      <c r="EX39" s="1"/>
    </row>
    <row r="40" spans="1:154">
      <c r="A40" s="1"/>
      <c r="B40" s="69"/>
      <c r="C40" s="1"/>
      <c r="D40" s="1"/>
      <c r="E40" s="1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1"/>
      <c r="DZ40" s="1"/>
      <c r="EB40" s="74">
        <v>5</v>
      </c>
      <c r="EC40" s="88" t="s">
        <v>58</v>
      </c>
      <c r="ED40" s="89"/>
      <c r="EE40" s="89"/>
      <c r="EF40" s="89"/>
      <c r="EG40" s="90"/>
      <c r="EH40" s="76" t="s">
        <v>56</v>
      </c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W40" s="1"/>
      <c r="EX40" s="1"/>
    </row>
    <row r="41" spans="1:154">
      <c r="A41" s="1"/>
      <c r="B41" s="69"/>
      <c r="C41" s="1"/>
      <c r="D41" s="1"/>
      <c r="E41" s="1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1"/>
      <c r="DZ41" s="1"/>
      <c r="EB41" s="74">
        <v>6</v>
      </c>
      <c r="EC41" s="88" t="s">
        <v>60</v>
      </c>
      <c r="ED41" s="89"/>
      <c r="EE41" s="89"/>
      <c r="EF41" s="89"/>
      <c r="EG41" s="90"/>
      <c r="EH41" s="76" t="s">
        <v>56</v>
      </c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W41" s="1"/>
      <c r="EX41" s="1"/>
    </row>
    <row r="42" spans="1:154" ht="15.75" thickBot="1">
      <c r="A42" s="1"/>
      <c r="B42" s="1"/>
      <c r="C42" s="1"/>
      <c r="D42" s="1"/>
      <c r="E42" s="1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1"/>
      <c r="DZ42" s="1"/>
      <c r="EB42" s="78">
        <v>7</v>
      </c>
      <c r="EC42" s="82" t="s">
        <v>59</v>
      </c>
      <c r="ED42" s="83"/>
      <c r="EE42" s="83"/>
      <c r="EF42" s="83"/>
      <c r="EG42" s="84"/>
      <c r="EH42" s="79" t="s">
        <v>54</v>
      </c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W42" s="1"/>
      <c r="EX42" s="1"/>
    </row>
    <row r="43" spans="1:154">
      <c r="A43" s="1"/>
      <c r="B43" s="1"/>
      <c r="C43" s="1"/>
      <c r="D43" s="1"/>
      <c r="E43" s="1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W43" s="1"/>
      <c r="EX43" s="1"/>
    </row>
    <row r="44" spans="1:15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</row>
    <row r="45" spans="1:15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</row>
    <row r="46" spans="1:15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</row>
    <row r="47" spans="1:15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</row>
    <row r="48" spans="1:15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</row>
    <row r="49" spans="1:15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</row>
    <row r="50" spans="1:1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</row>
    <row r="51" spans="1:15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</row>
    <row r="52" spans="1:15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</row>
    <row r="53" spans="1:15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</row>
  </sheetData>
  <mergeCells count="54">
    <mergeCell ref="D3:E3"/>
    <mergeCell ref="D5:E5"/>
    <mergeCell ref="D6:E6"/>
    <mergeCell ref="D7:E7"/>
    <mergeCell ref="G13:M13"/>
    <mergeCell ref="EB17:EC17"/>
    <mergeCell ref="G18:AP18"/>
    <mergeCell ref="EB18:EC18"/>
    <mergeCell ref="G19:AP19"/>
    <mergeCell ref="EB19:EC19"/>
    <mergeCell ref="AR13:BV13"/>
    <mergeCell ref="BW13:CZ13"/>
    <mergeCell ref="DA13:DX13"/>
    <mergeCell ref="B17:B20"/>
    <mergeCell ref="G17:AP17"/>
    <mergeCell ref="N13:AQ13"/>
    <mergeCell ref="G20:AP20"/>
    <mergeCell ref="B21:B23"/>
    <mergeCell ref="G21:AP21"/>
    <mergeCell ref="G22:AP22"/>
    <mergeCell ref="G23:AP23"/>
    <mergeCell ref="AQ25:BF25"/>
    <mergeCell ref="AQ26:BF26"/>
    <mergeCell ref="EB26:EC26"/>
    <mergeCell ref="BG27:BV27"/>
    <mergeCell ref="EB27:EC27"/>
    <mergeCell ref="ED28:ED30"/>
    <mergeCell ref="B29:B31"/>
    <mergeCell ref="CM29:DB29"/>
    <mergeCell ref="EB29:EC29"/>
    <mergeCell ref="DC30:DR30"/>
    <mergeCell ref="EB30:EC30"/>
    <mergeCell ref="DC31:DR31"/>
    <mergeCell ref="EB31:EC31"/>
    <mergeCell ref="BW28:CL28"/>
    <mergeCell ref="EB28:EC28"/>
    <mergeCell ref="B25:B28"/>
    <mergeCell ref="EB32:EC32"/>
    <mergeCell ref="DS33:DW33"/>
    <mergeCell ref="EB34:EH34"/>
    <mergeCell ref="AP35:AQ35"/>
    <mergeCell ref="BF35:BG35"/>
    <mergeCell ref="BV35:BW35"/>
    <mergeCell ref="CL35:CM35"/>
    <mergeCell ref="DB35:DC35"/>
    <mergeCell ref="DR35:DW35"/>
    <mergeCell ref="EC35:EG35"/>
    <mergeCell ref="EC42:EG42"/>
    <mergeCell ref="EC36:EG36"/>
    <mergeCell ref="EC38:EG38"/>
    <mergeCell ref="EC37:EG37"/>
    <mergeCell ref="EC39:EG39"/>
    <mergeCell ref="EC40:EG40"/>
    <mergeCell ref="EC41:EG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Virgile</dc:creator>
  <cp:lastModifiedBy>Virgile</cp:lastModifiedBy>
  <dcterms:created xsi:type="dcterms:W3CDTF">2016-04-29T09:06:29Z</dcterms:created>
  <dcterms:modified xsi:type="dcterms:W3CDTF">2016-04-29T18:51:36Z</dcterms:modified>
</cp:coreProperties>
</file>