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COMO81 - Basic" sheetId="1" r:id="rId4"/>
    <sheet state="visible" name="COCOMO81 - Intermediate" sheetId="2" r:id="rId5"/>
    <sheet state="visible" name="Parameters Description" sheetId="3" r:id="rId6"/>
  </sheets>
  <definedNames>
    <definedName name="INTER_BPM">'COCOMO81 - Intermediate'!$B$19</definedName>
    <definedName name="INTER_BTDEV">'COCOMO81 - Intermediate'!$D$19</definedName>
    <definedName name="INTER_ATDEV">'COCOMO81 - Intermediate'!$D$18</definedName>
    <definedName name="INTER_APM">'COCOMO81 - Intermediate'!$B$18</definedName>
    <definedName name="ATDEV">'COCOMO81 - Basic'!$D$18</definedName>
    <definedName name="APM">'COCOMO81 - Basic'!$B$18</definedName>
    <definedName name="BPM">'COCOMO81 - Basic'!$B$19</definedName>
    <definedName name="BTDEV">'COCOMO81 - Basic'!$D$19</definedName>
  </definedNames>
  <calcPr/>
  <extLst>
    <ext uri="GoogleSheetsCustomDataVersion2">
      <go:sheetsCustomData xmlns:go="http://customooxmlschemas.google.com/" r:id="rId7" roundtripDataChecksum="6ZoV/h1zkax7aaCvbYsBjirSZSpeCjoB19aSloqZYeY="/>
    </ext>
  </extLst>
</workbook>
</file>

<file path=xl/sharedStrings.xml><?xml version="1.0" encoding="utf-8"?>
<sst xmlns="http://schemas.openxmlformats.org/spreadsheetml/2006/main" count="151" uniqueCount="75">
  <si>
    <t>COCOMO 81</t>
  </si>
  <si>
    <t>Project Size</t>
  </si>
  <si>
    <t>&lt;&lt; INSERT HERE ESTIMATED SLOC</t>
  </si>
  <si>
    <t>Project Type</t>
  </si>
  <si>
    <t>Semidetached</t>
  </si>
  <si>
    <t>&lt;&lt; INSERT HERE PROJECT TYPE</t>
  </si>
  <si>
    <t>PM</t>
  </si>
  <si>
    <t>Organic</t>
  </si>
  <si>
    <t>Embedded</t>
  </si>
  <si>
    <r>
      <rPr>
        <rFont val="Arial"/>
        <b/>
        <color theme="1"/>
        <sz val="10.0"/>
      </rPr>
      <t>A</t>
    </r>
    <r>
      <rPr>
        <rFont val="Arial"/>
        <b/>
        <color theme="1"/>
        <sz val="10.0"/>
        <vertAlign val="subscript"/>
      </rPr>
      <t>PM</t>
    </r>
  </si>
  <si>
    <r>
      <rPr>
        <rFont val="Arial"/>
        <b/>
        <color theme="1"/>
        <sz val="10.0"/>
      </rPr>
      <t>B</t>
    </r>
    <r>
      <rPr>
        <rFont val="Arial"/>
        <b/>
        <color theme="1"/>
        <sz val="10.0"/>
        <vertAlign val="subscript"/>
      </rPr>
      <t>PM</t>
    </r>
  </si>
  <si>
    <t>TDEV</t>
  </si>
  <si>
    <r>
      <rPr>
        <rFont val="Arial"/>
        <b/>
        <color theme="1"/>
        <sz val="10.0"/>
      </rPr>
      <t>A</t>
    </r>
    <r>
      <rPr>
        <rFont val="Arial"/>
        <b/>
        <color theme="1"/>
        <sz val="10.0"/>
        <vertAlign val="subscript"/>
      </rPr>
      <t>TDEV</t>
    </r>
  </si>
  <si>
    <r>
      <rPr>
        <rFont val="Arial"/>
        <b/>
        <color theme="1"/>
        <sz val="10.0"/>
      </rPr>
      <t>B</t>
    </r>
    <r>
      <rPr>
        <rFont val="Arial"/>
        <b/>
        <color theme="1"/>
        <sz val="10.0"/>
        <vertAlign val="subscript"/>
      </rPr>
      <t>TDEV</t>
    </r>
  </si>
  <si>
    <t>Chosen Parameters</t>
  </si>
  <si>
    <r>
      <rPr>
        <rFont val="Arial"/>
        <b/>
        <color theme="1"/>
        <sz val="10.0"/>
      </rPr>
      <t>A</t>
    </r>
    <r>
      <rPr>
        <rFont val="Arial"/>
        <b/>
        <color theme="1"/>
        <sz val="10.0"/>
        <vertAlign val="subscript"/>
      </rPr>
      <t>PM</t>
    </r>
  </si>
  <si>
    <r>
      <rPr>
        <rFont val="Arial"/>
        <b/>
        <color theme="1"/>
        <sz val="10.0"/>
      </rPr>
      <t>A</t>
    </r>
    <r>
      <rPr>
        <rFont val="Arial"/>
        <b/>
        <color theme="1"/>
        <sz val="10.0"/>
        <vertAlign val="subscript"/>
      </rPr>
      <t>TDEV</t>
    </r>
  </si>
  <si>
    <r>
      <rPr>
        <rFont val="Arial"/>
        <b/>
        <color theme="1"/>
        <sz val="10.0"/>
      </rPr>
      <t>B</t>
    </r>
    <r>
      <rPr>
        <rFont val="Arial"/>
        <b/>
        <color theme="1"/>
        <sz val="10.0"/>
        <vertAlign val="subscript"/>
      </rPr>
      <t>PM</t>
    </r>
  </si>
  <si>
    <r>
      <rPr>
        <rFont val="Arial"/>
        <b/>
        <color theme="1"/>
        <sz val="10.0"/>
      </rPr>
      <t>B</t>
    </r>
    <r>
      <rPr>
        <rFont val="Arial"/>
        <b/>
        <color theme="1"/>
        <sz val="10.0"/>
        <vertAlign val="subscript"/>
      </rPr>
      <t>TDEV</t>
    </r>
  </si>
  <si>
    <t>Effort</t>
  </si>
  <si>
    <t>MM</t>
  </si>
  <si>
    <t>Total Years</t>
  </si>
  <si>
    <t>What we expect</t>
  </si>
  <si>
    <t>exceeded time</t>
  </si>
  <si>
    <t>Duration</t>
  </si>
  <si>
    <t>Months</t>
  </si>
  <si>
    <t>Team</t>
  </si>
  <si>
    <t>People (average)</t>
  </si>
  <si>
    <t>Schedule</t>
  </si>
  <si>
    <t>Plans &amp; Reqs.</t>
  </si>
  <si>
    <t>Design</t>
  </si>
  <si>
    <t>Development</t>
  </si>
  <si>
    <t>Integration &amp; Test</t>
  </si>
  <si>
    <t>Total</t>
  </si>
  <si>
    <t>COCOMO 81 – Intermediate Model</t>
  </si>
  <si>
    <r>
      <rPr>
        <rFont val="Arial"/>
        <b/>
        <color theme="1"/>
        <sz val="10.0"/>
      </rPr>
      <t>A</t>
    </r>
    <r>
      <rPr>
        <rFont val="Arial"/>
        <b/>
        <color theme="1"/>
        <sz val="10.0"/>
        <vertAlign val="subscript"/>
      </rPr>
      <t>PM</t>
    </r>
  </si>
  <si>
    <r>
      <rPr>
        <rFont val="Arial"/>
        <b/>
        <color theme="1"/>
        <sz val="10.0"/>
      </rPr>
      <t>B</t>
    </r>
    <r>
      <rPr>
        <rFont val="Arial"/>
        <b/>
        <color theme="1"/>
        <sz val="10.0"/>
        <vertAlign val="subscript"/>
      </rPr>
      <t>PM</t>
    </r>
  </si>
  <si>
    <r>
      <rPr>
        <rFont val="Arial"/>
        <b/>
        <color theme="1"/>
        <sz val="10.0"/>
      </rPr>
      <t>A</t>
    </r>
    <r>
      <rPr>
        <rFont val="Arial"/>
        <b/>
        <color theme="1"/>
        <sz val="10.0"/>
        <vertAlign val="subscript"/>
      </rPr>
      <t>TDEV</t>
    </r>
  </si>
  <si>
    <r>
      <rPr>
        <rFont val="Arial"/>
        <b/>
        <color theme="1"/>
        <sz val="10.0"/>
      </rPr>
      <t>B</t>
    </r>
    <r>
      <rPr>
        <rFont val="Arial"/>
        <b/>
        <color theme="1"/>
        <sz val="10.0"/>
        <vertAlign val="subscript"/>
      </rPr>
      <t>TDEV</t>
    </r>
  </si>
  <si>
    <r>
      <rPr>
        <rFont val="Arial"/>
        <b/>
        <color theme="1"/>
        <sz val="10.0"/>
      </rPr>
      <t>A</t>
    </r>
    <r>
      <rPr>
        <rFont val="Arial"/>
        <b/>
        <color theme="1"/>
        <sz val="10.0"/>
        <vertAlign val="subscript"/>
      </rPr>
      <t>PM</t>
    </r>
  </si>
  <si>
    <r>
      <rPr>
        <rFont val="Arial"/>
        <b/>
        <color theme="1"/>
        <sz val="10.0"/>
      </rPr>
      <t>A</t>
    </r>
    <r>
      <rPr>
        <rFont val="Arial"/>
        <b/>
        <color theme="1"/>
        <sz val="10.0"/>
        <vertAlign val="subscript"/>
      </rPr>
      <t>TDEV</t>
    </r>
  </si>
  <si>
    <r>
      <rPr>
        <rFont val="Arial"/>
        <b/>
        <color theme="1"/>
        <sz val="10.0"/>
      </rPr>
      <t>B</t>
    </r>
    <r>
      <rPr>
        <rFont val="Arial"/>
        <b/>
        <color theme="1"/>
        <sz val="10.0"/>
        <vertAlign val="subscript"/>
      </rPr>
      <t>PM</t>
    </r>
  </si>
  <si>
    <r>
      <rPr>
        <rFont val="Arial"/>
        <b/>
        <color theme="1"/>
        <sz val="10.0"/>
      </rPr>
      <t>B</t>
    </r>
    <r>
      <rPr>
        <rFont val="Arial"/>
        <b/>
        <color theme="1"/>
        <sz val="10.0"/>
        <vertAlign val="subscript"/>
      </rPr>
      <t>TDEV</t>
    </r>
  </si>
  <si>
    <t>Category</t>
  </si>
  <si>
    <t>Factor</t>
  </si>
  <si>
    <t>Assessment</t>
  </si>
  <si>
    <t>Parameter</t>
  </si>
  <si>
    <t>Very_Low</t>
  </si>
  <si>
    <t>Low</t>
  </si>
  <si>
    <t>Nominal</t>
  </si>
  <si>
    <t>High</t>
  </si>
  <si>
    <t>Very_High</t>
  </si>
  <si>
    <t>Extra_High</t>
  </si>
  <si>
    <t>Product Attributes</t>
  </si>
  <si>
    <t>Required Software Reliability</t>
  </si>
  <si>
    <t>Database Size</t>
  </si>
  <si>
    <t>Product Complexity</t>
  </si>
  <si>
    <t>Computer Attributes</t>
  </si>
  <si>
    <t>Execution Time Constraints</t>
  </si>
  <si>
    <t>Main Storage Constraints</t>
  </si>
  <si>
    <t>Virtual Machine Volatility</t>
  </si>
  <si>
    <t>Computer Turnaround Time</t>
  </si>
  <si>
    <t>Personnel Attributes</t>
  </si>
  <si>
    <t>Analyst Capability</t>
  </si>
  <si>
    <t>Applications Experience</t>
  </si>
  <si>
    <t>Programmer Capability</t>
  </si>
  <si>
    <t>Virtual Machine Experience</t>
  </si>
  <si>
    <t>Programming Language Experience</t>
  </si>
  <si>
    <t>Project Attributes</t>
  </si>
  <si>
    <t>Use of Modern Programming Practices</t>
  </si>
  <si>
    <t>Use of Software Tools</t>
  </si>
  <si>
    <t>Required Development Schedule</t>
  </si>
  <si>
    <t>Effort Multiplier</t>
  </si>
  <si>
    <t>PM_NOM</t>
  </si>
  <si>
    <t>TEAM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</si>
</sst>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scheme val="minor"/>
    </font>
    <font>
      <b/>
      <sz val="22.0"/>
      <color theme="1"/>
      <name val="Arial"/>
    </font>
    <font>
      <b/>
      <sz val="14.0"/>
      <color theme="1"/>
      <name val="Arial"/>
    </font>
    <font>
      <sz val="10.0"/>
      <color theme="1"/>
      <name val="Arial"/>
    </font>
    <font>
      <i/>
      <sz val="8.0"/>
      <color rgb="FFFF3333"/>
      <name val="Arial"/>
    </font>
    <font>
      <sz val="14.0"/>
      <color theme="1"/>
      <name val="Arial"/>
    </font>
    <font>
      <b/>
      <sz val="10.0"/>
      <color theme="1"/>
      <name val="Arial"/>
    </font>
    <font>
      <color theme="1"/>
      <name val="Arial"/>
      <scheme val="minor"/>
    </font>
    <font>
      <color rgb="FF3266D5"/>
      <name val="Inconsolata"/>
    </font>
  </fonts>
  <fills count="6">
    <fill>
      <patternFill patternType="none"/>
    </fill>
    <fill>
      <patternFill patternType="lightGray"/>
    </fill>
    <fill>
      <patternFill patternType="solid">
        <fgColor rgb="FFFFFFCC"/>
        <bgColor rgb="FFFFFFCC"/>
      </patternFill>
    </fill>
    <fill>
      <patternFill patternType="solid">
        <fgColor rgb="FFFF0000"/>
        <bgColor rgb="FFFF0000"/>
      </patternFill>
    </fill>
    <fill>
      <patternFill patternType="solid">
        <fgColor rgb="FFFFFFFF"/>
        <bgColor rgb="FFFFFFFF"/>
      </patternFill>
    </fill>
    <fill>
      <patternFill patternType="solid">
        <fgColor rgb="FFCCCCCC"/>
        <bgColor rgb="FFCCCCCC"/>
      </patternFill>
    </fill>
  </fills>
  <borders count="8">
    <border/>
    <border>
      <bottom style="hair">
        <color rgb="FF000000"/>
      </bottom>
    </border>
    <border>
      <left/>
      <right/>
      <top/>
      <bottom style="hair">
        <color rgb="FF000000"/>
      </bottom>
    </border>
    <border>
      <right style="hair">
        <color rgb="FF000000"/>
      </right>
    </border>
    <border>
      <top style="hair">
        <color rgb="FF000000"/>
      </top>
    </border>
    <border>
      <left style="hair">
        <color rgb="FF000000"/>
      </left>
      <bottom style="hair">
        <color rgb="FF000000"/>
      </bottom>
    </border>
    <border>
      <right style="hair">
        <color rgb="FF000000"/>
      </right>
      <bottom style="hair">
        <color rgb="FF000000"/>
      </bottom>
    </border>
    <border>
      <left style="hair">
        <color rgb="FF000000"/>
      </lef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shrinkToFit="0" vertical="bottom" wrapText="0"/>
    </xf>
    <xf borderId="0" fillId="0" fontId="3" numFmtId="2" xfId="0" applyAlignment="1" applyFont="1" applyNumberFormat="1">
      <alignment readingOrder="0" shrinkToFit="0" vertical="center" wrapText="0"/>
    </xf>
    <xf borderId="0" fillId="0" fontId="4" numFmtId="0" xfId="0" applyAlignment="1" applyFont="1">
      <alignment shrinkToFit="0" vertical="bottom" wrapText="1"/>
    </xf>
    <xf borderId="2" fillId="2" fontId="5" numFmtId="0" xfId="0" applyAlignment="1" applyBorder="1" applyFill="1" applyFont="1">
      <alignment horizontal="center" readingOrder="0" shrinkToFit="0" vertical="bottom" wrapText="0"/>
    </xf>
    <xf borderId="0" fillId="0" fontId="6" numFmtId="0" xfId="0" applyAlignment="1" applyFont="1">
      <alignment horizontal="right" shrinkToFit="0" vertical="bottom" wrapText="0"/>
    </xf>
    <xf borderId="1" fillId="0" fontId="6" numFmtId="0" xfId="0" applyAlignment="1" applyBorder="1" applyFont="1">
      <alignment horizontal="center" shrinkToFit="0" vertical="bottom" wrapText="0"/>
    </xf>
    <xf borderId="3" fillId="0" fontId="6" numFmtId="0" xfId="0" applyAlignment="1" applyBorder="1" applyFont="1">
      <alignment horizontal="right" shrinkToFit="0" vertical="bottom" wrapText="0"/>
    </xf>
    <xf borderId="0" fillId="0" fontId="3" numFmtId="2" xfId="0" applyAlignment="1" applyFont="1" applyNumberFormat="1">
      <alignment shrinkToFit="0" vertical="center" wrapText="0"/>
    </xf>
    <xf borderId="0" fillId="0" fontId="6" numFmtId="0" xfId="0" applyAlignment="1" applyFont="1">
      <alignment shrinkToFit="0" vertical="bottom" wrapText="0"/>
    </xf>
    <xf borderId="4" fillId="0" fontId="6" numFmtId="2" xfId="0" applyAlignment="1" applyBorder="1" applyFont="1" applyNumberFormat="1">
      <alignment shrinkToFit="0" vertical="bottom" wrapText="0"/>
    </xf>
    <xf borderId="0" fillId="0" fontId="6" numFmtId="2" xfId="0" applyAlignment="1" applyFont="1" applyNumberFormat="1">
      <alignment shrinkToFit="0" vertical="bottom" wrapText="0"/>
    </xf>
    <xf borderId="3" fillId="0" fontId="2" numFmtId="0" xfId="0" applyAlignment="1" applyBorder="1" applyFont="1">
      <alignment horizontal="right" shrinkToFit="0" vertical="bottom" wrapText="0"/>
    </xf>
    <xf borderId="4" fillId="0" fontId="5" numFmtId="2" xfId="0" applyAlignment="1" applyBorder="1" applyFont="1" applyNumberFormat="1">
      <alignment shrinkToFit="0" vertical="bottom" wrapText="0"/>
    </xf>
    <xf borderId="4" fillId="0" fontId="5" numFmtId="0" xfId="0" applyAlignment="1" applyBorder="1" applyFont="1">
      <alignment horizontal="left" shrinkToFit="0" vertical="bottom" wrapText="0"/>
    </xf>
    <xf borderId="0" fillId="3" fontId="7" numFmtId="0" xfId="0" applyAlignment="1" applyFill="1" applyFont="1">
      <alignment readingOrder="0"/>
    </xf>
    <xf borderId="0" fillId="0" fontId="7" numFmtId="0" xfId="0" applyAlignment="1" applyFont="1">
      <alignment readingOrder="0"/>
    </xf>
    <xf borderId="0" fillId="0" fontId="5" numFmtId="2" xfId="0" applyAlignment="1" applyFont="1" applyNumberFormat="1">
      <alignment shrinkToFit="0" vertical="bottom" wrapText="0"/>
    </xf>
    <xf borderId="0" fillId="0" fontId="5" numFmtId="0" xfId="0" applyAlignment="1" applyFont="1">
      <alignment horizontal="left" shrinkToFit="0" vertical="bottom" wrapText="0"/>
    </xf>
    <xf borderId="0" fillId="3" fontId="7" numFmtId="2" xfId="0" applyFont="1" applyNumberFormat="1"/>
    <xf borderId="0" fillId="0" fontId="7" numFmtId="0" xfId="0" applyFont="1"/>
    <xf borderId="0" fillId="0" fontId="7" numFmtId="2" xfId="0" applyFont="1" applyNumberFormat="1"/>
    <xf borderId="0" fillId="0" fontId="5" numFmtId="0" xfId="0" applyAlignment="1" applyFont="1">
      <alignment shrinkToFit="0" vertical="bottom" wrapText="0"/>
    </xf>
    <xf borderId="1" fillId="0" fontId="2" numFmtId="0" xfId="0" applyAlignment="1" applyBorder="1" applyFont="1">
      <alignment horizontal="center" shrinkToFit="0" vertical="bottom" wrapText="0"/>
    </xf>
    <xf borderId="0" fillId="0" fontId="5" numFmtId="164" xfId="0" applyAlignment="1" applyFont="1" applyNumberFormat="1">
      <alignment horizontal="center" shrinkToFit="0" vertical="bottom" wrapText="0"/>
    </xf>
    <xf borderId="4" fillId="0" fontId="3" numFmtId="0" xfId="0" applyAlignment="1" applyBorder="1" applyFont="1">
      <alignment horizontal="right" shrinkToFit="0" vertical="bottom" wrapText="0"/>
    </xf>
    <xf borderId="0" fillId="0" fontId="3" numFmtId="9" xfId="0" applyAlignment="1" applyFont="1" applyNumberFormat="1">
      <alignment horizontal="center" shrinkToFit="0" vertical="bottom" wrapText="0"/>
    </xf>
    <xf borderId="4" fillId="0" fontId="2" numFmtId="164" xfId="0" applyAlignment="1" applyBorder="1" applyFont="1" applyNumberFormat="1">
      <alignment horizontal="center" shrinkToFit="0" vertical="bottom" wrapText="0"/>
    </xf>
    <xf borderId="0" fillId="0" fontId="3" numFmtId="0" xfId="0" applyAlignment="1" applyFont="1">
      <alignment horizontal="right" shrinkToFit="0" vertical="bottom" wrapText="0"/>
    </xf>
    <xf borderId="1" fillId="0" fontId="3" numFmtId="0" xfId="0" applyAlignment="1" applyBorder="1" applyFont="1">
      <alignment horizontal="right" shrinkToFit="0" vertical="bottom" wrapText="0"/>
    </xf>
    <xf borderId="1" fillId="0" fontId="3" numFmtId="9" xfId="0" applyAlignment="1" applyBorder="1" applyFont="1" applyNumberFormat="1">
      <alignment horizontal="center" shrinkToFit="0" vertical="bottom" wrapText="0"/>
    </xf>
    <xf borderId="0" fillId="4" fontId="8" numFmtId="0" xfId="0" applyAlignment="1" applyFill="1" applyFont="1">
      <alignment readingOrder="0" shrinkToFit="0" wrapText="0"/>
    </xf>
    <xf borderId="1" fillId="0" fontId="6" numFmtId="0" xfId="0" applyAlignment="1" applyBorder="1" applyFont="1">
      <alignment shrinkToFit="0" vertical="bottom" wrapText="0"/>
    </xf>
    <xf borderId="5" fillId="0" fontId="6" numFmtId="0" xfId="0" applyAlignment="1" applyBorder="1" applyFont="1">
      <alignment horizontal="center" shrinkToFit="0" vertical="bottom" wrapText="0"/>
    </xf>
    <xf borderId="6" fillId="0" fontId="6" numFmtId="0" xfId="0" applyAlignment="1" applyBorder="1" applyFont="1">
      <alignment horizontal="center" shrinkToFit="0" vertical="bottom" wrapText="0"/>
    </xf>
    <xf borderId="4" fillId="0" fontId="3" numFmtId="0" xfId="0" applyAlignment="1" applyBorder="1" applyFont="1">
      <alignment shrinkToFit="0" vertical="bottom" wrapText="0"/>
    </xf>
    <xf borderId="4" fillId="0" fontId="3" numFmtId="0" xfId="0" applyAlignment="1" applyBorder="1" applyFont="1">
      <alignment readingOrder="0" shrinkToFit="0" vertical="bottom" wrapText="0"/>
    </xf>
    <xf borderId="0" fillId="0" fontId="3" numFmtId="0" xfId="0" applyAlignment="1" applyFont="1">
      <alignment shrinkToFit="0" vertical="bottom" wrapText="0"/>
    </xf>
    <xf borderId="7" fillId="0" fontId="3" numFmtId="0" xfId="0" applyAlignment="1" applyBorder="1" applyFont="1">
      <alignment horizontal="center" shrinkToFit="0" vertical="bottom" wrapText="0"/>
    </xf>
    <xf borderId="0" fillId="0" fontId="3" numFmtId="0" xfId="0" applyAlignment="1" applyFont="1">
      <alignment horizontal="center" shrinkToFit="0" vertical="bottom" wrapText="0"/>
    </xf>
    <xf borderId="3" fillId="0" fontId="3" numFmtId="0" xfId="0" applyAlignment="1" applyBorder="1" applyFont="1">
      <alignment horizontal="center" shrinkToFit="0" vertical="bottom" wrapText="0"/>
    </xf>
    <xf borderId="0" fillId="5" fontId="3" numFmtId="0" xfId="0" applyAlignment="1" applyFill="1" applyFont="1">
      <alignment readingOrder="0" shrinkToFit="0" vertical="bottom" wrapText="0"/>
    </xf>
    <xf borderId="1" fillId="0" fontId="3" numFmtId="0" xfId="0" applyAlignment="1" applyBorder="1" applyFont="1">
      <alignment shrinkToFit="0" vertical="bottom" wrapText="0"/>
    </xf>
    <xf borderId="5" fillId="0" fontId="3" numFmtId="0" xfId="0" applyAlignment="1" applyBorder="1" applyFont="1">
      <alignment horizontal="center" shrinkToFit="0" vertical="bottom" wrapText="0"/>
    </xf>
    <xf borderId="1" fillId="0" fontId="3" numFmtId="0" xfId="0" applyAlignment="1" applyBorder="1" applyFont="1">
      <alignment horizontal="center" shrinkToFit="0" vertical="bottom" wrapText="0"/>
    </xf>
    <xf borderId="6" fillId="0" fontId="3" numFmtId="0" xfId="0" applyAlignment="1" applyBorder="1" applyFont="1">
      <alignment horizontal="center" shrinkToFit="0" vertical="bottom" wrapText="0"/>
    </xf>
    <xf borderId="4" fillId="0"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1</xdr:row>
      <xdr:rowOff>66675</xdr:rowOff>
    </xdr:from>
    <xdr:ext cx="8982075" cy="1457325"/>
    <xdr:sp>
      <xdr:nvSpPr>
        <xdr:cNvPr id="3" name="Shape 3"/>
        <xdr:cNvSpPr/>
      </xdr:nvSpPr>
      <xdr:spPr>
        <a:xfrm>
          <a:off x="859725" y="3056100"/>
          <a:ext cx="8972550" cy="1447800"/>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000" u="none" strike="noStrike">
              <a:latin typeface="Arial"/>
              <a:ea typeface="Arial"/>
              <a:cs typeface="Arial"/>
              <a:sym typeface="Arial"/>
            </a:rPr>
            <a:t>COCOMO is a family of models defined by Boehm in the eighties to estimate effort and duration of a software development project given the source lines of code. Various models have been devised.</a:t>
          </a:r>
          <a:endParaRPr sz="1400"/>
        </a:p>
        <a:p>
          <a:pPr indent="0" lvl="0" marL="0" rtl="0" algn="l">
            <a:spcBef>
              <a:spcPts val="0"/>
            </a:spcBef>
            <a:spcAft>
              <a:spcPts val="0"/>
            </a:spcAft>
            <a:buNone/>
          </a:pPr>
          <a:r>
            <a:t/>
          </a:r>
          <a:endParaRPr i="0" sz="1000" u="none" strike="noStrike">
            <a:latin typeface="Arial"/>
            <a:ea typeface="Arial"/>
            <a:cs typeface="Arial"/>
            <a:sym typeface="Arial"/>
          </a:endParaRPr>
        </a:p>
        <a:p>
          <a:pPr indent="0" lvl="0" marL="0" rtl="0" algn="l">
            <a:spcBef>
              <a:spcPts val="0"/>
            </a:spcBef>
            <a:spcAft>
              <a:spcPts val="0"/>
            </a:spcAft>
            <a:buNone/>
          </a:pPr>
          <a:r>
            <a:rPr i="0" lang="en-US" sz="1000" u="none" strike="noStrike">
              <a:latin typeface="Arial"/>
              <a:ea typeface="Arial"/>
              <a:cs typeface="Arial"/>
              <a:sym typeface="Arial"/>
            </a:rPr>
            <a:t>The basic COCOMO model can be used when relatively early in the development process. Use the instructions below to get started.</a:t>
          </a:r>
          <a:endParaRPr sz="1400"/>
        </a:p>
        <a:p>
          <a:pPr indent="0" lvl="0" marL="0" rtl="0" algn="l">
            <a:spcBef>
              <a:spcPts val="0"/>
            </a:spcBef>
            <a:spcAft>
              <a:spcPts val="0"/>
            </a:spcAft>
            <a:buNone/>
          </a:pPr>
          <a:r>
            <a:t/>
          </a:r>
          <a:endParaRPr i="0" sz="1000" u="none" strike="noStrike">
            <a:latin typeface="Arial"/>
            <a:ea typeface="Arial"/>
            <a:cs typeface="Arial"/>
            <a:sym typeface="Arial"/>
          </a:endParaRPr>
        </a:p>
        <a:p>
          <a:pPr indent="0" lvl="0" marL="0" rtl="0" algn="l">
            <a:spcBef>
              <a:spcPts val="0"/>
            </a:spcBef>
            <a:spcAft>
              <a:spcPts val="0"/>
            </a:spcAft>
            <a:buNone/>
          </a:pPr>
          <a:r>
            <a:rPr i="0" lang="en-US" sz="1000" u="none" strike="noStrike">
              <a:latin typeface="Arial"/>
              <a:ea typeface="Arial"/>
              <a:cs typeface="Arial"/>
              <a:sym typeface="Arial"/>
            </a:rPr>
            <a:t>The definitive reference for COCOMO is “Software Engineering Economics” by Barry Boehm</a:t>
          </a:r>
          <a:endParaRPr sz="1400"/>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For more information abouth the author of this spreadsheet and more content, have a look at “Introduction to Software Project Management” by CRC Press and www.spmbook.com.</a:t>
          </a:r>
          <a:endParaRPr sz="1400"/>
        </a:p>
        <a:p>
          <a:pPr indent="0" lvl="0" marL="0" rtl="0" algn="l">
            <a:spcBef>
              <a:spcPts val="0"/>
            </a:spcBef>
            <a:spcAft>
              <a:spcPts val="0"/>
            </a:spcAft>
            <a:buNone/>
          </a:pPr>
          <a:r>
            <a:t/>
          </a:r>
          <a:endParaRPr b="1" i="0" sz="1000" u="none" strike="noStrike">
            <a:solidFill>
              <a:srgbClr val="000000"/>
            </a:solidFill>
            <a:latin typeface="Arial"/>
            <a:ea typeface="Arial"/>
            <a:cs typeface="Arial"/>
            <a:sym typeface="Arial"/>
          </a:endParaRPr>
        </a:p>
      </xdr:txBody>
    </xdr:sp>
    <xdr:clientData fLocksWithSheet="0"/>
  </xdr:oneCellAnchor>
  <xdr:oneCellAnchor>
    <xdr:from>
      <xdr:col>4</xdr:col>
      <xdr:colOff>438150</xdr:colOff>
      <xdr:row>2</xdr:row>
      <xdr:rowOff>76200</xdr:rowOff>
    </xdr:from>
    <xdr:ext cx="3733800" cy="4133850"/>
    <xdr:sp>
      <xdr:nvSpPr>
        <xdr:cNvPr id="4" name="Shape 4"/>
        <xdr:cNvSpPr/>
      </xdr:nvSpPr>
      <xdr:spPr>
        <a:xfrm>
          <a:off x="3483863" y="1717838"/>
          <a:ext cx="3724275" cy="4124325"/>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latin typeface="Arial"/>
              <a:ea typeface="Arial"/>
              <a:cs typeface="Arial"/>
              <a:sym typeface="Arial"/>
            </a:rPr>
            <a:t>Project Size:</a:t>
          </a:r>
          <a:r>
            <a:rPr i="0" lang="en-US" sz="1100" u="none" strike="noStrike">
              <a:latin typeface="Arial"/>
              <a:ea typeface="Arial"/>
              <a:cs typeface="Arial"/>
              <a:sym typeface="Arial"/>
            </a:rPr>
            <a:t> insert the estimated number of SLOCs (Source Lines of Code).</a:t>
          </a:r>
          <a:endParaRPr sz="1400"/>
        </a:p>
        <a:p>
          <a:pPr indent="0" lvl="0" marL="0" rtl="0" algn="l">
            <a:spcBef>
              <a:spcPts val="0"/>
            </a:spcBef>
            <a:spcAft>
              <a:spcPts val="0"/>
            </a:spcAft>
            <a:buNone/>
          </a:pPr>
          <a:r>
            <a:rPr b="1" i="0" lang="en-US" sz="1100" u="none" strike="noStrike">
              <a:latin typeface="Arial"/>
              <a:ea typeface="Arial"/>
              <a:cs typeface="Arial"/>
              <a:sym typeface="Arial"/>
            </a:rPr>
            <a:t>Project Type:</a:t>
          </a:r>
          <a:r>
            <a:rPr i="0" lang="en-US" sz="1100" u="none" strike="noStrike">
              <a:latin typeface="Arial"/>
              <a:ea typeface="Arial"/>
              <a:cs typeface="Arial"/>
              <a:sym typeface="Arial"/>
            </a:rPr>
            <a:t> choose one of Organic, Semi-Detached, or Embedded.</a:t>
          </a:r>
          <a:endParaRPr sz="1400"/>
        </a:p>
        <a:p>
          <a:pPr indent="0" lvl="0" marL="0" rtl="0" algn="l">
            <a:spcBef>
              <a:spcPts val="0"/>
            </a:spcBef>
            <a:spcAft>
              <a:spcPts val="0"/>
            </a:spcAft>
            <a:buNone/>
          </a:pPr>
          <a:r>
            <a:rPr b="1" i="0" lang="en-US" sz="1100" u="none" strike="noStrike">
              <a:latin typeface="Arial"/>
              <a:ea typeface="Arial"/>
              <a:cs typeface="Arial"/>
              <a:sym typeface="Arial"/>
            </a:rPr>
            <a:t>Organic: </a:t>
          </a:r>
          <a:r>
            <a:rPr i="0" lang="en-US" sz="1100" u="none" strike="noStrike">
              <a:latin typeface="Arial"/>
              <a:ea typeface="Arial"/>
              <a:cs typeface="Arial"/>
              <a:sym typeface="Arial"/>
            </a:rPr>
            <a:t>relatively small teams developing software in a highly familiar, in-house environment.</a:t>
          </a:r>
          <a:endParaRPr sz="1400"/>
        </a:p>
        <a:p>
          <a:pPr indent="0" lvl="0" marL="0" rtl="0" algn="l">
            <a:spcBef>
              <a:spcPts val="0"/>
            </a:spcBef>
            <a:spcAft>
              <a:spcPts val="0"/>
            </a:spcAft>
            <a:buNone/>
          </a:pPr>
          <a:r>
            <a:rPr b="1" i="0" lang="en-US" sz="1100" u="none" strike="noStrike">
              <a:latin typeface="Arial"/>
              <a:ea typeface="Arial"/>
              <a:cs typeface="Arial"/>
              <a:sym typeface="Arial"/>
            </a:rPr>
            <a:t>Semi-Detached:</a:t>
          </a:r>
          <a:r>
            <a:rPr i="0" lang="en-US" sz="1100" u="none" strike="noStrike">
              <a:latin typeface="Arial"/>
              <a:ea typeface="Arial"/>
              <a:cs typeface="Arial"/>
              <a:sym typeface="Arial"/>
            </a:rPr>
            <a:t> team members have some experience related to some aspects of the system under development but not others; the team is composed of experienced and inexperience people.</a:t>
          </a:r>
          <a:endParaRPr sz="1400"/>
        </a:p>
        <a:p>
          <a:pPr indent="0" lvl="0" marL="0" rtl="0" algn="l">
            <a:spcBef>
              <a:spcPts val="0"/>
            </a:spcBef>
            <a:spcAft>
              <a:spcPts val="0"/>
            </a:spcAft>
            <a:buNone/>
          </a:pPr>
          <a:r>
            <a:rPr b="1" i="0" lang="en-US" sz="1100" u="none" strike="noStrike">
              <a:latin typeface="Arial"/>
              <a:ea typeface="Arial"/>
              <a:cs typeface="Arial"/>
              <a:sym typeface="Arial"/>
            </a:rPr>
            <a:t>Embedded </a:t>
          </a:r>
          <a:r>
            <a:rPr i="0" lang="en-US" sz="1100" u="none" strike="noStrike">
              <a:latin typeface="Arial"/>
              <a:ea typeface="Arial"/>
              <a:cs typeface="Arial"/>
              <a:sym typeface="Arial"/>
            </a:rPr>
            <a:t>if the project must operate within a strongly coupled complex of hardware, software, regulations, and operational procedures, such as real-time systems.</a:t>
          </a:r>
          <a:endParaRPr sz="1400"/>
        </a:p>
        <a:p>
          <a:pPr indent="0" lvl="0" marL="0" rtl="0" algn="l">
            <a:spcBef>
              <a:spcPts val="0"/>
            </a:spcBef>
            <a:spcAft>
              <a:spcPts val="0"/>
            </a:spcAft>
            <a:buNone/>
          </a:pPr>
          <a:r>
            <a:rPr b="1" i="0" lang="en-US" sz="1100" u="none" strike="noStrike">
              <a:latin typeface="Arial"/>
              <a:ea typeface="Arial"/>
              <a:cs typeface="Arial"/>
              <a:sym typeface="Arial"/>
            </a:rPr>
            <a:t>Effort </a:t>
          </a:r>
          <a:r>
            <a:rPr i="0" lang="en-US" sz="1100" u="none" strike="noStrike">
              <a:latin typeface="Arial"/>
              <a:ea typeface="Arial"/>
              <a:cs typeface="Arial"/>
              <a:sym typeface="Arial"/>
            </a:rPr>
            <a:t>and </a:t>
          </a:r>
          <a:r>
            <a:rPr b="1" i="0" lang="en-US" sz="1100" u="none" strike="noStrike">
              <a:latin typeface="Arial"/>
              <a:ea typeface="Arial"/>
              <a:cs typeface="Arial"/>
              <a:sym typeface="Arial"/>
            </a:rPr>
            <a:t>Development Time </a:t>
          </a:r>
          <a:r>
            <a:rPr i="0" lang="en-US" sz="1100" u="none" strike="noStrike">
              <a:latin typeface="Arial"/>
              <a:ea typeface="Arial"/>
              <a:cs typeface="Arial"/>
              <a:sym typeface="Arial"/>
            </a:rPr>
            <a:t>are computed using the formulas below. For the basic model, EMi are all 1 (thus PM = PM_nominal)</a:t>
          </a:r>
          <a:endParaRPr sz="1400"/>
        </a:p>
        <a:p>
          <a:pPr indent="0" lvl="0" marL="0" rtl="0" algn="l">
            <a:spcBef>
              <a:spcPts val="0"/>
            </a:spcBef>
            <a:spcAft>
              <a:spcPts val="0"/>
            </a:spcAft>
            <a:buNone/>
          </a:pPr>
          <a:r>
            <a:t/>
          </a:r>
          <a:endParaRPr i="0" sz="1100" u="none" strike="noStrike">
            <a:latin typeface="Arial"/>
            <a:ea typeface="Arial"/>
            <a:cs typeface="Arial"/>
            <a:sym typeface="Arial"/>
          </a:endParaRPr>
        </a:p>
        <a:p>
          <a:pPr indent="0" lvl="0" marL="0" rtl="0" algn="l">
            <a:spcBef>
              <a:spcPts val="0"/>
            </a:spcBef>
            <a:spcAft>
              <a:spcPts val="0"/>
            </a:spcAft>
            <a:buNone/>
          </a:pPr>
          <a:r>
            <a:rPr i="0" lang="en-US" sz="1100" u="none" strike="noStrike">
              <a:latin typeface="Arial"/>
              <a:ea typeface="Arial"/>
              <a:cs typeface="Arial"/>
              <a:sym typeface="Arial"/>
            </a:rPr>
            <a:t>1MM = 19 days = 152 hours</a:t>
          </a:r>
          <a:endParaRPr sz="1400"/>
        </a:p>
        <a:p>
          <a:pPr indent="0" lvl="0" marL="0" rtl="0" algn="l">
            <a:spcBef>
              <a:spcPts val="0"/>
            </a:spcBef>
            <a:spcAft>
              <a:spcPts val="0"/>
            </a:spcAft>
            <a:buNone/>
          </a:pPr>
          <a:r>
            <a:t/>
          </a:r>
          <a:endParaRPr i="0" sz="1100" u="none" strike="noStrike">
            <a:latin typeface="Arial"/>
            <a:ea typeface="Arial"/>
            <a:cs typeface="Arial"/>
            <a:sym typeface="Arial"/>
          </a:endParaRPr>
        </a:p>
      </xdr:txBody>
    </xdr:sp>
    <xdr:clientData fLocksWithSheet="0"/>
  </xdr:oneCellAnchor>
  <xdr:oneCellAnchor>
    <xdr:from>
      <xdr:col>4</xdr:col>
      <xdr:colOff>409575</xdr:colOff>
      <xdr:row>27</xdr:row>
      <xdr:rowOff>0</xdr:rowOff>
    </xdr:from>
    <xdr:ext cx="3733800" cy="657225"/>
    <xdr:sp>
      <xdr:nvSpPr>
        <xdr:cNvPr id="5" name="Shape 5"/>
        <xdr:cNvSpPr/>
      </xdr:nvSpPr>
      <xdr:spPr>
        <a:xfrm>
          <a:off x="3483863" y="3456150"/>
          <a:ext cx="3724275" cy="647700"/>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latin typeface="Arial"/>
              <a:ea typeface="Arial"/>
              <a:cs typeface="Arial"/>
              <a:sym typeface="Arial"/>
            </a:rPr>
            <a:t>Effort and Schedule are distributed during the development activities according to the project size. For a project of medium size, the percentages are as follows:</a:t>
          </a:r>
          <a:endParaRPr sz="1400"/>
        </a:p>
      </xdr:txBody>
    </xdr:sp>
    <xdr:clientData fLocksWithSheet="0"/>
  </xdr:oneCellAnchor>
  <xdr:oneCellAnchor>
    <xdr:from>
      <xdr:col>4</xdr:col>
      <xdr:colOff>571500</xdr:colOff>
      <xdr:row>22</xdr:row>
      <xdr:rowOff>200025</xdr:rowOff>
    </xdr:from>
    <xdr:ext cx="3257550" cy="2286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571500</xdr:colOff>
      <xdr:row>23</xdr:row>
      <xdr:rowOff>257175</xdr:rowOff>
    </xdr:from>
    <xdr:ext cx="2743200" cy="2381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581025</xdr:colOff>
      <xdr:row>25</xdr:row>
      <xdr:rowOff>66675</xdr:rowOff>
    </xdr:from>
    <xdr:ext cx="2743200" cy="219075"/>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161925</xdr:colOff>
      <xdr:row>1</xdr:row>
      <xdr:rowOff>66675</xdr:rowOff>
    </xdr:from>
    <xdr:ext cx="8982075" cy="1095375"/>
    <xdr:sp>
      <xdr:nvSpPr>
        <xdr:cNvPr id="6" name="Shape 6"/>
        <xdr:cNvSpPr/>
      </xdr:nvSpPr>
      <xdr:spPr>
        <a:xfrm>
          <a:off x="859725" y="3237075"/>
          <a:ext cx="8972550" cy="1085850"/>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000" u="none" strike="noStrike">
              <a:latin typeface="Arial"/>
              <a:ea typeface="Arial"/>
              <a:cs typeface="Arial"/>
              <a:sym typeface="Arial"/>
            </a:rPr>
            <a:t>The intermediate COCOMO model can be used when more information about a system is available, that is, when the software product is being designed. It builds upon the basic model by introducing effort multipliers.</a:t>
          </a:r>
          <a:endParaRPr sz="1400"/>
        </a:p>
        <a:p>
          <a:pPr indent="0" lvl="0" marL="0" rtl="0" algn="l">
            <a:spcBef>
              <a:spcPts val="0"/>
            </a:spcBef>
            <a:spcAft>
              <a:spcPts val="0"/>
            </a:spcAft>
            <a:buNone/>
          </a:pPr>
          <a:r>
            <a:t/>
          </a:r>
          <a:endParaRPr i="0" sz="1000" u="none" strike="noStrike">
            <a:latin typeface="Arial"/>
            <a:ea typeface="Arial"/>
            <a:cs typeface="Arial"/>
            <a:sym typeface="Arial"/>
          </a:endParaRPr>
        </a:p>
        <a:p>
          <a:pPr indent="0" lvl="0" marL="0" rtl="0" algn="l">
            <a:spcBef>
              <a:spcPts val="0"/>
            </a:spcBef>
            <a:spcAft>
              <a:spcPts val="0"/>
            </a:spcAft>
            <a:buNone/>
          </a:pPr>
          <a:r>
            <a:rPr i="0" lang="en-US" sz="1000" u="none" strike="noStrike">
              <a:latin typeface="Arial"/>
              <a:ea typeface="Arial"/>
              <a:cs typeface="Arial"/>
              <a:sym typeface="Arial"/>
            </a:rPr>
            <a:t>The definitive reference for COCOMO is “Software Engineering Economics” by Barry Boehm</a:t>
          </a:r>
          <a:endParaRPr sz="1400"/>
        </a:p>
        <a:p>
          <a:pPr indent="0" lvl="0" marL="0" rtl="0" algn="l">
            <a:spcBef>
              <a:spcPts val="0"/>
            </a:spcBef>
            <a:spcAft>
              <a:spcPts val="0"/>
            </a:spcAft>
            <a:buNone/>
          </a:pPr>
          <a:r>
            <a:rPr b="1" i="0" lang="en-US" sz="1000" u="none" strike="noStrike">
              <a:solidFill>
                <a:srgbClr val="000000"/>
              </a:solidFill>
              <a:latin typeface="Arial"/>
              <a:ea typeface="Arial"/>
              <a:cs typeface="Arial"/>
              <a:sym typeface="Arial"/>
            </a:rPr>
            <a:t>For more information, have a look at “Introduction to Software Project Management” by CRC Press and www.spmbook.com.</a:t>
          </a:r>
          <a:endParaRPr sz="1400"/>
        </a:p>
      </xdr:txBody>
    </xdr:sp>
    <xdr:clientData fLocksWithSheet="0"/>
  </xdr:oneCellAnchor>
  <xdr:oneCellAnchor>
    <xdr:from>
      <xdr:col>4</xdr:col>
      <xdr:colOff>266700</xdr:colOff>
      <xdr:row>1</xdr:row>
      <xdr:rowOff>1162050</xdr:rowOff>
    </xdr:from>
    <xdr:ext cx="3733800" cy="4524375"/>
    <xdr:sp>
      <xdr:nvSpPr>
        <xdr:cNvPr id="7" name="Shape 7"/>
        <xdr:cNvSpPr/>
      </xdr:nvSpPr>
      <xdr:spPr>
        <a:xfrm>
          <a:off x="3483863" y="1522575"/>
          <a:ext cx="3724275" cy="4514850"/>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latin typeface="Arial"/>
              <a:ea typeface="Arial"/>
              <a:cs typeface="Arial"/>
              <a:sym typeface="Arial"/>
            </a:rPr>
            <a:t>Project Size:</a:t>
          </a:r>
          <a:r>
            <a:rPr i="0" lang="en-US" sz="1100" u="none" strike="noStrike">
              <a:latin typeface="Arial"/>
              <a:ea typeface="Arial"/>
              <a:cs typeface="Arial"/>
              <a:sym typeface="Arial"/>
            </a:rPr>
            <a:t> insert the estimated number of SLOCs (Source Lines of Code).</a:t>
          </a:r>
          <a:endParaRPr sz="1400"/>
        </a:p>
        <a:p>
          <a:pPr indent="0" lvl="0" marL="0" rtl="0" algn="l">
            <a:spcBef>
              <a:spcPts val="0"/>
            </a:spcBef>
            <a:spcAft>
              <a:spcPts val="0"/>
            </a:spcAft>
            <a:buNone/>
          </a:pPr>
          <a:r>
            <a:rPr b="1" i="0" lang="en-US" sz="1100" u="none" strike="noStrike">
              <a:latin typeface="Arial"/>
              <a:ea typeface="Arial"/>
              <a:cs typeface="Arial"/>
              <a:sym typeface="Arial"/>
            </a:rPr>
            <a:t>Project Type:</a:t>
          </a:r>
          <a:r>
            <a:rPr i="0" lang="en-US" sz="1100" u="none" strike="noStrike">
              <a:latin typeface="Arial"/>
              <a:ea typeface="Arial"/>
              <a:cs typeface="Arial"/>
              <a:sym typeface="Arial"/>
            </a:rPr>
            <a:t> choose one of Organic, Semi-Detached, or Embedded.</a:t>
          </a:r>
          <a:endParaRPr sz="1400"/>
        </a:p>
        <a:p>
          <a:pPr indent="0" lvl="0" marL="0" rtl="0" algn="l">
            <a:spcBef>
              <a:spcPts val="0"/>
            </a:spcBef>
            <a:spcAft>
              <a:spcPts val="0"/>
            </a:spcAft>
            <a:buNone/>
          </a:pPr>
          <a:r>
            <a:rPr b="1" i="0" lang="en-US" sz="1100" u="none" strike="noStrike">
              <a:latin typeface="Arial"/>
              <a:ea typeface="Arial"/>
              <a:cs typeface="Arial"/>
              <a:sym typeface="Arial"/>
            </a:rPr>
            <a:t>Organic: </a:t>
          </a:r>
          <a:r>
            <a:rPr i="0" lang="en-US" sz="1100" u="none" strike="noStrike">
              <a:latin typeface="Arial"/>
              <a:ea typeface="Arial"/>
              <a:cs typeface="Arial"/>
              <a:sym typeface="Arial"/>
            </a:rPr>
            <a:t>relatively small teams developing software in a highly familiar, in-house environment.</a:t>
          </a:r>
          <a:endParaRPr sz="1400"/>
        </a:p>
        <a:p>
          <a:pPr indent="0" lvl="0" marL="0" rtl="0" algn="l">
            <a:spcBef>
              <a:spcPts val="0"/>
            </a:spcBef>
            <a:spcAft>
              <a:spcPts val="0"/>
            </a:spcAft>
            <a:buNone/>
          </a:pPr>
          <a:r>
            <a:rPr b="1" i="0" lang="en-US" sz="1100" u="none" strike="noStrike">
              <a:latin typeface="Arial"/>
              <a:ea typeface="Arial"/>
              <a:cs typeface="Arial"/>
              <a:sym typeface="Arial"/>
            </a:rPr>
            <a:t>Semi-Detached:</a:t>
          </a:r>
          <a:r>
            <a:rPr i="0" lang="en-US" sz="1100" u="none" strike="noStrike">
              <a:latin typeface="Arial"/>
              <a:ea typeface="Arial"/>
              <a:cs typeface="Arial"/>
              <a:sym typeface="Arial"/>
            </a:rPr>
            <a:t> team members have some experience related to some aspects of the system under development but not others; the team is composed of experienced and inexperience people.</a:t>
          </a:r>
          <a:endParaRPr sz="1400"/>
        </a:p>
        <a:p>
          <a:pPr indent="0" lvl="0" marL="0" rtl="0" algn="l">
            <a:spcBef>
              <a:spcPts val="0"/>
            </a:spcBef>
            <a:spcAft>
              <a:spcPts val="0"/>
            </a:spcAft>
            <a:buNone/>
          </a:pPr>
          <a:r>
            <a:rPr b="1" i="0" lang="en-US" sz="1100" u="none" strike="noStrike">
              <a:latin typeface="Arial"/>
              <a:ea typeface="Arial"/>
              <a:cs typeface="Arial"/>
              <a:sym typeface="Arial"/>
            </a:rPr>
            <a:t>Embedded </a:t>
          </a:r>
          <a:r>
            <a:rPr i="0" lang="en-US" sz="1100" u="none" strike="noStrike">
              <a:latin typeface="Arial"/>
              <a:ea typeface="Arial"/>
              <a:cs typeface="Arial"/>
              <a:sym typeface="Arial"/>
            </a:rPr>
            <a:t>if the project must operate within a strongly coupled complex of hardware, software, regulations, and operational procedures, such as real-time systems.</a:t>
          </a:r>
          <a:endParaRPr sz="1400"/>
        </a:p>
        <a:p>
          <a:pPr indent="0" lvl="0" marL="0" rtl="0" algn="l">
            <a:spcBef>
              <a:spcPts val="0"/>
            </a:spcBef>
            <a:spcAft>
              <a:spcPts val="0"/>
            </a:spcAft>
            <a:buNone/>
          </a:pPr>
          <a:r>
            <a:t/>
          </a:r>
          <a:endParaRPr i="0" sz="1100" u="none" strike="noStrike">
            <a:latin typeface="Arial"/>
            <a:ea typeface="Arial"/>
            <a:cs typeface="Arial"/>
            <a:sym typeface="Arial"/>
          </a:endParaRPr>
        </a:p>
        <a:p>
          <a:pPr indent="0" lvl="0" marL="0" rtl="0" algn="l">
            <a:spcBef>
              <a:spcPts val="0"/>
            </a:spcBef>
            <a:spcAft>
              <a:spcPts val="0"/>
            </a:spcAft>
            <a:buNone/>
          </a:pPr>
          <a:r>
            <a:rPr i="0" lang="en-US" sz="1100" u="none" strike="noStrike">
              <a:latin typeface="Arial"/>
              <a:ea typeface="Arial"/>
              <a:cs typeface="Arial"/>
              <a:sym typeface="Arial"/>
            </a:rPr>
            <a:t>The effort multipliers adjust the nominal estimation according to various characteristics (project, product, …). Assess how influent the parameter is. A table with coefficients determines the impact of the characteristic.</a:t>
          </a:r>
          <a:endParaRPr sz="1400"/>
        </a:p>
        <a:p>
          <a:pPr indent="0" lvl="0" marL="0" rtl="0" algn="l">
            <a:spcBef>
              <a:spcPts val="0"/>
            </a:spcBef>
            <a:spcAft>
              <a:spcPts val="0"/>
            </a:spcAft>
            <a:buNone/>
          </a:pPr>
          <a:r>
            <a:rPr b="1" i="0" lang="en-US" sz="1100" u="none" strike="noStrike">
              <a:latin typeface="Arial"/>
              <a:ea typeface="Arial"/>
              <a:cs typeface="Arial"/>
              <a:sym typeface="Arial"/>
            </a:rPr>
            <a:t>Effort </a:t>
          </a:r>
          <a:r>
            <a:rPr i="0" lang="en-US" sz="1100" u="none" strike="noStrike">
              <a:latin typeface="Arial"/>
              <a:ea typeface="Arial"/>
              <a:cs typeface="Arial"/>
              <a:sym typeface="Arial"/>
            </a:rPr>
            <a:t>and </a:t>
          </a:r>
          <a:r>
            <a:rPr b="1" i="0" lang="en-US" sz="1100" u="none" strike="noStrike">
              <a:latin typeface="Arial"/>
              <a:ea typeface="Arial"/>
              <a:cs typeface="Arial"/>
              <a:sym typeface="Arial"/>
            </a:rPr>
            <a:t>Development Time </a:t>
          </a:r>
          <a:r>
            <a:rPr i="0" lang="en-US" sz="1100" u="none" strike="noStrike">
              <a:latin typeface="Arial"/>
              <a:ea typeface="Arial"/>
              <a:cs typeface="Arial"/>
              <a:sym typeface="Arial"/>
            </a:rPr>
            <a:t>are computed using the formulas below. For the basic model, EMi are all 1 (thus PM = PM_nominal)</a:t>
          </a:r>
          <a:endParaRPr sz="1400"/>
        </a:p>
        <a:p>
          <a:pPr indent="0" lvl="0" marL="0" rtl="0" algn="l">
            <a:spcBef>
              <a:spcPts val="0"/>
            </a:spcBef>
            <a:spcAft>
              <a:spcPts val="0"/>
            </a:spcAft>
            <a:buNone/>
          </a:pPr>
          <a:r>
            <a:t/>
          </a:r>
          <a:endParaRPr i="0" sz="1100" u="none" strike="noStrike">
            <a:latin typeface="Arial"/>
            <a:ea typeface="Arial"/>
            <a:cs typeface="Arial"/>
            <a:sym typeface="Arial"/>
          </a:endParaRPr>
        </a:p>
      </xdr:txBody>
    </xdr:sp>
    <xdr:clientData fLocksWithSheet="0"/>
  </xdr:oneCellAnchor>
  <xdr:oneCellAnchor>
    <xdr:from>
      <xdr:col>6</xdr:col>
      <xdr:colOff>171450</xdr:colOff>
      <xdr:row>22</xdr:row>
      <xdr:rowOff>95250</xdr:rowOff>
    </xdr:from>
    <xdr:ext cx="2105025" cy="3457575"/>
    <xdr:sp>
      <xdr:nvSpPr>
        <xdr:cNvPr id="8" name="Shape 8"/>
        <xdr:cNvSpPr/>
      </xdr:nvSpPr>
      <xdr:spPr>
        <a:xfrm>
          <a:off x="4298250" y="2213138"/>
          <a:ext cx="2095500" cy="3133725"/>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latin typeface="Arial"/>
              <a:ea typeface="Arial"/>
              <a:cs typeface="Arial"/>
              <a:sym typeface="Arial"/>
            </a:rPr>
            <a:t>The </a:t>
          </a:r>
          <a:r>
            <a:rPr b="1" i="0" lang="en-US" sz="1100" u="none" strike="noStrike">
              <a:latin typeface="Arial"/>
              <a:ea typeface="Arial"/>
              <a:cs typeface="Arial"/>
              <a:sym typeface="Arial"/>
            </a:rPr>
            <a:t>effort multipliers</a:t>
          </a:r>
          <a:r>
            <a:rPr i="0" lang="en-US" sz="1100" u="none" strike="noStrike">
              <a:latin typeface="Arial"/>
              <a:ea typeface="Arial"/>
              <a:cs typeface="Arial"/>
              <a:sym typeface="Arial"/>
            </a:rPr>
            <a:t> adjust the nominal estimation according to various characteristics (project, product, …).</a:t>
          </a:r>
          <a:endParaRPr sz="1400"/>
        </a:p>
        <a:p>
          <a:pPr indent="0" lvl="0" marL="0" rtl="0" algn="l">
            <a:spcBef>
              <a:spcPts val="0"/>
            </a:spcBef>
            <a:spcAft>
              <a:spcPts val="0"/>
            </a:spcAft>
            <a:buNone/>
          </a:pPr>
          <a:r>
            <a:t/>
          </a:r>
          <a:endParaRPr i="0" sz="1100" u="none" strike="noStrike">
            <a:latin typeface="Arial"/>
            <a:ea typeface="Arial"/>
            <a:cs typeface="Arial"/>
            <a:sym typeface="Arial"/>
          </a:endParaRPr>
        </a:p>
        <a:p>
          <a:pPr indent="0" lvl="0" marL="0" rtl="0" algn="l">
            <a:spcBef>
              <a:spcPts val="0"/>
            </a:spcBef>
            <a:spcAft>
              <a:spcPts val="0"/>
            </a:spcAft>
            <a:buNone/>
          </a:pPr>
          <a:r>
            <a:rPr i="0" lang="en-US" sz="1100" u="none" strike="noStrike">
              <a:latin typeface="Arial"/>
              <a:ea typeface="Arial"/>
              <a:cs typeface="Arial"/>
              <a:sym typeface="Arial"/>
            </a:rPr>
            <a:t>Assess how influent each effort multiplier is for the project at hand. </a:t>
          </a:r>
          <a:endParaRPr sz="1400"/>
        </a:p>
        <a:p>
          <a:pPr indent="0" lvl="0" marL="0" rtl="0" algn="l">
            <a:spcBef>
              <a:spcPts val="0"/>
            </a:spcBef>
            <a:spcAft>
              <a:spcPts val="0"/>
            </a:spcAft>
            <a:buNone/>
          </a:pPr>
          <a:r>
            <a:t/>
          </a:r>
          <a:endParaRPr i="0" sz="1100" u="none" strike="noStrike">
            <a:latin typeface="Arial"/>
            <a:ea typeface="Arial"/>
            <a:cs typeface="Arial"/>
            <a:sym typeface="Arial"/>
          </a:endParaRPr>
        </a:p>
        <a:p>
          <a:pPr indent="0" lvl="0" marL="0" rtl="0" algn="l">
            <a:spcBef>
              <a:spcPts val="0"/>
            </a:spcBef>
            <a:spcAft>
              <a:spcPts val="0"/>
            </a:spcAft>
            <a:buNone/>
          </a:pPr>
          <a:r>
            <a:rPr i="0" lang="en-US" sz="1100" u="none" strike="noStrike">
              <a:latin typeface="Arial"/>
              <a:ea typeface="Arial"/>
              <a:cs typeface="Arial"/>
              <a:sym typeface="Arial"/>
            </a:rPr>
            <a:t>Each estimation corresponds to a coefficient (see table on the right), which can positively or negatively impact on the estimation.</a:t>
          </a:r>
          <a:endParaRPr sz="1400"/>
        </a:p>
        <a:p>
          <a:pPr indent="0" lvl="0" marL="0" rtl="0" algn="l">
            <a:spcBef>
              <a:spcPts val="0"/>
            </a:spcBef>
            <a:spcAft>
              <a:spcPts val="0"/>
            </a:spcAft>
            <a:buNone/>
          </a:pPr>
          <a:r>
            <a:t/>
          </a:r>
          <a:endParaRPr i="0" sz="1100" u="none" strike="noStrike">
            <a:latin typeface="Arial"/>
            <a:ea typeface="Arial"/>
            <a:cs typeface="Arial"/>
            <a:sym typeface="Arial"/>
          </a:endParaRPr>
        </a:p>
        <a:p>
          <a:pPr indent="0" lvl="0" marL="0" rtl="0" algn="l">
            <a:spcBef>
              <a:spcPts val="0"/>
            </a:spcBef>
            <a:spcAft>
              <a:spcPts val="0"/>
            </a:spcAft>
            <a:buNone/>
          </a:pPr>
          <a:r>
            <a:rPr i="0" lang="en-US" sz="1100" u="none" strike="noStrike">
              <a:latin typeface="Arial"/>
              <a:ea typeface="Arial"/>
              <a:cs typeface="Arial"/>
              <a:sym typeface="Arial"/>
            </a:rPr>
            <a:t>The parameters' description sheet provides more information about each parameter</a:t>
          </a:r>
          <a:endParaRPr sz="1400"/>
        </a:p>
      </xdr:txBody>
    </xdr:sp>
    <xdr:clientData fLocksWithSheet="0"/>
  </xdr:oneCellAnchor>
  <xdr:oneCellAnchor>
    <xdr:from>
      <xdr:col>4</xdr:col>
      <xdr:colOff>447675</xdr:colOff>
      <xdr:row>60</xdr:row>
      <xdr:rowOff>133350</xdr:rowOff>
    </xdr:from>
    <xdr:ext cx="3733800" cy="657225"/>
    <xdr:sp>
      <xdr:nvSpPr>
        <xdr:cNvPr id="9" name="Shape 9"/>
        <xdr:cNvSpPr/>
      </xdr:nvSpPr>
      <xdr:spPr>
        <a:xfrm>
          <a:off x="3483863" y="3456150"/>
          <a:ext cx="3724275" cy="647700"/>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100" u="none" strike="noStrike">
              <a:latin typeface="Arial"/>
              <a:ea typeface="Arial"/>
              <a:cs typeface="Arial"/>
              <a:sym typeface="Arial"/>
            </a:rPr>
            <a:t>Effort and Schedule are distributed during the development activities according to the project size. For a project of medium size, the percentages are as follows:</a:t>
          </a:r>
          <a:endParaRPr sz="1400"/>
        </a:p>
      </xdr:txBody>
    </xdr:sp>
    <xdr:clientData fLocksWithSheet="0"/>
  </xdr:oneCellAnchor>
  <xdr:oneCellAnchor>
    <xdr:from>
      <xdr:col>4</xdr:col>
      <xdr:colOff>409575</xdr:colOff>
      <xdr:row>50</xdr:row>
      <xdr:rowOff>95250</xdr:rowOff>
    </xdr:from>
    <xdr:ext cx="3733800" cy="704850"/>
    <xdr:sp>
      <xdr:nvSpPr>
        <xdr:cNvPr id="10" name="Shape 10"/>
        <xdr:cNvSpPr/>
      </xdr:nvSpPr>
      <xdr:spPr>
        <a:xfrm>
          <a:off x="3483863" y="3432338"/>
          <a:ext cx="3724275" cy="695325"/>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latin typeface="Arial"/>
              <a:ea typeface="Arial"/>
              <a:cs typeface="Arial"/>
              <a:sym typeface="Arial"/>
            </a:rPr>
            <a:t>Effort </a:t>
          </a:r>
          <a:r>
            <a:rPr i="0" lang="en-US" sz="1100" u="none" strike="noStrike">
              <a:latin typeface="Arial"/>
              <a:ea typeface="Arial"/>
              <a:cs typeface="Arial"/>
              <a:sym typeface="Arial"/>
            </a:rPr>
            <a:t>and </a:t>
          </a:r>
          <a:r>
            <a:rPr b="1" i="0" lang="en-US" sz="1100" u="none" strike="noStrike">
              <a:latin typeface="Arial"/>
              <a:ea typeface="Arial"/>
              <a:cs typeface="Arial"/>
              <a:sym typeface="Arial"/>
            </a:rPr>
            <a:t>Development Time </a:t>
          </a:r>
          <a:r>
            <a:rPr i="0" lang="en-US" sz="1100" u="none" strike="noStrike">
              <a:latin typeface="Arial"/>
              <a:ea typeface="Arial"/>
              <a:cs typeface="Arial"/>
              <a:sym typeface="Arial"/>
            </a:rPr>
            <a:t>are computed using the formulas below. (For the basic model, EMi are all 1; thus PM = PM_nominal)</a:t>
          </a:r>
          <a:endParaRPr sz="1400"/>
        </a:p>
        <a:p>
          <a:pPr indent="0" lvl="0" marL="0" rtl="0" algn="l">
            <a:spcBef>
              <a:spcPts val="0"/>
            </a:spcBef>
            <a:spcAft>
              <a:spcPts val="0"/>
            </a:spcAft>
            <a:buNone/>
          </a:pPr>
          <a:r>
            <a:t/>
          </a:r>
          <a:endParaRPr i="0" sz="1100" u="none" strike="noStrike">
            <a:latin typeface="Arial"/>
            <a:ea typeface="Arial"/>
            <a:cs typeface="Arial"/>
            <a:sym typeface="Arial"/>
          </a:endParaRPr>
        </a:p>
      </xdr:txBody>
    </xdr:sp>
    <xdr:clientData fLocksWithSheet="0"/>
  </xdr:oneCellAnchor>
  <xdr:oneCellAnchor>
    <xdr:from>
      <xdr:col>8</xdr:col>
      <xdr:colOff>647700</xdr:colOff>
      <xdr:row>0</xdr:row>
      <xdr:rowOff>247650</xdr:rowOff>
    </xdr:from>
    <xdr:ext cx="3171825" cy="1400175"/>
    <xdr:sp>
      <xdr:nvSpPr>
        <xdr:cNvPr id="11" name="Shape 11"/>
        <xdr:cNvSpPr/>
      </xdr:nvSpPr>
      <xdr:spPr>
        <a:xfrm>
          <a:off x="3764850" y="3084675"/>
          <a:ext cx="3162300" cy="1390650"/>
        </a:xfrm>
        <a:prstGeom prst="rect">
          <a:avLst/>
        </a:prstGeom>
        <a:solidFill>
          <a:srgbClr val="FFFF99"/>
        </a:solidFill>
        <a:ln cap="flat" cmpd="sng" w="9525">
          <a:solidFill>
            <a:srgbClr val="FFCC00"/>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i="0" lang="en-US" sz="1000" u="none" strike="noStrike">
              <a:solidFill>
                <a:srgbClr val="000000"/>
              </a:solidFill>
              <a:latin typeface="Helvetica Neue"/>
              <a:ea typeface="Helvetica Neue"/>
              <a:cs typeface="Helvetica Neue"/>
              <a:sym typeface="Helvetica Neue"/>
            </a:rPr>
            <a:t>This is version: 1.0 - released 2015.05</a:t>
          </a:r>
          <a:endParaRPr sz="1400"/>
        </a:p>
        <a:p>
          <a:pPr indent="0" lvl="0" marL="0" rtl="0" algn="l">
            <a:spcBef>
              <a:spcPts val="0"/>
            </a:spcBef>
            <a:spcAft>
              <a:spcPts val="0"/>
            </a:spcAft>
            <a:buNone/>
          </a:pPr>
          <a:r>
            <a:rPr i="0" lang="en-US" sz="1000" u="none" strike="noStrike">
              <a:solidFill>
                <a:srgbClr val="000000"/>
              </a:solidFill>
              <a:latin typeface="Helvetica Neue"/>
              <a:ea typeface="Helvetica Neue"/>
              <a:cs typeface="Helvetica Neue"/>
              <a:sym typeface="Helvetica Neue"/>
            </a:rPr>
            <a:t>(C) 2015 Adolfo Villafiorita</a:t>
          </a:r>
          <a:endParaRPr sz="1400"/>
        </a:p>
        <a:p>
          <a:pPr indent="0" lvl="0" marL="0" rtl="0" algn="l">
            <a:spcBef>
              <a:spcPts val="0"/>
            </a:spcBef>
            <a:spcAft>
              <a:spcPts val="0"/>
            </a:spcAft>
            <a:buNone/>
          </a:pPr>
          <a:r>
            <a:rPr i="0" lang="en-US" sz="1000" u="none" strike="noStrike">
              <a:solidFill>
                <a:srgbClr val="000000"/>
              </a:solidFill>
              <a:latin typeface="Helvetica Neue"/>
              <a:ea typeface="Helvetica Neue"/>
              <a:cs typeface="Helvetica Neue"/>
              <a:sym typeface="Helvetica Neue"/>
            </a:rPr>
            <a:t>License: MIT (http://opensource.org/licenses/MIT)</a:t>
          </a:r>
          <a:endParaRPr sz="1400"/>
        </a:p>
        <a:p>
          <a:pPr indent="0" lvl="0" marL="0" rtl="0" algn="l">
            <a:spcBef>
              <a:spcPts val="0"/>
            </a:spcBef>
            <a:spcAft>
              <a:spcPts val="0"/>
            </a:spcAft>
            <a:buNone/>
          </a:pPr>
          <a:r>
            <a:rPr i="0" lang="en-US" sz="1000" u="none" strike="noStrike">
              <a:solidFill>
                <a:srgbClr val="000000"/>
              </a:solidFill>
              <a:latin typeface="Helvetica Neue"/>
              <a:ea typeface="Helvetica Neue"/>
              <a:cs typeface="Helvetica Neue"/>
              <a:sym typeface="Helvetica Neue"/>
            </a:rPr>
            <a:t>(but if you attribute the work, I appreciate)</a:t>
          </a:r>
          <a:endParaRPr sz="1400"/>
        </a:p>
        <a:p>
          <a:pPr indent="0" lvl="0" marL="0" rtl="0" algn="l">
            <a:spcBef>
              <a:spcPts val="0"/>
            </a:spcBef>
            <a:spcAft>
              <a:spcPts val="0"/>
            </a:spcAft>
            <a:buNone/>
          </a:pPr>
          <a:r>
            <a:t/>
          </a:r>
          <a:endParaRPr i="0" sz="1000" u="none" strike="noStrike">
            <a:solidFill>
              <a:srgbClr val="000000"/>
            </a:solidFill>
            <a:latin typeface="Helvetica Neue"/>
            <a:ea typeface="Helvetica Neue"/>
            <a:cs typeface="Helvetica Neue"/>
            <a:sym typeface="Helvetica Neue"/>
          </a:endParaRPr>
        </a:p>
        <a:p>
          <a:pPr indent="0" lvl="0" marL="0" rtl="0" algn="l">
            <a:spcBef>
              <a:spcPts val="0"/>
            </a:spcBef>
            <a:spcAft>
              <a:spcPts val="0"/>
            </a:spcAft>
            <a:buNone/>
          </a:pPr>
          <a:r>
            <a:rPr b="1" i="0" lang="en-US" sz="1000" u="none" strike="noStrike">
              <a:latin typeface="Arial"/>
              <a:ea typeface="Arial"/>
              <a:cs typeface="Arial"/>
              <a:sym typeface="Arial"/>
            </a:rPr>
            <a:t>For details about the computation, have a look at “</a:t>
          </a:r>
          <a:r>
            <a:rPr b="1" i="0" lang="en-US" sz="1000" u="none" strike="noStrike">
              <a:solidFill>
                <a:srgbClr val="0000FF"/>
              </a:solidFill>
              <a:latin typeface="Arial"/>
              <a:ea typeface="Arial"/>
              <a:cs typeface="Arial"/>
              <a:sym typeface="Arial"/>
            </a:rPr>
            <a:t>Introduction to Software Project Management</a:t>
          </a:r>
          <a:r>
            <a:rPr b="1" i="0" lang="en-US" sz="1000" u="none" strike="noStrike">
              <a:latin typeface="Arial"/>
              <a:ea typeface="Arial"/>
              <a:cs typeface="Arial"/>
              <a:sym typeface="Arial"/>
            </a:rPr>
            <a:t>”, by CRC Press (</a:t>
          </a:r>
          <a:r>
            <a:rPr b="1" i="0" lang="en-US" sz="1000" u="none" strike="noStrike">
              <a:solidFill>
                <a:srgbClr val="0000FF"/>
              </a:solidFill>
              <a:latin typeface="Arial"/>
              <a:ea typeface="Arial"/>
              <a:cs typeface="Arial"/>
              <a:sym typeface="Arial"/>
            </a:rPr>
            <a:t>http://www.spmbook.com</a:t>
          </a:r>
          <a:r>
            <a:rPr b="1" i="0" lang="en-US" sz="1000" u="none" strike="noStrike">
              <a:latin typeface="Arial"/>
              <a:ea typeface="Arial"/>
              <a:cs typeface="Arial"/>
              <a:sym typeface="Arial"/>
            </a:rPr>
            <a:t>)</a:t>
          </a:r>
          <a:endParaRPr sz="1400"/>
        </a:p>
      </xdr:txBody>
    </xdr:sp>
    <xdr:clientData fLocksWithSheet="0"/>
  </xdr:oneCellAnchor>
  <xdr:oneCellAnchor>
    <xdr:from>
      <xdr:col>4</xdr:col>
      <xdr:colOff>762000</xdr:colOff>
      <xdr:row>54</xdr:row>
      <xdr:rowOff>28575</xdr:rowOff>
    </xdr:from>
    <xdr:ext cx="3257550" cy="2286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762000</xdr:colOff>
      <xdr:row>55</xdr:row>
      <xdr:rowOff>85725</xdr:rowOff>
    </xdr:from>
    <xdr:ext cx="2743200" cy="2381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771525</xdr:colOff>
      <xdr:row>56</xdr:row>
      <xdr:rowOff>171450</xdr:rowOff>
    </xdr:from>
    <xdr:ext cx="2743200" cy="22860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66675</xdr:rowOff>
    </xdr:from>
    <xdr:ext cx="7896225" cy="12039600"/>
    <xdr:sp>
      <xdr:nvSpPr>
        <xdr:cNvPr id="12" name="Shape 12"/>
        <xdr:cNvSpPr/>
      </xdr:nvSpPr>
      <xdr:spPr>
        <a:xfrm>
          <a:off x="1402650" y="0"/>
          <a:ext cx="7886700" cy="75600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Required Reliability</a:t>
          </a:r>
          <a:endParaRPr sz="1400"/>
        </a:p>
        <a:p>
          <a:pPr indent="0" lvl="0" marL="0" rtl="0" algn="l">
            <a:spcBef>
              <a:spcPts val="0"/>
            </a:spcBef>
            <a:spcAft>
              <a:spcPts val="0"/>
            </a:spcAft>
            <a:buNone/>
          </a:pPr>
          <a:r>
            <a:rPr i="0" lang="en-US" sz="1100" u="none" strike="noStrike">
              <a:solidFill>
                <a:srgbClr val="000000"/>
              </a:solidFill>
              <a:latin typeface="Arial"/>
              <a:ea typeface="Arial"/>
              <a:cs typeface="Arial"/>
              <a:sym typeface="Arial"/>
            </a:rPr>
            <a:t>This reflects the extent that a software product can be expected to perform its intended functions satisfactorily. The rating can be determined from the list below or from a list of Software Development Activity Differences due to required reliability.</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Low:</a:t>
          </a:r>
          <a:r>
            <a:rPr i="0" lang="en-US" sz="1100" u="none" strike="noStrike">
              <a:solidFill>
                <a:srgbClr val="000000"/>
              </a:solidFill>
              <a:latin typeface="Arial"/>
              <a:ea typeface="Arial"/>
              <a:cs typeface="Arial"/>
              <a:sym typeface="Arial"/>
            </a:rPr>
            <a:t> The effect of a software failure is simply the inconvenience incumbent on the developers to fix the fault.</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Low:</a:t>
          </a:r>
          <a:r>
            <a:rPr i="0" lang="en-US" sz="1100" u="none" strike="noStrike">
              <a:solidFill>
                <a:srgbClr val="000000"/>
              </a:solidFill>
              <a:latin typeface="Arial"/>
              <a:ea typeface="Arial"/>
              <a:cs typeface="Arial"/>
              <a:sym typeface="Arial"/>
            </a:rPr>
            <a:t> The effect of a software failure is a low level, easily-recoverable loss to users.</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Nominal:</a:t>
          </a:r>
          <a:r>
            <a:rPr i="0" lang="en-US" sz="1100" u="none" strike="noStrike">
              <a:solidFill>
                <a:srgbClr val="000000"/>
              </a:solidFill>
              <a:latin typeface="Arial"/>
              <a:ea typeface="Arial"/>
              <a:cs typeface="Arial"/>
              <a:sym typeface="Arial"/>
            </a:rPr>
            <a:t> The effect of a software failure is a moderate loss to users, but a situation for which one can recover without extreme penalty.</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High:</a:t>
          </a:r>
          <a:r>
            <a:rPr i="0" lang="en-US" sz="1100" u="none" strike="noStrike">
              <a:solidFill>
                <a:srgbClr val="000000"/>
              </a:solidFill>
              <a:latin typeface="Arial"/>
              <a:ea typeface="Arial"/>
              <a:cs typeface="Arial"/>
              <a:sym typeface="Arial"/>
            </a:rPr>
            <a:t> The effect of a software failure can be a major financial loss or a massive human inconvenience.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The effect of a software failure can be the loss of human life.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No rating - defaults to Very High.</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Database Size</a:t>
          </a:r>
          <a:endParaRPr sz="1400"/>
        </a:p>
        <a:p>
          <a:pPr indent="0" lvl="0" marL="0" rtl="0" algn="l">
            <a:spcBef>
              <a:spcPts val="0"/>
            </a:spcBef>
            <a:spcAft>
              <a:spcPts val="0"/>
            </a:spcAft>
            <a:buNone/>
          </a:pPr>
          <a:r>
            <a:rPr i="0" lang="en-US" sz="1100" u="none" strike="noStrike">
              <a:solidFill>
                <a:srgbClr val="000000"/>
              </a:solidFill>
              <a:latin typeface="Arial"/>
              <a:ea typeface="Arial"/>
              <a:cs typeface="Arial"/>
              <a:sym typeface="Arial"/>
            </a:rPr>
            <a:t>This is the </a:t>
          </a:r>
          <a:r>
            <a:rPr i="1" lang="en-US" sz="1100" u="none" strike="noStrike">
              <a:solidFill>
                <a:srgbClr val="000000"/>
              </a:solidFill>
              <a:latin typeface="Arial"/>
              <a:ea typeface="Arial"/>
              <a:cs typeface="Arial"/>
              <a:sym typeface="Arial"/>
            </a:rPr>
            <a:t>relative</a:t>
          </a:r>
          <a:r>
            <a:rPr i="0" lang="en-US" sz="1100" u="none" strike="noStrike">
              <a:solidFill>
                <a:srgbClr val="000000"/>
              </a:solidFill>
              <a:latin typeface="Arial"/>
              <a:ea typeface="Arial"/>
              <a:cs typeface="Arial"/>
              <a:sym typeface="Arial"/>
            </a:rPr>
            <a:t> database size to be developed where size refers to the amount of data to be assembled and stored in non-main storage:  D/P = (Database size in bytes or characters) / (Program size in SLOC)</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Low:</a:t>
          </a:r>
          <a:r>
            <a:rPr i="0" lang="en-US" sz="1100" u="none" strike="noStrike">
              <a:solidFill>
                <a:srgbClr val="000000"/>
              </a:solidFill>
              <a:latin typeface="Arial"/>
              <a:ea typeface="Arial"/>
              <a:cs typeface="Arial"/>
              <a:sym typeface="Arial"/>
            </a:rPr>
            <a:t> No rating - defaults to Low.</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Low:</a:t>
          </a:r>
          <a:r>
            <a:rPr i="0" lang="en-US" sz="1100" u="none" strike="noStrike">
              <a:solidFill>
                <a:srgbClr val="000000"/>
              </a:solidFill>
              <a:latin typeface="Arial"/>
              <a:ea typeface="Arial"/>
              <a:cs typeface="Arial"/>
              <a:sym typeface="Arial"/>
            </a:rPr>
            <a:t> D/P &lt; 10</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Nominal:</a:t>
          </a:r>
          <a:r>
            <a:rPr i="0" lang="en-US" sz="1100" u="none" strike="noStrike">
              <a:solidFill>
                <a:srgbClr val="000000"/>
              </a:solidFill>
              <a:latin typeface="Arial"/>
              <a:ea typeface="Arial"/>
              <a:cs typeface="Arial"/>
              <a:sym typeface="Arial"/>
            </a:rPr>
            <a:t> 10 &lt;= D/P &lt;= 100</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High:</a:t>
          </a:r>
          <a:r>
            <a:rPr i="0" lang="en-US" sz="1100" u="none" strike="noStrike">
              <a:solidFill>
                <a:srgbClr val="000000"/>
              </a:solidFill>
              <a:latin typeface="Arial"/>
              <a:ea typeface="Arial"/>
              <a:cs typeface="Arial"/>
              <a:sym typeface="Arial"/>
            </a:rPr>
            <a:t> 100 &lt;= D/P &lt;= 1000</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D/P &gt; 1000</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Extra High:</a:t>
          </a:r>
          <a:r>
            <a:rPr i="0" lang="en-US" sz="1100" u="none" strike="noStrike">
              <a:solidFill>
                <a:srgbClr val="000000"/>
              </a:solidFill>
              <a:latin typeface="Arial"/>
              <a:ea typeface="Arial"/>
              <a:cs typeface="Arial"/>
              <a:sym typeface="Arial"/>
            </a:rPr>
            <a:t> No rating - defaults to Very High.</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Product Complexity</a:t>
          </a:r>
          <a:endParaRPr sz="1400"/>
        </a:p>
        <a:p>
          <a:pPr indent="0" lvl="0" marL="0" rtl="0" algn="l">
            <a:spcBef>
              <a:spcPts val="0"/>
            </a:spcBef>
            <a:spcAft>
              <a:spcPts val="0"/>
            </a:spcAft>
            <a:buNone/>
          </a:pPr>
          <a:r>
            <a:rPr i="0" lang="en-US" sz="1100" u="none" strike="noStrike">
              <a:solidFill>
                <a:srgbClr val="000000"/>
              </a:solidFill>
              <a:latin typeface="Arial"/>
              <a:ea typeface="Arial"/>
              <a:cs typeface="Arial"/>
              <a:sym typeface="Arial"/>
            </a:rPr>
            <a:t>Complexity is assessed as the subjective average of four types of control functions: control, computation, device-dependent, or data management operations.</a:t>
          </a:r>
          <a:endParaRPr sz="1400"/>
        </a:p>
        <a:p>
          <a:pPr indent="0" lvl="0" marL="0" rtl="0" algn="l">
            <a:spcBef>
              <a:spcPts val="0"/>
            </a:spcBef>
            <a:spcAft>
              <a:spcPts val="0"/>
            </a:spcAft>
            <a:buNone/>
          </a:pPr>
          <a:r>
            <a:t/>
          </a:r>
          <a:endParaRPr i="0" sz="1100" u="none" strike="noStrike">
            <a:solidFill>
              <a:srgbClr val="000000"/>
            </a:solidFill>
            <a:latin typeface="Arial"/>
            <a:ea typeface="Arial"/>
            <a:cs typeface="Arial"/>
            <a:sym typeface="Arial"/>
          </a:endParaRPr>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Control Operations</a:t>
          </a:r>
          <a:endParaRPr sz="1400"/>
        </a:p>
        <a:p>
          <a:pPr indent="0" lvl="0" marL="0" rtl="0" algn="l">
            <a:spcBef>
              <a:spcPts val="0"/>
            </a:spcBef>
            <a:spcAft>
              <a:spcPts val="0"/>
            </a:spcAft>
            <a:buNone/>
          </a:pPr>
          <a:r>
            <a:t/>
          </a:r>
          <a:endParaRPr b="1" i="0" sz="1100" u="none" strike="noStrike">
            <a:solidFill>
              <a:srgbClr val="000000"/>
            </a:solidFill>
            <a:latin typeface="Arial"/>
            <a:ea typeface="Arial"/>
            <a:cs typeface="Arial"/>
            <a:sym typeface="Arial"/>
          </a:endParaRPr>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Very Low:</a:t>
          </a:r>
          <a:r>
            <a:rPr i="0" lang="en-US" sz="1100" u="none" strike="noStrike">
              <a:solidFill>
                <a:srgbClr val="000000"/>
              </a:solidFill>
              <a:latin typeface="Arial"/>
              <a:ea typeface="Arial"/>
              <a:cs typeface="Arial"/>
              <a:sym typeface="Arial"/>
            </a:rPr>
            <a:t> Straight-line code with a few non-nested structured programming operations: DOs, CASEs, IF-THEN-ELSEs. Simple predicates.</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Low:</a:t>
          </a:r>
          <a:r>
            <a:rPr i="0" lang="en-US" sz="1100" u="none" strike="noStrike">
              <a:solidFill>
                <a:srgbClr val="000000"/>
              </a:solidFill>
              <a:latin typeface="Arial"/>
              <a:ea typeface="Arial"/>
              <a:cs typeface="Arial"/>
              <a:sym typeface="Arial"/>
            </a:rPr>
            <a:t> Straight forward nesting of structured programming operators. Mostly simple predicates.</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Nominal:</a:t>
          </a:r>
          <a:r>
            <a:rPr i="0" lang="en-US" sz="1100" u="none" strike="noStrike">
              <a:solidFill>
                <a:srgbClr val="000000"/>
              </a:solidFill>
              <a:latin typeface="Arial"/>
              <a:ea typeface="Arial"/>
              <a:cs typeface="Arial"/>
              <a:sym typeface="Arial"/>
            </a:rPr>
            <a:t> Mostly simple nesting. Some intermodule control. Decision tables.</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High:</a:t>
          </a:r>
          <a:r>
            <a:rPr i="0" lang="en-US" sz="1100" u="none" strike="noStrike">
              <a:solidFill>
                <a:srgbClr val="000000"/>
              </a:solidFill>
              <a:latin typeface="Arial"/>
              <a:ea typeface="Arial"/>
              <a:cs typeface="Arial"/>
              <a:sym typeface="Arial"/>
            </a:rPr>
            <a:t> Highly nested structured programming operators with many compound predicates. Queue and stack control. Considerable intermodule control.</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Reentrant and recursive coding. Fixed-priority interrupt handling.</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Extra High:</a:t>
          </a:r>
          <a:r>
            <a:rPr i="0" lang="en-US" sz="1100" u="none" strike="noStrike">
              <a:solidFill>
                <a:srgbClr val="000000"/>
              </a:solidFill>
              <a:latin typeface="Arial"/>
              <a:ea typeface="Arial"/>
              <a:cs typeface="Arial"/>
              <a:sym typeface="Arial"/>
            </a:rPr>
            <a:t> Multiple resource scheduling with dynamically changing priorities. Microcode-level control.</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Computational Operations:</a:t>
          </a:r>
          <a:endParaRPr sz="1400"/>
        </a:p>
        <a:p>
          <a:pPr indent="0" lvl="0" marL="0" rtl="0" algn="l">
            <a:spcBef>
              <a:spcPts val="0"/>
            </a:spcBef>
            <a:spcAft>
              <a:spcPts val="0"/>
            </a:spcAft>
            <a:buNone/>
          </a:pPr>
          <a:r>
            <a:t/>
          </a:r>
          <a:endParaRPr b="1" i="0" sz="1100" u="none" strike="noStrike">
            <a:solidFill>
              <a:srgbClr val="000000"/>
            </a:solidFill>
            <a:latin typeface="Arial"/>
            <a:ea typeface="Arial"/>
            <a:cs typeface="Arial"/>
            <a:sym typeface="Arial"/>
          </a:endParaRPr>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Very Low:</a:t>
          </a:r>
          <a:r>
            <a:rPr i="0" lang="en-US" sz="1100" u="none" strike="noStrike">
              <a:solidFill>
                <a:srgbClr val="000000"/>
              </a:solidFill>
              <a:latin typeface="Arial"/>
              <a:ea typeface="Arial"/>
              <a:cs typeface="Arial"/>
              <a:sym typeface="Arial"/>
            </a:rPr>
            <a:t> Evaluation of simple expressions: e.g. A = B + C x (D - E).</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Low:</a:t>
          </a:r>
          <a:r>
            <a:rPr i="0" lang="en-US" sz="1100" u="none" strike="noStrike">
              <a:solidFill>
                <a:srgbClr val="000000"/>
              </a:solidFill>
              <a:latin typeface="Arial"/>
              <a:ea typeface="Arial"/>
              <a:cs typeface="Arial"/>
              <a:sym typeface="Arial"/>
            </a:rPr>
            <a:t> Evaluation of moderate level expressions, e.g. D = sqrt(B^2 - 4.0 x A x C).</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Nominal:</a:t>
          </a:r>
          <a:r>
            <a:rPr i="0" lang="en-US" sz="1100" u="none" strike="noStrike">
              <a:solidFill>
                <a:srgbClr val="000000"/>
              </a:solidFill>
              <a:latin typeface="Arial"/>
              <a:ea typeface="Arial"/>
              <a:cs typeface="Arial"/>
              <a:sym typeface="Arial"/>
            </a:rPr>
            <a:t> Use of standard math and statistical routines. Basic matrix and vector operations.</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High:</a:t>
          </a:r>
          <a:r>
            <a:rPr i="0" lang="en-US" sz="1100" u="none" strike="noStrike">
              <a:solidFill>
                <a:srgbClr val="000000"/>
              </a:solidFill>
              <a:latin typeface="Arial"/>
              <a:ea typeface="Arial"/>
              <a:cs typeface="Arial"/>
              <a:sym typeface="Arial"/>
            </a:rPr>
            <a:t> Basic numerical analysis: multivariate interpolation, ordinary differential equations. Basic truncation, roundoff concerns.</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Difficult but structured numerical analysis: near-singular matrix equations, partial differential equations.</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Extra High:</a:t>
          </a:r>
          <a:r>
            <a:rPr i="0" lang="en-US" sz="1100" u="none" strike="noStrike">
              <a:solidFill>
                <a:srgbClr val="000000"/>
              </a:solidFill>
              <a:latin typeface="Arial"/>
              <a:ea typeface="Arial"/>
              <a:cs typeface="Arial"/>
              <a:sym typeface="Arial"/>
            </a:rPr>
            <a:t> Difficult and unstructured numerical analysis: highly accurate analysis of noisy, stochastic data.</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Device-Dependent Operations</a:t>
          </a:r>
          <a:endParaRPr sz="1400"/>
        </a:p>
        <a:p>
          <a:pPr indent="0" lvl="0" marL="0" rtl="0" algn="l">
            <a:spcBef>
              <a:spcPts val="0"/>
            </a:spcBef>
            <a:spcAft>
              <a:spcPts val="0"/>
            </a:spcAft>
            <a:buNone/>
          </a:pPr>
          <a:r>
            <a:t/>
          </a:r>
          <a:endParaRPr b="1" i="0" sz="1100" u="none" strike="noStrike">
            <a:solidFill>
              <a:srgbClr val="000000"/>
            </a:solidFill>
            <a:latin typeface="Arial"/>
            <a:ea typeface="Arial"/>
            <a:cs typeface="Arial"/>
            <a:sym typeface="Arial"/>
          </a:endParaRPr>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Very Low:</a:t>
          </a:r>
          <a:r>
            <a:rPr i="0" lang="en-US" sz="1100" u="none" strike="noStrike">
              <a:solidFill>
                <a:srgbClr val="000000"/>
              </a:solidFill>
              <a:latin typeface="Arial"/>
              <a:ea typeface="Arial"/>
              <a:cs typeface="Arial"/>
              <a:sym typeface="Arial"/>
            </a:rPr>
            <a:t> Simple read and write statements with simple formats.</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Low:</a:t>
          </a:r>
          <a:r>
            <a:rPr i="0" lang="en-US" sz="1100" u="none" strike="noStrike">
              <a:solidFill>
                <a:srgbClr val="000000"/>
              </a:solidFill>
              <a:latin typeface="Arial"/>
              <a:ea typeface="Arial"/>
              <a:cs typeface="Arial"/>
              <a:sym typeface="Arial"/>
            </a:rPr>
            <a:t> No cognizance needed of particular processor or I/O device characteristics. I/O done at GET/PUT level. No cognizance of overlap.</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Nominal:</a:t>
          </a:r>
          <a:r>
            <a:rPr i="0" lang="en-US" sz="1100" u="none" strike="noStrike">
              <a:solidFill>
                <a:srgbClr val="000000"/>
              </a:solidFill>
              <a:latin typeface="Arial"/>
              <a:ea typeface="Arial"/>
              <a:cs typeface="Arial"/>
              <a:sym typeface="Arial"/>
            </a:rPr>
            <a:t> I/O processing includes device selection, status checking and error processing.</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High:</a:t>
          </a:r>
          <a:r>
            <a:rPr i="0" lang="en-US" sz="1100" u="none" strike="noStrike">
              <a:solidFill>
                <a:srgbClr val="000000"/>
              </a:solidFill>
              <a:latin typeface="Arial"/>
              <a:ea typeface="Arial"/>
              <a:cs typeface="Arial"/>
              <a:sym typeface="Arial"/>
            </a:rPr>
            <a:t> Operations at the physical I/O level (physical storage address translations; seeks, reads, etc). Optimized I/O overlap.</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Routines for interrupt diagnosis, servicing, masking. Communication line handling.</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Extra High:</a:t>
          </a:r>
          <a:r>
            <a:rPr i="0" lang="en-US" sz="1100" u="none" strike="noStrike">
              <a:solidFill>
                <a:srgbClr val="000000"/>
              </a:solidFill>
              <a:latin typeface="Arial"/>
              <a:ea typeface="Arial"/>
              <a:cs typeface="Arial"/>
              <a:sym typeface="Arial"/>
            </a:rPr>
            <a:t> Device timing-dependent coding, microprogrammed operations.</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Data Management Operations</a:t>
          </a:r>
          <a:endParaRPr sz="1400"/>
        </a:p>
        <a:p>
          <a:pPr indent="0" lvl="0" marL="0" rtl="0" algn="l">
            <a:spcBef>
              <a:spcPts val="0"/>
            </a:spcBef>
            <a:spcAft>
              <a:spcPts val="0"/>
            </a:spcAft>
            <a:buNone/>
          </a:pPr>
          <a:r>
            <a:t/>
          </a:r>
          <a:endParaRPr b="1" i="0" sz="1100" u="none" strike="noStrike">
            <a:solidFill>
              <a:srgbClr val="000000"/>
            </a:solidFill>
            <a:latin typeface="Arial"/>
            <a:ea typeface="Arial"/>
            <a:cs typeface="Arial"/>
            <a:sym typeface="Arial"/>
          </a:endParaRPr>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Very Low:</a:t>
          </a:r>
          <a:r>
            <a:rPr i="0" lang="en-US" sz="1100" u="none" strike="noStrike">
              <a:solidFill>
                <a:srgbClr val="000000"/>
              </a:solidFill>
              <a:latin typeface="Arial"/>
              <a:ea typeface="Arial"/>
              <a:cs typeface="Arial"/>
              <a:sym typeface="Arial"/>
            </a:rPr>
            <a:t> Simple arrays in main memory.</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Low:</a:t>
          </a:r>
          <a:r>
            <a:rPr i="0" lang="en-US" sz="1100" u="none" strike="noStrike">
              <a:solidFill>
                <a:srgbClr val="000000"/>
              </a:solidFill>
              <a:latin typeface="Arial"/>
              <a:ea typeface="Arial"/>
              <a:cs typeface="Arial"/>
              <a:sym typeface="Arial"/>
            </a:rPr>
            <a:t> Single file sub-setting with no data structure changes, no edits, no intermediate files.</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Nominal:</a:t>
          </a:r>
          <a:r>
            <a:rPr i="0" lang="en-US" sz="1100" u="none" strike="noStrike">
              <a:solidFill>
                <a:srgbClr val="000000"/>
              </a:solidFill>
              <a:latin typeface="Arial"/>
              <a:ea typeface="Arial"/>
              <a:cs typeface="Arial"/>
              <a:sym typeface="Arial"/>
            </a:rPr>
            <a:t> Multi-file input and single file output. Simple structural changes, simple edits.</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High:</a:t>
          </a:r>
          <a:r>
            <a:rPr i="0" lang="en-US" sz="1100" u="none" strike="noStrike">
              <a:solidFill>
                <a:srgbClr val="000000"/>
              </a:solidFill>
              <a:latin typeface="Arial"/>
              <a:ea typeface="Arial"/>
              <a:cs typeface="Arial"/>
              <a:sym typeface="Arial"/>
            </a:rPr>
            <a:t> Special purpose subroutines activated by data steam contents. Complex data restructuring at the record level.</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A generalized, parameter-driven file structuring routine. File building, command processing, search optimization.</a:t>
          </a:r>
          <a:endParaRPr sz="1400"/>
        </a:p>
        <a:p>
          <a:pPr indent="0" lvl="0" marL="0" rtl="0" algn="l">
            <a:spcBef>
              <a:spcPts val="0"/>
            </a:spcBef>
            <a:spcAft>
              <a:spcPts val="0"/>
            </a:spcAft>
            <a:buNone/>
          </a:pPr>
          <a:r>
            <a:rPr i="1" lang="en-US" sz="1100" u="none" strike="noStrike">
              <a:solidFill>
                <a:srgbClr val="000000"/>
              </a:solidFill>
              <a:latin typeface="Arial"/>
              <a:ea typeface="Arial"/>
              <a:cs typeface="Arial"/>
              <a:sym typeface="Arial"/>
            </a:rPr>
            <a:t>Extra High:</a:t>
          </a:r>
          <a:r>
            <a:rPr i="0" lang="en-US" sz="1100" u="none" strike="noStrike">
              <a:solidFill>
                <a:srgbClr val="000000"/>
              </a:solidFill>
              <a:latin typeface="Arial"/>
              <a:ea typeface="Arial"/>
              <a:cs typeface="Arial"/>
              <a:sym typeface="Arial"/>
            </a:rPr>
            <a:t> Highly coupled, dynamic relational structures. Natural language data management.</a:t>
          </a:r>
          <a:endParaRPr sz="1400"/>
        </a:p>
      </xdr:txBody>
    </xdr:sp>
    <xdr:clientData fLocksWithSheet="0"/>
  </xdr:oneCellAnchor>
  <xdr:oneCellAnchor>
    <xdr:from>
      <xdr:col>10</xdr:col>
      <xdr:colOff>85725</xdr:colOff>
      <xdr:row>0</xdr:row>
      <xdr:rowOff>47625</xdr:rowOff>
    </xdr:from>
    <xdr:ext cx="7505700" cy="11277600"/>
    <xdr:sp>
      <xdr:nvSpPr>
        <xdr:cNvPr id="13" name="Shape 13"/>
        <xdr:cNvSpPr/>
      </xdr:nvSpPr>
      <xdr:spPr>
        <a:xfrm>
          <a:off x="1597913" y="0"/>
          <a:ext cx="7496175" cy="7560000"/>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Analyst Capability</a:t>
          </a:r>
          <a:endParaRPr sz="1400"/>
        </a:p>
        <a:p>
          <a:pPr indent="0" lvl="0" marL="0" rtl="0" algn="l">
            <a:spcBef>
              <a:spcPts val="0"/>
            </a:spcBef>
            <a:spcAft>
              <a:spcPts val="0"/>
            </a:spcAft>
            <a:buNone/>
          </a:pPr>
          <a:r>
            <a:rPr i="0" lang="en-US" sz="1100" u="none" strike="noStrike">
              <a:solidFill>
                <a:srgbClr val="000000"/>
              </a:solidFill>
              <a:latin typeface="Arial"/>
              <a:ea typeface="Arial"/>
              <a:cs typeface="Arial"/>
              <a:sym typeface="Arial"/>
            </a:rPr>
            <a:t>Analysts participate in the development and validation of requirements and preliminary design specifications. They consult on detailed design and code activities. They are heavily involved in integration and test. The ratings for analyst capability are expressed in terms of percentiles with respect to the overall population of software analysts. The major attributes to be considered are ability, efficiency, thoroughness, and the ability to communicate and cooperate. This evaluation </a:t>
          </a:r>
          <a:r>
            <a:rPr i="1" lang="en-US" sz="1100" u="none" strike="noStrike">
              <a:solidFill>
                <a:srgbClr val="000000"/>
              </a:solidFill>
              <a:latin typeface="Arial"/>
              <a:ea typeface="Arial"/>
              <a:cs typeface="Arial"/>
              <a:sym typeface="Arial"/>
            </a:rPr>
            <a:t>should not</a:t>
          </a:r>
          <a:r>
            <a:rPr i="0" lang="en-US" sz="1100" u="none" strike="noStrike">
              <a:solidFill>
                <a:srgbClr val="000000"/>
              </a:solidFill>
              <a:latin typeface="Arial"/>
              <a:ea typeface="Arial"/>
              <a:cs typeface="Arial"/>
              <a:sym typeface="Arial"/>
            </a:rPr>
            <a:t> include experience (that is captured in other factors) and should be based on the capability of the analysts as a team rather than individuals.</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Low:</a:t>
          </a:r>
          <a:r>
            <a:rPr i="0" lang="en-US" sz="1100" u="none" strike="noStrike">
              <a:solidFill>
                <a:srgbClr val="000000"/>
              </a:solidFill>
              <a:latin typeface="Arial"/>
              <a:ea typeface="Arial"/>
              <a:cs typeface="Arial"/>
              <a:sym typeface="Arial"/>
            </a:rPr>
            <a:t> 15th percentile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Low:</a:t>
          </a:r>
          <a:r>
            <a:rPr i="0" lang="en-US" sz="1100" u="none" strike="noStrike">
              <a:solidFill>
                <a:srgbClr val="000000"/>
              </a:solidFill>
              <a:latin typeface="Arial"/>
              <a:ea typeface="Arial"/>
              <a:cs typeface="Arial"/>
              <a:sym typeface="Arial"/>
            </a:rPr>
            <a:t> 35th percentile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Nominal:</a:t>
          </a:r>
          <a:r>
            <a:rPr i="0" lang="en-US" sz="1100" u="none" strike="noStrike">
              <a:solidFill>
                <a:srgbClr val="000000"/>
              </a:solidFill>
              <a:latin typeface="Arial"/>
              <a:ea typeface="Arial"/>
              <a:cs typeface="Arial"/>
              <a:sym typeface="Arial"/>
            </a:rPr>
            <a:t> 55th percentile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High:</a:t>
          </a:r>
          <a:r>
            <a:rPr i="0" lang="en-US" sz="1100" u="none" strike="noStrike">
              <a:solidFill>
                <a:srgbClr val="000000"/>
              </a:solidFill>
              <a:latin typeface="Arial"/>
              <a:ea typeface="Arial"/>
              <a:cs typeface="Arial"/>
              <a:sym typeface="Arial"/>
            </a:rPr>
            <a:t> 75th percentile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90th percentile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Extra High:</a:t>
          </a:r>
          <a:r>
            <a:rPr i="0" lang="en-US" sz="1100" u="none" strike="noStrike">
              <a:solidFill>
                <a:srgbClr val="000000"/>
              </a:solidFill>
              <a:latin typeface="Arial"/>
              <a:ea typeface="Arial"/>
              <a:cs typeface="Arial"/>
              <a:sym typeface="Arial"/>
            </a:rPr>
            <a:t> No rating - defaults to Very High.</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Applications Experience</a:t>
          </a:r>
          <a:endParaRPr sz="1400"/>
        </a:p>
        <a:p>
          <a:pPr indent="0" lvl="0" marL="0" rtl="0" algn="l">
            <a:spcBef>
              <a:spcPts val="0"/>
            </a:spcBef>
            <a:spcAft>
              <a:spcPts val="0"/>
            </a:spcAft>
            <a:buNone/>
          </a:pPr>
          <a:r>
            <a:rPr i="0" lang="en-US" sz="1100" u="none" strike="noStrike">
              <a:solidFill>
                <a:srgbClr val="000000"/>
              </a:solidFill>
              <a:latin typeface="Arial"/>
              <a:ea typeface="Arial"/>
              <a:cs typeface="Arial"/>
              <a:sym typeface="Arial"/>
            </a:rPr>
            <a:t>This represents the level of equivalent applications experience of the project team developing the software product.</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Low:</a:t>
          </a:r>
          <a:r>
            <a:rPr i="0" lang="en-US" sz="1100" u="none" strike="noStrike">
              <a:solidFill>
                <a:srgbClr val="000000"/>
              </a:solidFill>
              <a:latin typeface="Arial"/>
              <a:ea typeface="Arial"/>
              <a:cs typeface="Arial"/>
              <a:sym typeface="Arial"/>
            </a:rPr>
            <a:t> &lt;= 4 month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Low:</a:t>
          </a:r>
          <a:r>
            <a:rPr i="0" lang="en-US" sz="1100" u="none" strike="noStrike">
              <a:solidFill>
                <a:srgbClr val="000000"/>
              </a:solidFill>
              <a:latin typeface="Arial"/>
              <a:ea typeface="Arial"/>
              <a:cs typeface="Arial"/>
              <a:sym typeface="Arial"/>
            </a:rPr>
            <a:t> 1 year of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Nominal:</a:t>
          </a:r>
          <a:r>
            <a:rPr i="0" lang="en-US" sz="1100" u="none" strike="noStrike">
              <a:solidFill>
                <a:srgbClr val="000000"/>
              </a:solidFill>
              <a:latin typeface="Arial"/>
              <a:ea typeface="Arial"/>
              <a:cs typeface="Arial"/>
              <a:sym typeface="Arial"/>
            </a:rPr>
            <a:t> 3 years of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High:</a:t>
          </a:r>
          <a:r>
            <a:rPr i="0" lang="en-US" sz="1100" u="none" strike="noStrike">
              <a:solidFill>
                <a:srgbClr val="000000"/>
              </a:solidFill>
              <a:latin typeface="Arial"/>
              <a:ea typeface="Arial"/>
              <a:cs typeface="Arial"/>
              <a:sym typeface="Arial"/>
            </a:rPr>
            <a:t> 6 years of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12 years of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Extra High:</a:t>
          </a:r>
          <a:r>
            <a:rPr i="0" lang="en-US" sz="1100" u="none" strike="noStrike">
              <a:solidFill>
                <a:srgbClr val="000000"/>
              </a:solidFill>
              <a:latin typeface="Arial"/>
              <a:ea typeface="Arial"/>
              <a:cs typeface="Arial"/>
              <a:sym typeface="Arial"/>
            </a:rPr>
            <a:t> No rating - defaults to Very High.</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Programmer Capability</a:t>
          </a:r>
          <a:endParaRPr sz="1400"/>
        </a:p>
        <a:p>
          <a:pPr indent="0" lvl="0" marL="0" rtl="0" algn="l">
            <a:spcBef>
              <a:spcPts val="0"/>
            </a:spcBef>
            <a:spcAft>
              <a:spcPts val="0"/>
            </a:spcAft>
            <a:buNone/>
          </a:pPr>
          <a:r>
            <a:rPr i="0" lang="en-US" sz="1100" u="none" strike="noStrike">
              <a:solidFill>
                <a:srgbClr val="000000"/>
              </a:solidFill>
              <a:latin typeface="Arial"/>
              <a:ea typeface="Arial"/>
              <a:cs typeface="Arial"/>
              <a:sym typeface="Arial"/>
            </a:rPr>
            <a:t>This represents the capability of the programmers who will be working on the software product. The ratings are expressed in terms of percentiles with respect to the overall population of programmers. The major factors which should be considered in the rating are ability, efficiency, thoroughness, and the ability to communicate and cooperate. The evaluation </a:t>
          </a:r>
          <a:r>
            <a:rPr i="1" lang="en-US" sz="1100" u="none" strike="noStrike">
              <a:solidFill>
                <a:srgbClr val="000000"/>
              </a:solidFill>
              <a:latin typeface="Arial"/>
              <a:ea typeface="Arial"/>
              <a:cs typeface="Arial"/>
              <a:sym typeface="Arial"/>
            </a:rPr>
            <a:t>should not</a:t>
          </a:r>
          <a:r>
            <a:rPr i="0" lang="en-US" sz="1100" u="none" strike="noStrike">
              <a:solidFill>
                <a:srgbClr val="000000"/>
              </a:solidFill>
              <a:latin typeface="Arial"/>
              <a:ea typeface="Arial"/>
              <a:cs typeface="Arial"/>
              <a:sym typeface="Arial"/>
            </a:rPr>
            <a:t> consider the level of experience of the programmers (it is covered by other factors) and it should be based on the capability of the programmers as a team rather than as individuals.</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Low:</a:t>
          </a:r>
          <a:r>
            <a:rPr i="0" lang="en-US" sz="1100" u="none" strike="noStrike">
              <a:solidFill>
                <a:srgbClr val="000000"/>
              </a:solidFill>
              <a:latin typeface="Arial"/>
              <a:ea typeface="Arial"/>
              <a:cs typeface="Arial"/>
              <a:sym typeface="Arial"/>
            </a:rPr>
            <a:t> 15th percentile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Low:</a:t>
          </a:r>
          <a:r>
            <a:rPr i="0" lang="en-US" sz="1100" u="none" strike="noStrike">
              <a:solidFill>
                <a:srgbClr val="000000"/>
              </a:solidFill>
              <a:latin typeface="Arial"/>
              <a:ea typeface="Arial"/>
              <a:cs typeface="Arial"/>
              <a:sym typeface="Arial"/>
            </a:rPr>
            <a:t> 35th percentile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Nominal:</a:t>
          </a:r>
          <a:r>
            <a:rPr i="0" lang="en-US" sz="1100" u="none" strike="noStrike">
              <a:solidFill>
                <a:srgbClr val="000000"/>
              </a:solidFill>
              <a:latin typeface="Arial"/>
              <a:ea typeface="Arial"/>
              <a:cs typeface="Arial"/>
              <a:sym typeface="Arial"/>
            </a:rPr>
            <a:t> 55th percentile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High:</a:t>
          </a:r>
          <a:r>
            <a:rPr i="0" lang="en-US" sz="1100" u="none" strike="noStrike">
              <a:solidFill>
                <a:srgbClr val="000000"/>
              </a:solidFill>
              <a:latin typeface="Arial"/>
              <a:ea typeface="Arial"/>
              <a:cs typeface="Arial"/>
              <a:sym typeface="Arial"/>
            </a:rPr>
            <a:t> 75th percentile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90th percentile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Extra High:</a:t>
          </a:r>
          <a:r>
            <a:rPr i="0" lang="en-US" sz="1100" u="none" strike="noStrike">
              <a:solidFill>
                <a:srgbClr val="000000"/>
              </a:solidFill>
              <a:latin typeface="Arial"/>
              <a:ea typeface="Arial"/>
              <a:cs typeface="Arial"/>
              <a:sym typeface="Arial"/>
            </a:rPr>
            <a:t> No rating - defaults to Very High.</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Virtual Machine Experience</a:t>
          </a:r>
          <a:endParaRPr sz="1400"/>
        </a:p>
        <a:p>
          <a:pPr indent="0" lvl="0" marL="0" rtl="0" algn="l">
            <a:spcBef>
              <a:spcPts val="0"/>
            </a:spcBef>
            <a:spcAft>
              <a:spcPts val="0"/>
            </a:spcAft>
            <a:buNone/>
          </a:pPr>
          <a:r>
            <a:rPr i="0" lang="en-US" sz="1100" u="none" strike="noStrike">
              <a:solidFill>
                <a:srgbClr val="000000"/>
              </a:solidFill>
              <a:latin typeface="Arial"/>
              <a:ea typeface="Arial"/>
              <a:cs typeface="Arial"/>
              <a:sym typeface="Arial"/>
            </a:rPr>
            <a:t>This represents the experience the project team with the complex of hardware and software that the software product calls upon to accomplish its tasks, e.g. computer, operating system, and/or database management system (the programming language is not considered as part of the virtual machine).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Low:</a:t>
          </a:r>
          <a:r>
            <a:rPr i="0" lang="en-US" sz="1100" u="none" strike="noStrike">
              <a:solidFill>
                <a:srgbClr val="000000"/>
              </a:solidFill>
              <a:latin typeface="Arial"/>
              <a:ea typeface="Arial"/>
              <a:cs typeface="Arial"/>
              <a:sym typeface="Arial"/>
            </a:rPr>
            <a:t> &lt;= 1 month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Low:</a:t>
          </a:r>
          <a:r>
            <a:rPr i="0" lang="en-US" sz="1100" u="none" strike="noStrike">
              <a:solidFill>
                <a:srgbClr val="000000"/>
              </a:solidFill>
              <a:latin typeface="Arial"/>
              <a:ea typeface="Arial"/>
              <a:cs typeface="Arial"/>
              <a:sym typeface="Arial"/>
            </a:rPr>
            <a:t> 4 months of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Nominal:</a:t>
          </a:r>
          <a:r>
            <a:rPr i="0" lang="en-US" sz="1100" u="none" strike="noStrike">
              <a:solidFill>
                <a:srgbClr val="000000"/>
              </a:solidFill>
              <a:latin typeface="Arial"/>
              <a:ea typeface="Arial"/>
              <a:cs typeface="Arial"/>
              <a:sym typeface="Arial"/>
            </a:rPr>
            <a:t> 1 year of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High:</a:t>
          </a:r>
          <a:r>
            <a:rPr i="0" lang="en-US" sz="1100" u="none" strike="noStrike">
              <a:solidFill>
                <a:srgbClr val="000000"/>
              </a:solidFill>
              <a:latin typeface="Arial"/>
              <a:ea typeface="Arial"/>
              <a:cs typeface="Arial"/>
              <a:sym typeface="Arial"/>
            </a:rPr>
            <a:t> 3 years of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No rating - defaults to High.</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Extra High:</a:t>
          </a:r>
          <a:r>
            <a:rPr i="0" lang="en-US" sz="1100" u="none" strike="noStrike">
              <a:solidFill>
                <a:srgbClr val="000000"/>
              </a:solidFill>
              <a:latin typeface="Arial"/>
              <a:ea typeface="Arial"/>
              <a:cs typeface="Arial"/>
              <a:sym typeface="Arial"/>
            </a:rPr>
            <a:t> No rating - defaults to High.</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Programming Language Experience</a:t>
          </a:r>
          <a:endParaRPr sz="1400"/>
        </a:p>
        <a:p>
          <a:pPr indent="0" lvl="0" marL="0" rtl="0" algn="l">
            <a:spcBef>
              <a:spcPts val="0"/>
            </a:spcBef>
            <a:spcAft>
              <a:spcPts val="0"/>
            </a:spcAft>
            <a:buNone/>
          </a:pPr>
          <a:r>
            <a:rPr i="0" lang="en-US" sz="1100" u="none" strike="noStrike">
              <a:solidFill>
                <a:srgbClr val="000000"/>
              </a:solidFill>
              <a:latin typeface="Arial"/>
              <a:ea typeface="Arial"/>
              <a:cs typeface="Arial"/>
              <a:sym typeface="Arial"/>
            </a:rPr>
            <a:t>This represents the level of programming language experience of the project team developing the software project. The ratings are defined in terms of the project team's equivalent duration of experience with the programming language to be used</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Low:</a:t>
          </a:r>
          <a:r>
            <a:rPr i="0" lang="en-US" sz="1100" u="none" strike="noStrike">
              <a:solidFill>
                <a:srgbClr val="000000"/>
              </a:solidFill>
              <a:latin typeface="Arial"/>
              <a:ea typeface="Arial"/>
              <a:cs typeface="Arial"/>
              <a:sym typeface="Arial"/>
            </a:rPr>
            <a:t> &lt;= 1 month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Low:</a:t>
          </a:r>
          <a:r>
            <a:rPr i="0" lang="en-US" sz="1100" u="none" strike="noStrike">
              <a:solidFill>
                <a:srgbClr val="000000"/>
              </a:solidFill>
              <a:latin typeface="Arial"/>
              <a:ea typeface="Arial"/>
              <a:cs typeface="Arial"/>
              <a:sym typeface="Arial"/>
            </a:rPr>
            <a:t> 4 months of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Nominal:</a:t>
          </a:r>
          <a:r>
            <a:rPr i="0" lang="en-US" sz="1100" u="none" strike="noStrike">
              <a:solidFill>
                <a:srgbClr val="000000"/>
              </a:solidFill>
              <a:latin typeface="Arial"/>
              <a:ea typeface="Arial"/>
              <a:cs typeface="Arial"/>
              <a:sym typeface="Arial"/>
            </a:rPr>
            <a:t> 1 year of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High:</a:t>
          </a:r>
          <a:r>
            <a:rPr i="0" lang="en-US" sz="1100" u="none" strike="noStrike">
              <a:solidFill>
                <a:srgbClr val="000000"/>
              </a:solidFill>
              <a:latin typeface="Arial"/>
              <a:ea typeface="Arial"/>
              <a:cs typeface="Arial"/>
              <a:sym typeface="Arial"/>
            </a:rPr>
            <a:t> 3 years of experience.</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Very High:</a:t>
          </a:r>
          <a:r>
            <a:rPr i="0" lang="en-US" sz="1100" u="none" strike="noStrike">
              <a:solidFill>
                <a:srgbClr val="000000"/>
              </a:solidFill>
              <a:latin typeface="Arial"/>
              <a:ea typeface="Arial"/>
              <a:cs typeface="Arial"/>
              <a:sym typeface="Arial"/>
            </a:rPr>
            <a:t> No rating - defaults to High.</a:t>
          </a:r>
          <a:endParaRPr sz="1400"/>
        </a:p>
        <a:p>
          <a:pPr indent="0" lvl="0" marL="0" rtl="0" algn="l">
            <a:spcBef>
              <a:spcPts val="0"/>
            </a:spcBef>
            <a:spcAft>
              <a:spcPts val="0"/>
            </a:spcAft>
            <a:buNone/>
          </a:pPr>
          <a:r>
            <a:rPr b="1" i="0" lang="en-US" sz="1100" u="none" strike="noStrike">
              <a:solidFill>
                <a:srgbClr val="000000"/>
              </a:solidFill>
              <a:latin typeface="Arial"/>
              <a:ea typeface="Arial"/>
              <a:cs typeface="Arial"/>
              <a:sym typeface="Arial"/>
            </a:rPr>
            <a:t>Extra High:</a:t>
          </a:r>
          <a:r>
            <a:rPr i="0" lang="en-US" sz="1100" u="none" strike="noStrike">
              <a:solidFill>
                <a:srgbClr val="000000"/>
              </a:solidFill>
              <a:latin typeface="Arial"/>
              <a:ea typeface="Arial"/>
              <a:cs typeface="Arial"/>
              <a:sym typeface="Arial"/>
            </a:rPr>
            <a:t> No rating - defaults to High.</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4" width="18.63"/>
    <col customWidth="1" min="5" max="8" width="11.5"/>
    <col customWidth="1" min="9" max="26" width="10.0"/>
  </cols>
  <sheetData>
    <row r="1" ht="38.25" customHeight="1">
      <c r="A1" s="1" t="s">
        <v>0</v>
      </c>
    </row>
    <row r="2" ht="129.0" customHeight="1"/>
    <row r="3" ht="16.5" customHeight="1"/>
    <row r="4" ht="21.0" customHeight="1">
      <c r="B4" s="2" t="s">
        <v>1</v>
      </c>
      <c r="C4" s="3">
        <v>1062308.828</v>
      </c>
      <c r="D4" s="4" t="s">
        <v>2</v>
      </c>
    </row>
    <row r="5" ht="21.0" customHeight="1">
      <c r="B5" s="2" t="s">
        <v>3</v>
      </c>
      <c r="C5" s="5" t="s">
        <v>4</v>
      </c>
      <c r="D5" s="4" t="s">
        <v>5</v>
      </c>
    </row>
    <row r="6" ht="16.5" customHeight="1"/>
    <row r="7" ht="16.5" customHeight="1"/>
    <row r="8" ht="16.5" customHeight="1">
      <c r="A8" s="6" t="s">
        <v>6</v>
      </c>
      <c r="B8" s="7" t="s">
        <v>7</v>
      </c>
      <c r="C8" s="7" t="s">
        <v>4</v>
      </c>
      <c r="D8" s="7" t="s">
        <v>8</v>
      </c>
    </row>
    <row r="9" ht="17.25" customHeight="1">
      <c r="A9" s="8" t="s">
        <v>9</v>
      </c>
      <c r="B9" s="9">
        <v>2.4</v>
      </c>
      <c r="C9" s="9">
        <v>3.0</v>
      </c>
      <c r="D9" s="9">
        <v>3.6</v>
      </c>
    </row>
    <row r="10" ht="17.25" customHeight="1">
      <c r="A10" s="8" t="s">
        <v>10</v>
      </c>
      <c r="B10" s="9">
        <v>1.05</v>
      </c>
      <c r="C10" s="9">
        <v>1.12</v>
      </c>
      <c r="D10" s="9">
        <v>1.2</v>
      </c>
    </row>
    <row r="11" ht="16.5" customHeight="1"/>
    <row r="12" ht="16.5" customHeight="1">
      <c r="A12" s="6" t="s">
        <v>11</v>
      </c>
      <c r="B12" s="7" t="s">
        <v>7</v>
      </c>
      <c r="C12" s="7" t="s">
        <v>4</v>
      </c>
      <c r="D12" s="7" t="s">
        <v>8</v>
      </c>
    </row>
    <row r="13" ht="17.25" customHeight="1">
      <c r="A13" s="8" t="s">
        <v>12</v>
      </c>
      <c r="B13" s="9">
        <v>2.5</v>
      </c>
      <c r="C13" s="9">
        <v>2.5</v>
      </c>
      <c r="D13" s="9">
        <v>2.5</v>
      </c>
    </row>
    <row r="14" ht="17.25" customHeight="1">
      <c r="A14" s="8" t="s">
        <v>13</v>
      </c>
      <c r="B14" s="9">
        <v>0.38</v>
      </c>
      <c r="C14" s="9">
        <v>0.35</v>
      </c>
      <c r="D14" s="9">
        <v>0.32</v>
      </c>
    </row>
    <row r="15" ht="16.5" customHeight="1"/>
    <row r="16" ht="16.5" customHeight="1"/>
    <row r="17" ht="16.5" customHeight="1">
      <c r="B17" s="10" t="s">
        <v>14</v>
      </c>
      <c r="D17" s="10" t="s">
        <v>14</v>
      </c>
    </row>
    <row r="18" ht="17.25" customHeight="1">
      <c r="A18" s="8" t="s">
        <v>15</v>
      </c>
      <c r="B18" s="11">
        <f>HLOOKUP($C$5,$B$8:$D$10,2,0)</f>
        <v>3</v>
      </c>
      <c r="C18" s="8" t="s">
        <v>16</v>
      </c>
      <c r="D18" s="11">
        <f>HLOOKUP($C$5,$B$12:$D$14,2,0)</f>
        <v>2.5</v>
      </c>
    </row>
    <row r="19" ht="17.25" customHeight="1">
      <c r="A19" s="8" t="s">
        <v>17</v>
      </c>
      <c r="B19" s="12">
        <f>HLOOKUP($C$5,$B$8:$D$10,3,0)</f>
        <v>1.12</v>
      </c>
      <c r="C19" s="8" t="s">
        <v>18</v>
      </c>
      <c r="D19" s="12">
        <f>HLOOKUP($C$5,$B$12:$D$14,3,0)</f>
        <v>0.35</v>
      </c>
    </row>
    <row r="20" ht="16.5" customHeight="1"/>
    <row r="21" ht="16.5" customHeight="1"/>
    <row r="22" ht="16.5" customHeight="1"/>
    <row r="23" ht="21.0" customHeight="1">
      <c r="B23" s="13" t="s">
        <v>19</v>
      </c>
      <c r="C23" s="14">
        <f>APM*POWER(C4/1000,BPM)</f>
        <v>7353.974848</v>
      </c>
      <c r="D23" s="15" t="s">
        <v>20</v>
      </c>
      <c r="K23" s="16" t="s">
        <v>21</v>
      </c>
      <c r="L23" s="17" t="s">
        <v>22</v>
      </c>
      <c r="M23" s="17" t="s">
        <v>23</v>
      </c>
    </row>
    <row r="24" ht="21.0" customHeight="1">
      <c r="B24" s="13" t="s">
        <v>24</v>
      </c>
      <c r="C24" s="18">
        <f>ATDEV*POWER(C23,D19)</f>
        <v>56.39268302</v>
      </c>
      <c r="D24" s="19" t="s">
        <v>25</v>
      </c>
      <c r="K24" s="20">
        <f>C24</f>
        <v>56.39268302</v>
      </c>
      <c r="L24" s="21">
        <f> 48</f>
        <v>48</v>
      </c>
      <c r="M24" s="22">
        <f>K24-L24</f>
        <v>8.392683023</v>
      </c>
    </row>
    <row r="25" ht="21.0" customHeight="1">
      <c r="B25" s="13" t="s">
        <v>26</v>
      </c>
      <c r="C25" s="18">
        <f>C23/C24</f>
        <v>130.4065431</v>
      </c>
      <c r="D25" s="19" t="s">
        <v>27</v>
      </c>
      <c r="R25" s="21">
        <f>SUM(L25:Q25)</f>
        <v>0</v>
      </c>
      <c r="S25" s="21">
        <f>R25*R26</f>
        <v>0</v>
      </c>
    </row>
    <row r="26" ht="16.5" customHeight="1">
      <c r="R26" s="17">
        <v>40000.0</v>
      </c>
    </row>
    <row r="27" ht="21.0" customHeight="1">
      <c r="B27" s="23"/>
      <c r="C27" s="24" t="s">
        <v>19</v>
      </c>
      <c r="D27" s="24" t="s">
        <v>28</v>
      </c>
    </row>
    <row r="28" ht="21.0" customHeight="1">
      <c r="B28" s="13" t="s">
        <v>29</v>
      </c>
      <c r="C28" s="25">
        <f t="shared" ref="C28:C31" si="1">$C$23*G31</f>
        <v>441.2384909</v>
      </c>
      <c r="D28" s="25">
        <f t="shared" ref="D28:D31" si="2">$C$24*H31</f>
        <v>6.767121963</v>
      </c>
    </row>
    <row r="29" ht="21.0" customHeight="1">
      <c r="B29" s="13" t="s">
        <v>30</v>
      </c>
      <c r="C29" s="25">
        <f t="shared" si="1"/>
        <v>1176.635976</v>
      </c>
      <c r="D29" s="25">
        <f t="shared" si="2"/>
        <v>10.71460977</v>
      </c>
    </row>
    <row r="30" ht="21.0" customHeight="1">
      <c r="B30" s="13" t="s">
        <v>31</v>
      </c>
      <c r="C30" s="25">
        <f t="shared" si="1"/>
        <v>4559.464406</v>
      </c>
      <c r="D30" s="25">
        <f t="shared" si="2"/>
        <v>31.01597566</v>
      </c>
      <c r="G30" s="7" t="s">
        <v>19</v>
      </c>
      <c r="H30" s="7" t="s">
        <v>28</v>
      </c>
    </row>
    <row r="31" ht="21.0" customHeight="1">
      <c r="B31" s="13" t="s">
        <v>32</v>
      </c>
      <c r="C31" s="25">
        <f t="shared" si="1"/>
        <v>1617.874467</v>
      </c>
      <c r="D31" s="25">
        <f t="shared" si="2"/>
        <v>14.66209759</v>
      </c>
      <c r="F31" s="26" t="s">
        <v>29</v>
      </c>
      <c r="G31" s="27">
        <v>0.06</v>
      </c>
      <c r="H31" s="27">
        <v>0.12</v>
      </c>
    </row>
    <row r="32" ht="21.0" customHeight="1">
      <c r="B32" s="13" t="s">
        <v>33</v>
      </c>
      <c r="C32" s="28">
        <f t="shared" ref="C32:D32" si="3">SUM(C28:C31)</f>
        <v>7795.213339</v>
      </c>
      <c r="D32" s="28">
        <f t="shared" si="3"/>
        <v>63.15980499</v>
      </c>
      <c r="F32" s="29" t="s">
        <v>30</v>
      </c>
      <c r="G32" s="27">
        <v>0.16</v>
      </c>
      <c r="H32" s="27">
        <v>0.19</v>
      </c>
    </row>
    <row r="33" ht="16.5" customHeight="1">
      <c r="F33" s="29" t="s">
        <v>31</v>
      </c>
      <c r="G33" s="27">
        <v>0.62</v>
      </c>
      <c r="H33" s="27">
        <v>0.55</v>
      </c>
    </row>
    <row r="34" ht="16.5" customHeight="1">
      <c r="F34" s="30" t="s">
        <v>32</v>
      </c>
      <c r="G34" s="31">
        <v>0.22</v>
      </c>
      <c r="H34" s="31">
        <v>0.26</v>
      </c>
    </row>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dataValidations>
    <dataValidation type="list" allowBlank="1" showInputMessage="1" showErrorMessage="1" prompt=" - " sqref="C5">
      <formula1>"Organic,Semidetached,Embedded"</formula1>
    </dataValidation>
  </dataValidations>
  <printOptions/>
  <pageMargins bottom="0.75" footer="0.0" header="0.0" left="0.7" right="0.7" top="0.75"/>
  <pageSetup orientation="landscape"/>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18.63"/>
    <col customWidth="1" min="3" max="3" width="21.0"/>
    <col customWidth="1" min="4" max="4" width="18.63"/>
    <col customWidth="1" min="5" max="5" width="12.75"/>
    <col customWidth="1" min="6" max="9" width="11.5"/>
    <col customWidth="1" min="10" max="10" width="33.25"/>
    <col customWidth="1" min="11" max="16" width="11.5"/>
    <col customWidth="1" min="17" max="26" width="10.0"/>
  </cols>
  <sheetData>
    <row r="1" ht="38.25" customHeight="1">
      <c r="A1" s="1" t="s">
        <v>34</v>
      </c>
    </row>
    <row r="2" ht="129.0" customHeight="1"/>
    <row r="3" ht="16.5" customHeight="1"/>
    <row r="4" ht="21.0" customHeight="1">
      <c r="B4" s="2" t="s">
        <v>1</v>
      </c>
      <c r="C4" s="32">
        <v>1062308.828</v>
      </c>
      <c r="D4" s="4" t="s">
        <v>2</v>
      </c>
    </row>
    <row r="5" ht="21.0" customHeight="1">
      <c r="B5" s="2" t="s">
        <v>3</v>
      </c>
      <c r="C5" s="5" t="s">
        <v>4</v>
      </c>
      <c r="D5" s="4" t="s">
        <v>5</v>
      </c>
    </row>
    <row r="6" ht="16.5" customHeight="1"/>
    <row r="7" ht="16.5" customHeight="1"/>
    <row r="8" ht="16.5" customHeight="1">
      <c r="A8" s="6" t="s">
        <v>6</v>
      </c>
      <c r="B8" s="7" t="s">
        <v>7</v>
      </c>
      <c r="C8" s="7" t="s">
        <v>4</v>
      </c>
      <c r="D8" s="7" t="s">
        <v>8</v>
      </c>
    </row>
    <row r="9" ht="17.25" customHeight="1">
      <c r="A9" s="8" t="s">
        <v>35</v>
      </c>
      <c r="B9" s="9">
        <v>3.2</v>
      </c>
      <c r="C9" s="9">
        <v>3.0</v>
      </c>
      <c r="D9" s="9">
        <v>2.8</v>
      </c>
    </row>
    <row r="10" ht="17.25" customHeight="1">
      <c r="A10" s="8" t="s">
        <v>36</v>
      </c>
      <c r="B10" s="9">
        <v>1.05</v>
      </c>
      <c r="C10" s="9">
        <v>1.12</v>
      </c>
      <c r="D10" s="9">
        <v>1.2</v>
      </c>
    </row>
    <row r="11" ht="16.5" customHeight="1"/>
    <row r="12" ht="16.5" customHeight="1">
      <c r="A12" s="6" t="s">
        <v>11</v>
      </c>
      <c r="B12" s="7" t="s">
        <v>7</v>
      </c>
      <c r="C12" s="7" t="s">
        <v>4</v>
      </c>
      <c r="D12" s="7" t="s">
        <v>8</v>
      </c>
    </row>
    <row r="13" ht="17.25" customHeight="1">
      <c r="A13" s="8" t="s">
        <v>37</v>
      </c>
      <c r="B13" s="9">
        <v>2.5</v>
      </c>
      <c r="C13" s="9">
        <v>2.5</v>
      </c>
      <c r="D13" s="9">
        <v>2.5</v>
      </c>
    </row>
    <row r="14" ht="17.25" customHeight="1">
      <c r="A14" s="8" t="s">
        <v>38</v>
      </c>
      <c r="B14" s="9">
        <v>0.38</v>
      </c>
      <c r="C14" s="9">
        <v>0.35</v>
      </c>
      <c r="D14" s="9">
        <v>0.32</v>
      </c>
    </row>
    <row r="15" ht="16.5" customHeight="1"/>
    <row r="16" ht="16.5" customHeight="1"/>
    <row r="17" ht="16.5" customHeight="1">
      <c r="B17" s="10" t="s">
        <v>14</v>
      </c>
      <c r="D17" s="10" t="s">
        <v>14</v>
      </c>
    </row>
    <row r="18" ht="17.25" customHeight="1">
      <c r="A18" s="8" t="s">
        <v>39</v>
      </c>
      <c r="B18" s="11">
        <f>HLOOKUP($C$5,$B$8:$D$10,2,0)</f>
        <v>3</v>
      </c>
      <c r="C18" s="8" t="s">
        <v>40</v>
      </c>
      <c r="D18" s="11">
        <f>HLOOKUP($C$5,$B$12:$D$14,2,0)</f>
        <v>2.5</v>
      </c>
    </row>
    <row r="19" ht="17.25" customHeight="1">
      <c r="A19" s="8" t="s">
        <v>41</v>
      </c>
      <c r="B19" s="12">
        <f>HLOOKUP($C$5,$B$8:$D$10,3,0)</f>
        <v>1.12</v>
      </c>
      <c r="C19" s="8" t="s">
        <v>42</v>
      </c>
      <c r="D19" s="12">
        <f>HLOOKUP($C$5,$B$12:$D$14,3,0)</f>
        <v>0.35</v>
      </c>
    </row>
    <row r="20" ht="16.5" customHeight="1"/>
    <row r="21" ht="16.5" customHeight="1"/>
    <row r="22" ht="16.5" customHeight="1"/>
    <row r="23" ht="16.5" customHeight="1">
      <c r="B23" s="10" t="s">
        <v>43</v>
      </c>
      <c r="C23" s="10" t="s">
        <v>44</v>
      </c>
      <c r="D23" s="10"/>
      <c r="E23" s="10" t="s">
        <v>45</v>
      </c>
      <c r="F23" s="10" t="s">
        <v>46</v>
      </c>
      <c r="J23" s="33" t="s">
        <v>44</v>
      </c>
      <c r="K23" s="34" t="s">
        <v>47</v>
      </c>
      <c r="L23" s="7" t="s">
        <v>48</v>
      </c>
      <c r="M23" s="7" t="s">
        <v>49</v>
      </c>
      <c r="N23" s="7" t="s">
        <v>50</v>
      </c>
      <c r="O23" s="7" t="s">
        <v>51</v>
      </c>
      <c r="P23" s="35" t="s">
        <v>52</v>
      </c>
    </row>
    <row r="24" ht="16.5" customHeight="1">
      <c r="B24" s="36" t="s">
        <v>53</v>
      </c>
      <c r="C24" s="36" t="s">
        <v>54</v>
      </c>
      <c r="D24" s="36"/>
      <c r="E24" s="37" t="s">
        <v>49</v>
      </c>
      <c r="F24" s="36">
        <f t="shared" ref="F24:F38" si="1">HLOOKUP(E24,$J$23:$P$38,ROW(C24)-22,0)</f>
        <v>1</v>
      </c>
      <c r="J24" s="38" t="s">
        <v>54</v>
      </c>
      <c r="K24" s="39">
        <v>0.75</v>
      </c>
      <c r="L24" s="40">
        <v>0.88</v>
      </c>
      <c r="M24" s="40">
        <v>1.0</v>
      </c>
      <c r="N24" s="40">
        <v>1.15</v>
      </c>
      <c r="O24" s="40">
        <v>1.4</v>
      </c>
      <c r="P24" s="41"/>
    </row>
    <row r="25" ht="16.5" customHeight="1">
      <c r="C25" s="21" t="s">
        <v>55</v>
      </c>
      <c r="E25" s="42" t="s">
        <v>48</v>
      </c>
      <c r="F25" s="38">
        <f t="shared" si="1"/>
        <v>0.94</v>
      </c>
      <c r="J25" s="38" t="s">
        <v>55</v>
      </c>
      <c r="K25" s="39"/>
      <c r="L25" s="40">
        <v>0.94</v>
      </c>
      <c r="M25" s="40">
        <v>1.0</v>
      </c>
      <c r="N25" s="40">
        <v>1.08</v>
      </c>
      <c r="O25" s="40">
        <v>1.16</v>
      </c>
      <c r="P25" s="41"/>
    </row>
    <row r="26" ht="16.5" customHeight="1">
      <c r="C26" s="21" t="s">
        <v>56</v>
      </c>
      <c r="E26" s="42" t="s">
        <v>51</v>
      </c>
      <c r="F26" s="38">
        <f t="shared" si="1"/>
        <v>1.3</v>
      </c>
      <c r="J26" s="38" t="s">
        <v>56</v>
      </c>
      <c r="K26" s="39">
        <v>0.7</v>
      </c>
      <c r="L26" s="40">
        <v>0.85</v>
      </c>
      <c r="M26" s="40">
        <v>1.0</v>
      </c>
      <c r="N26" s="40">
        <v>1.15</v>
      </c>
      <c r="O26" s="40">
        <v>1.3</v>
      </c>
      <c r="P26" s="41">
        <v>1.65</v>
      </c>
    </row>
    <row r="27" ht="16.5" customHeight="1">
      <c r="B27" s="21" t="s">
        <v>57</v>
      </c>
      <c r="C27" s="21" t="s">
        <v>58</v>
      </c>
      <c r="E27" s="42" t="s">
        <v>49</v>
      </c>
      <c r="F27" s="38">
        <f t="shared" si="1"/>
        <v>1</v>
      </c>
      <c r="J27" s="38" t="s">
        <v>58</v>
      </c>
      <c r="K27" s="39"/>
      <c r="L27" s="40"/>
      <c r="M27" s="40">
        <v>1.0</v>
      </c>
      <c r="N27" s="40">
        <v>1.11</v>
      </c>
      <c r="O27" s="40">
        <v>1.3</v>
      </c>
      <c r="P27" s="41">
        <v>1.66</v>
      </c>
    </row>
    <row r="28" ht="16.5" customHeight="1">
      <c r="C28" s="17" t="s">
        <v>59</v>
      </c>
      <c r="E28" s="42" t="s">
        <v>48</v>
      </c>
      <c r="F28" s="38" t="str">
        <f t="shared" si="1"/>
        <v/>
      </c>
      <c r="J28" s="38" t="s">
        <v>59</v>
      </c>
      <c r="K28" s="39"/>
      <c r="L28" s="40"/>
      <c r="M28" s="40">
        <v>1.0</v>
      </c>
      <c r="N28" s="40">
        <v>1.06</v>
      </c>
      <c r="O28" s="40">
        <v>1.21</v>
      </c>
      <c r="P28" s="41">
        <v>1.56</v>
      </c>
    </row>
    <row r="29" ht="16.5" customHeight="1">
      <c r="C29" s="21" t="s">
        <v>60</v>
      </c>
      <c r="E29" s="42" t="s">
        <v>47</v>
      </c>
      <c r="F29" s="38" t="str">
        <f t="shared" si="1"/>
        <v/>
      </c>
      <c r="J29" s="38" t="s">
        <v>60</v>
      </c>
      <c r="K29" s="39"/>
      <c r="L29" s="40">
        <v>0.87</v>
      </c>
      <c r="M29" s="40">
        <v>1.0</v>
      </c>
      <c r="N29" s="40">
        <v>1.15</v>
      </c>
      <c r="O29" s="40">
        <v>1.3</v>
      </c>
      <c r="P29" s="41"/>
    </row>
    <row r="30" ht="16.5" customHeight="1">
      <c r="C30" s="21" t="s">
        <v>61</v>
      </c>
      <c r="E30" s="42" t="s">
        <v>51</v>
      </c>
      <c r="F30" s="38">
        <f t="shared" si="1"/>
        <v>1.15</v>
      </c>
      <c r="J30" s="38" t="s">
        <v>61</v>
      </c>
      <c r="K30" s="39"/>
      <c r="L30" s="40">
        <v>0.87</v>
      </c>
      <c r="M30" s="40">
        <v>1.0</v>
      </c>
      <c r="N30" s="40">
        <v>1.07</v>
      </c>
      <c r="O30" s="40">
        <v>1.15</v>
      </c>
      <c r="P30" s="41"/>
    </row>
    <row r="31" ht="16.5" customHeight="1">
      <c r="B31" s="21" t="s">
        <v>62</v>
      </c>
      <c r="C31" s="21" t="s">
        <v>63</v>
      </c>
      <c r="E31" s="42" t="s">
        <v>50</v>
      </c>
      <c r="F31" s="38">
        <f t="shared" si="1"/>
        <v>0.86</v>
      </c>
      <c r="J31" s="38" t="s">
        <v>63</v>
      </c>
      <c r="K31" s="39">
        <v>1.46</v>
      </c>
      <c r="L31" s="40">
        <v>1.19</v>
      </c>
      <c r="M31" s="40">
        <v>1.0</v>
      </c>
      <c r="N31" s="40">
        <v>0.86</v>
      </c>
      <c r="O31" s="40">
        <v>0.71</v>
      </c>
      <c r="P31" s="41"/>
    </row>
    <row r="32" ht="16.5" customHeight="1">
      <c r="C32" s="21" t="s">
        <v>64</v>
      </c>
      <c r="E32" s="42" t="s">
        <v>52</v>
      </c>
      <c r="F32" s="38" t="str">
        <f t="shared" si="1"/>
        <v/>
      </c>
      <c r="J32" s="38" t="s">
        <v>64</v>
      </c>
      <c r="K32" s="39">
        <v>1.29</v>
      </c>
      <c r="L32" s="40">
        <v>1.13</v>
      </c>
      <c r="M32" s="40">
        <v>1.0</v>
      </c>
      <c r="N32" s="40">
        <v>0.91</v>
      </c>
      <c r="O32" s="40">
        <v>0.82</v>
      </c>
      <c r="P32" s="41"/>
    </row>
    <row r="33" ht="16.5" customHeight="1">
      <c r="C33" s="21" t="s">
        <v>65</v>
      </c>
      <c r="E33" s="42" t="s">
        <v>52</v>
      </c>
      <c r="F33" s="38" t="str">
        <f t="shared" si="1"/>
        <v/>
      </c>
      <c r="J33" s="38" t="s">
        <v>65</v>
      </c>
      <c r="K33" s="39">
        <v>1.42</v>
      </c>
      <c r="L33" s="40">
        <v>1.17</v>
      </c>
      <c r="M33" s="40">
        <v>1.0</v>
      </c>
      <c r="N33" s="40">
        <v>0.86</v>
      </c>
      <c r="O33" s="40">
        <v>0.7</v>
      </c>
      <c r="P33" s="41"/>
    </row>
    <row r="34" ht="16.5" customHeight="1">
      <c r="C34" s="21" t="s">
        <v>66</v>
      </c>
      <c r="E34" s="42" t="s">
        <v>49</v>
      </c>
      <c r="F34" s="38">
        <f t="shared" si="1"/>
        <v>1</v>
      </c>
      <c r="J34" s="38" t="s">
        <v>66</v>
      </c>
      <c r="K34" s="39">
        <v>1.21</v>
      </c>
      <c r="L34" s="40">
        <v>1.1</v>
      </c>
      <c r="M34" s="40">
        <v>1.0</v>
      </c>
      <c r="N34" s="40">
        <v>0.9</v>
      </c>
      <c r="O34" s="40"/>
      <c r="P34" s="41"/>
    </row>
    <row r="35" ht="16.5" customHeight="1">
      <c r="C35" s="21" t="s">
        <v>67</v>
      </c>
      <c r="E35" s="42" t="s">
        <v>51</v>
      </c>
      <c r="F35" s="38" t="str">
        <f t="shared" si="1"/>
        <v/>
      </c>
      <c r="J35" s="38" t="s">
        <v>67</v>
      </c>
      <c r="K35" s="39">
        <v>1.1400000000000001</v>
      </c>
      <c r="L35" s="40">
        <v>1.07</v>
      </c>
      <c r="M35" s="40">
        <v>1.0</v>
      </c>
      <c r="N35" s="40">
        <v>0.95</v>
      </c>
      <c r="O35" s="40"/>
      <c r="P35" s="41"/>
    </row>
    <row r="36" ht="16.5" customHeight="1">
      <c r="B36" s="21" t="s">
        <v>68</v>
      </c>
      <c r="C36" s="21" t="s">
        <v>69</v>
      </c>
      <c r="E36" s="42" t="s">
        <v>51</v>
      </c>
      <c r="F36" s="38">
        <f t="shared" si="1"/>
        <v>0.82</v>
      </c>
      <c r="J36" s="38" t="s">
        <v>69</v>
      </c>
      <c r="K36" s="39">
        <v>1.24</v>
      </c>
      <c r="L36" s="40">
        <v>1.1</v>
      </c>
      <c r="M36" s="40">
        <v>1.0</v>
      </c>
      <c r="N36" s="40">
        <v>0.91</v>
      </c>
      <c r="O36" s="40">
        <v>0.82</v>
      </c>
      <c r="P36" s="41"/>
    </row>
    <row r="37" ht="16.5" customHeight="1">
      <c r="C37" s="21" t="s">
        <v>70</v>
      </c>
      <c r="E37" s="42" t="s">
        <v>51</v>
      </c>
      <c r="F37" s="38">
        <f t="shared" si="1"/>
        <v>0.83</v>
      </c>
      <c r="J37" s="38" t="s">
        <v>70</v>
      </c>
      <c r="K37" s="39">
        <v>1.24</v>
      </c>
      <c r="L37" s="40">
        <v>1.1</v>
      </c>
      <c r="M37" s="40">
        <v>1.0</v>
      </c>
      <c r="N37" s="40">
        <v>0.91</v>
      </c>
      <c r="O37" s="40">
        <v>0.83</v>
      </c>
      <c r="P37" s="41"/>
    </row>
    <row r="38" ht="16.5" customHeight="1">
      <c r="C38" s="21" t="s">
        <v>71</v>
      </c>
      <c r="E38" s="42" t="s">
        <v>49</v>
      </c>
      <c r="F38" s="38">
        <f t="shared" si="1"/>
        <v>1</v>
      </c>
      <c r="J38" s="43" t="s">
        <v>71</v>
      </c>
      <c r="K38" s="44">
        <v>1.23</v>
      </c>
      <c r="L38" s="45">
        <v>1.08</v>
      </c>
      <c r="M38" s="45">
        <v>1.0</v>
      </c>
      <c r="N38" s="45">
        <v>1.04</v>
      </c>
      <c r="O38" s="45">
        <v>1.1</v>
      </c>
      <c r="P38" s="46"/>
    </row>
    <row r="39" ht="21.0" customHeight="1">
      <c r="B39" s="36"/>
      <c r="C39" s="47" t="s">
        <v>72</v>
      </c>
      <c r="D39" s="47"/>
      <c r="E39" s="47"/>
      <c r="F39" s="47">
        <f>PRODUCT(F24:F38)</f>
        <v>0.8225445748</v>
      </c>
    </row>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21.0" customHeight="1">
      <c r="B54" s="13" t="s">
        <v>73</v>
      </c>
      <c r="C54" s="14">
        <f>INTER_APM*POWER(C4/1000,INTER_BPM)</f>
        <v>7353.974848</v>
      </c>
      <c r="D54" s="15" t="s">
        <v>20</v>
      </c>
    </row>
    <row r="55" ht="21.0" customHeight="1">
      <c r="B55" s="13" t="s">
        <v>6</v>
      </c>
      <c r="C55" s="18">
        <f>C54*F39</f>
        <v>6048.972114</v>
      </c>
      <c r="D55" s="19" t="s">
        <v>20</v>
      </c>
    </row>
    <row r="56" ht="21.0" customHeight="1">
      <c r="B56" s="13" t="s">
        <v>11</v>
      </c>
      <c r="C56" s="18">
        <f>INTER_ATDEV*POWER(C55,INTER_BTDEV)</f>
        <v>52.66578508</v>
      </c>
      <c r="D56" s="19" t="s">
        <v>25</v>
      </c>
    </row>
    <row r="57" ht="21.0" customHeight="1">
      <c r="B57" s="13" t="s">
        <v>74</v>
      </c>
      <c r="C57" s="18">
        <f>C55/C56</f>
        <v>114.8558235</v>
      </c>
      <c r="D57" s="19" t="s">
        <v>27</v>
      </c>
    </row>
    <row r="58" ht="16.5" customHeight="1"/>
    <row r="59" ht="16.5" customHeight="1"/>
    <row r="60" ht="16.5" customHeight="1"/>
    <row r="61" ht="21.0" customHeight="1">
      <c r="B61" s="23"/>
      <c r="C61" s="24" t="s">
        <v>19</v>
      </c>
      <c r="D61" s="24" t="s">
        <v>28</v>
      </c>
    </row>
    <row r="62" ht="21.0" customHeight="1">
      <c r="B62" s="13" t="s">
        <v>29</v>
      </c>
      <c r="C62" s="25">
        <f t="shared" ref="C62:C65" si="2">$C$55*G65</f>
        <v>362.9383269</v>
      </c>
      <c r="D62" s="25">
        <f t="shared" ref="D62:D65" si="3">$C$56*H65</f>
        <v>6.31989421</v>
      </c>
    </row>
    <row r="63" ht="21.0" customHeight="1">
      <c r="B63" s="13" t="s">
        <v>30</v>
      </c>
      <c r="C63" s="25">
        <f t="shared" si="2"/>
        <v>967.8355383</v>
      </c>
      <c r="D63" s="25">
        <f t="shared" si="3"/>
        <v>10.00649917</v>
      </c>
    </row>
    <row r="64" ht="21.0" customHeight="1">
      <c r="B64" s="13" t="s">
        <v>31</v>
      </c>
      <c r="C64" s="25">
        <f t="shared" si="2"/>
        <v>3750.362711</v>
      </c>
      <c r="D64" s="25">
        <f t="shared" si="3"/>
        <v>28.96618179</v>
      </c>
      <c r="G64" s="7" t="s">
        <v>19</v>
      </c>
      <c r="H64" s="7" t="s">
        <v>28</v>
      </c>
    </row>
    <row r="65" ht="21.0" customHeight="1">
      <c r="B65" s="13" t="s">
        <v>32</v>
      </c>
      <c r="C65" s="25">
        <f t="shared" si="2"/>
        <v>1330.773865</v>
      </c>
      <c r="D65" s="25">
        <f t="shared" si="3"/>
        <v>13.69310412</v>
      </c>
      <c r="F65" s="26" t="s">
        <v>29</v>
      </c>
      <c r="G65" s="27">
        <v>0.06</v>
      </c>
      <c r="H65" s="27">
        <v>0.12</v>
      </c>
    </row>
    <row r="66" ht="16.5" customHeight="1">
      <c r="F66" s="29" t="s">
        <v>30</v>
      </c>
      <c r="G66" s="27">
        <v>0.16</v>
      </c>
      <c r="H66" s="27">
        <v>0.19</v>
      </c>
    </row>
    <row r="67" ht="16.5" customHeight="1">
      <c r="F67" s="29" t="s">
        <v>31</v>
      </c>
      <c r="G67" s="27">
        <v>0.62</v>
      </c>
      <c r="H67" s="27">
        <v>0.55</v>
      </c>
    </row>
    <row r="68" ht="16.5" customHeight="1">
      <c r="F68" s="30" t="s">
        <v>32</v>
      </c>
      <c r="G68" s="31">
        <v>0.22</v>
      </c>
      <c r="H68" s="31">
        <v>0.26</v>
      </c>
    </row>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dataValidations>
    <dataValidation type="list" allowBlank="1" showInputMessage="1" showErrorMessage="1" prompt=" - " sqref="E24:E38">
      <formula1>"Very_Low,Low,Nominal,High,Very_High,Extra_High"</formula1>
    </dataValidation>
    <dataValidation type="list" allowBlank="1" showInputMessage="1" showErrorMessage="1" prompt=" - " sqref="C5">
      <formula1>"Organic,Semidetached,Embedded"</formula1>
    </dataValidation>
  </dataValidations>
  <printOptions/>
  <pageMargins bottom="0.75" footer="0.0" header="0.0" left="0.7" right="0.7" top="0.75"/>
  <pageSetup orientation="landscape"/>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1.5"/>
    <col customWidth="1" min="7" max="26" width="10.0"/>
  </cols>
  <sheetData>
    <row r="1" ht="16.5" customHeight="1"/>
    <row r="2" ht="16.5" customHeight="1"/>
    <row r="3" ht="16.5" customHeight="1"/>
    <row r="4" ht="16.5" customHeight="1"/>
    <row r="5" ht="16.5" customHeight="1"/>
    <row r="6" ht="16.5" customHeight="1"/>
    <row r="7" ht="16.5" customHeight="1"/>
    <row r="8" ht="16.5" customHeight="1"/>
    <row r="9" ht="16.5" customHeight="1"/>
    <row r="10" ht="16.5" customHeight="1"/>
    <row r="11" ht="16.5" customHeight="1"/>
    <row r="12" ht="16.5" customHeight="1"/>
    <row r="13" ht="16.5" customHeight="1"/>
    <row r="14" ht="16.5" customHeight="1"/>
    <row r="15" ht="16.5" customHeight="1"/>
    <row r="1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7" right="0.7" top="0.75"/>
  <pageSetup orientation="landscape"/>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2014-09-02T15:46:39Z</dcterms:created>
  <dc:creator>Adolfo Villafiorita</dc:creator>
</cp:coreProperties>
</file>

<file path=docProps/custom.xml><?xml version="1.0" encoding="utf-8"?>
<Properties xmlns="http://schemas.openxmlformats.org/officeDocument/2006/custom-properties" xmlns:vt="http://schemas.openxmlformats.org/officeDocument/2006/docPropsVTypes"/>
</file>