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1/Box/NAMS - Internal MK group Planning/Research Study/NAMS_paper/Github/data/survey_data/POM2/"/>
    </mc:Choice>
  </mc:AlternateContent>
  <xr:revisionPtr revIDLastSave="0" documentId="13_ncr:1_{1CB9ACFD-2C25-6D48-AAE5-CE26899218D3}" xr6:coauthVersionLast="47" xr6:coauthVersionMax="47" xr10:uidLastSave="{00000000-0000-0000-0000-000000000000}"/>
  <bookViews>
    <workbookView xWindow="840" yWindow="500" windowWidth="27960" windowHeight="17500" activeTab="3" xr2:uid="{00000000-000D-0000-FFFF-FFFF00000000}"/>
  </bookViews>
  <sheets>
    <sheet name="POM pre-survey_July 9, 2020_16." sheetId="1" r:id="rId1"/>
    <sheet name="pre analysis" sheetId="3" r:id="rId2"/>
    <sheet name="POM post-survey_July 9, 202 (2)" sheetId="2" r:id="rId3"/>
    <sheet name="post 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4" i="4" l="1"/>
  <c r="S44" i="4"/>
  <c r="Q44" i="4"/>
  <c r="I45" i="2" l="1"/>
  <c r="I46" i="2"/>
  <c r="I47" i="2"/>
  <c r="I48" i="2"/>
  <c r="I49" i="2"/>
  <c r="I44" i="2"/>
  <c r="I50" i="2" l="1"/>
  <c r="I54" i="2" s="1"/>
  <c r="O43" i="4"/>
  <c r="O44" i="4"/>
  <c r="O42" i="4"/>
  <c r="I55" i="2" l="1"/>
  <c r="I53" i="2"/>
  <c r="I56" i="2"/>
  <c r="I57" i="2"/>
  <c r="I52" i="2"/>
  <c r="O45" i="4"/>
  <c r="O47" i="4" s="1"/>
  <c r="I58" i="2" l="1"/>
  <c r="I61" i="2"/>
  <c r="O49" i="4"/>
  <c r="O48" i="4"/>
  <c r="U43" i="4"/>
  <c r="U47" i="4" s="1"/>
  <c r="U42" i="4"/>
  <c r="U46" i="4" s="1"/>
  <c r="S43" i="4"/>
  <c r="S47" i="4" s="1"/>
  <c r="S42" i="4"/>
  <c r="S46" i="4" s="1"/>
  <c r="Q43" i="4"/>
  <c r="Q47" i="4" s="1"/>
  <c r="Q42" i="4"/>
  <c r="Q46" i="4" s="1"/>
  <c r="O50" i="4" l="1"/>
  <c r="S48" i="4"/>
  <c r="U48" i="4"/>
  <c r="Q48" i="4" l="1"/>
  <c r="M45" i="4"/>
  <c r="K44" i="4"/>
  <c r="K43" i="4"/>
  <c r="K42" i="4"/>
  <c r="I43" i="4"/>
  <c r="I44" i="4"/>
  <c r="I42" i="4"/>
  <c r="G43" i="4"/>
  <c r="G42" i="4"/>
  <c r="E42" i="4"/>
  <c r="E43" i="4"/>
  <c r="G44" i="4" l="1"/>
  <c r="M48" i="4"/>
  <c r="M49" i="4"/>
  <c r="M47" i="4"/>
  <c r="K45" i="4"/>
  <c r="I45" i="4"/>
  <c r="M50" i="4" l="1"/>
  <c r="K33" i="3"/>
  <c r="K36" i="3" s="1"/>
  <c r="I31" i="3"/>
  <c r="I32" i="3"/>
  <c r="I30" i="3"/>
  <c r="G31" i="3"/>
  <c r="G30" i="3"/>
  <c r="E31" i="3"/>
  <c r="E30" i="3"/>
  <c r="K35" i="3" l="1"/>
  <c r="K37" i="3"/>
  <c r="E32" i="3"/>
  <c r="E34" i="3" s="1"/>
  <c r="I33" i="3"/>
  <c r="I35" i="3" s="1"/>
  <c r="G32" i="3"/>
  <c r="I37" i="3" l="1"/>
  <c r="K38" i="3"/>
  <c r="I36" i="3"/>
  <c r="G35" i="3"/>
  <c r="E35" i="3"/>
  <c r="E36" i="3" s="1"/>
  <c r="G34" i="3"/>
  <c r="I38" i="3" l="1"/>
  <c r="G36" i="3"/>
  <c r="E44" i="4" l="1"/>
  <c r="I48" i="4" l="1"/>
  <c r="K49" i="4"/>
  <c r="K48" i="4"/>
  <c r="K47" i="4"/>
  <c r="E47" i="4"/>
  <c r="G47" i="4"/>
  <c r="G46" i="4"/>
  <c r="I47" i="4"/>
  <c r="I49" i="4"/>
  <c r="E46" i="4"/>
  <c r="K50" i="4" l="1"/>
  <c r="E48" i="4"/>
  <c r="I50" i="4"/>
  <c r="G48" i="4"/>
</calcChain>
</file>

<file path=xl/sharedStrings.xml><?xml version="1.0" encoding="utf-8"?>
<sst xmlns="http://schemas.openxmlformats.org/spreadsheetml/2006/main" count="1534" uniqueCount="111">
  <si>
    <t>StartDate</t>
  </si>
  <si>
    <t>EndDate</t>
  </si>
  <si>
    <t>Progress</t>
  </si>
  <si>
    <t>Duration (in seconds)</t>
  </si>
  <si>
    <t>Finished</t>
  </si>
  <si>
    <t>RecordedDate</t>
  </si>
  <si>
    <t>UserLanguage</t>
  </si>
  <si>
    <t>Q1</t>
  </si>
  <si>
    <t>Q2</t>
  </si>
  <si>
    <t>Q11</t>
  </si>
  <si>
    <t>Q3</t>
  </si>
  <si>
    <t>Q4</t>
  </si>
  <si>
    <t>Q12</t>
  </si>
  <si>
    <t>Q13</t>
  </si>
  <si>
    <t>Q14</t>
  </si>
  <si>
    <t>Start Date</t>
  </si>
  <si>
    <t>End Date</t>
  </si>
  <si>
    <t>Recorded Date</t>
  </si>
  <si>
    <t>User Language</t>
  </si>
  <si>
    <t>Current Occupation - Selected Choice</t>
  </si>
  <si>
    <t>Gender</t>
  </si>
  <si>
    <t>What country do you work in?</t>
  </si>
  <si>
    <t>Is this your first time attending a Photonics Online Meetup?</t>
  </si>
  <si>
    <t>Is this your first time attending an online
conference?</t>
  </si>
  <si>
    <t>Would you attend an in-person photonics meetup?</t>
  </si>
  <si>
    <t>What are you most looking forward to at POM 2? - Selected Choice</t>
  </si>
  <si>
    <t>{"ImportId":"startDate","timeZone":"America/Chicago"}</t>
  </si>
  <si>
    <t>{"ImportId":"endDate","timeZone":"America/Chicago"}</t>
  </si>
  <si>
    <t>{"ImportId":"progress"}</t>
  </si>
  <si>
    <t>{"ImportId":"duration"}</t>
  </si>
  <si>
    <t>{"ImportId":"finished"}</t>
  </si>
  <si>
    <t>{"ImportId":"recordedDate","timeZone":"America/Chicago"}</t>
  </si>
  <si>
    <t>{"ImportId":"userLanguage"}</t>
  </si>
  <si>
    <t>{"ImportId":"QID1"}</t>
  </si>
  <si>
    <t>{"ImportId":"QID2"}</t>
  </si>
  <si>
    <t>{"ImportId":"QID11_TEXT"}</t>
  </si>
  <si>
    <t>{"ImportId":"QID3"}</t>
  </si>
  <si>
    <t>{"ImportId":"QID4"}</t>
  </si>
  <si>
    <t>{"ImportId":"QID13"}</t>
  </si>
  <si>
    <t>{"ImportId":"QID14"}</t>
  </si>
  <si>
    <t>EN</t>
  </si>
  <si>
    <t>Faculty member</t>
  </si>
  <si>
    <t>Female</t>
  </si>
  <si>
    <t>Switzerland</t>
  </si>
  <si>
    <t>No</t>
  </si>
  <si>
    <t>Maybe</t>
  </si>
  <si>
    <t>Virtual Talks</t>
  </si>
  <si>
    <t>Graduate student</t>
  </si>
  <si>
    <t>UK</t>
  </si>
  <si>
    <t>Yes</t>
  </si>
  <si>
    <t>Male</t>
  </si>
  <si>
    <t>Canada</t>
  </si>
  <si>
    <t>Industry member</t>
  </si>
  <si>
    <t>United States of America</t>
  </si>
  <si>
    <t>USA</t>
  </si>
  <si>
    <t>Research scientist</t>
  </si>
  <si>
    <t>United Kingdom</t>
  </si>
  <si>
    <t>Undergraduate student</t>
  </si>
  <si>
    <t>Venezuela</t>
  </si>
  <si>
    <t>Italy</t>
  </si>
  <si>
    <t>Twitter Poster Session</t>
  </si>
  <si>
    <t xml:space="preserve">USA </t>
  </si>
  <si>
    <t>Mozilla Hubs Virtual Reality Poster Session</t>
  </si>
  <si>
    <t>China</t>
  </si>
  <si>
    <t>Other</t>
  </si>
  <si>
    <t>belgium</t>
  </si>
  <si>
    <t>United States</t>
  </si>
  <si>
    <t>France</t>
  </si>
  <si>
    <t>in-person</t>
  </si>
  <si>
    <t>No-preference</t>
  </si>
  <si>
    <t>online</t>
  </si>
  <si>
    <t>India</t>
  </si>
  <si>
    <t>Germany</t>
  </si>
  <si>
    <t>CH</t>
  </si>
  <si>
    <t>Belgium</t>
  </si>
  <si>
    <t>Portugal</t>
  </si>
  <si>
    <t>UnitedKingdom</t>
  </si>
  <si>
    <t>Russia</t>
  </si>
  <si>
    <t>switzerland</t>
  </si>
  <si>
    <t>netherlands</t>
  </si>
  <si>
    <t>india</t>
  </si>
  <si>
    <t>Luxembourg</t>
  </si>
  <si>
    <t>germany</t>
  </si>
  <si>
    <t>Spain</t>
  </si>
  <si>
    <t>{"ImportId":"QID15"}</t>
  </si>
  <si>
    <t>{"ImportId":"QID20"}</t>
  </si>
  <si>
    <t>{"ImportId":"QID12"}</t>
  </si>
  <si>
    <t>{"ImportId":"QID22"}</t>
  </si>
  <si>
    <t>{"ImportId":"QID11"}</t>
  </si>
  <si>
    <t>{"ImportId":"QID17"}</t>
  </si>
  <si>
    <t>{"ImportId":"QID16"}</t>
  </si>
  <si>
    <t>{"ImportId":"QID3_TEXT"}</t>
  </si>
  <si>
    <t>After
this experience, which do you prefer online or in-person oral sessions?</t>
  </si>
  <si>
    <t>After this experience, do you prefer online or
in-person networking?</t>
  </si>
  <si>
    <t>After this
experience, which do you prefer online or in-person poster sessions?</t>
  </si>
  <si>
    <t>If you attended POM 1, did you prefer the HUB
format to the POM 2 format?</t>
  </si>
  <si>
    <t>What events did you most enjoy at POM 2? - Selected Choice</t>
  </si>
  <si>
    <t>Would you attend an in-person conference on photonics?</t>
  </si>
  <si>
    <t>Would you attend again if it were online?</t>
  </si>
  <si>
    <t>Was this your first time attending a Photonics
Online Meetup?</t>
  </si>
  <si>
    <t>Was this your first time attending an online
conference?</t>
  </si>
  <si>
    <t>What is the country you work in?</t>
  </si>
  <si>
    <t>Q15</t>
  </si>
  <si>
    <t>Q20</t>
  </si>
  <si>
    <t>Q22</t>
  </si>
  <si>
    <t>Q17</t>
  </si>
  <si>
    <t>Q16</t>
  </si>
  <si>
    <t>Is this your first time attending an online conference?</t>
  </si>
  <si>
    <t>Total</t>
  </si>
  <si>
    <t>Twitter Poster Sessions</t>
  </si>
  <si>
    <t>Virtuakl Talks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</si>
</sst>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0" borderId="0" xfId="0" applyAlignment="1"/>
    <xf numFmtId="0" fontId="0" fillId="0" borderId="0" xfId="0" applyFont="1" applyBorder="1"/>
    <xf numFmtId="0" fontId="0" fillId="0" borderId="0" xfId="0" applyBorder="1"/>
    <xf numFmtId="0" fontId="0" fillId="0" borderId="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F8" sqref="F8"/>
    </sheetView>
  </sheetViews>
  <sheetFormatPr baseColWidth="10" defaultRowHeight="16" x14ac:dyDescent="0.2"/>
  <cols>
    <col min="6" max="6" width="51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</row>
    <row r="2" spans="1:14" x14ac:dyDescent="0.2">
      <c r="A2" t="s">
        <v>15</v>
      </c>
      <c r="B2" t="s">
        <v>16</v>
      </c>
      <c r="C2" t="s">
        <v>2</v>
      </c>
      <c r="D2" t="s">
        <v>3</v>
      </c>
      <c r="E2" t="s">
        <v>4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s="1" t="s">
        <v>23</v>
      </c>
      <c r="M2" t="s">
        <v>24</v>
      </c>
      <c r="N2" t="s">
        <v>25</v>
      </c>
    </row>
    <row r="3" spans="1:14" x14ac:dyDescent="0.2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</row>
    <row r="4" spans="1:14" x14ac:dyDescent="0.2">
      <c r="A4" s="2">
        <v>44005.393287037034</v>
      </c>
      <c r="B4" s="2">
        <v>44005.394699074073</v>
      </c>
      <c r="C4">
        <v>100</v>
      </c>
      <c r="D4">
        <v>122</v>
      </c>
      <c r="E4" t="b">
        <v>1</v>
      </c>
      <c r="F4" s="2">
        <v>44005.394699074073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44</v>
      </c>
      <c r="M4" t="s">
        <v>45</v>
      </c>
      <c r="N4" t="s">
        <v>46</v>
      </c>
    </row>
    <row r="5" spans="1:14" x14ac:dyDescent="0.2">
      <c r="A5" s="2">
        <v>44005.461712962962</v>
      </c>
      <c r="B5" s="2">
        <v>44005.464999999997</v>
      </c>
      <c r="C5">
        <v>100</v>
      </c>
      <c r="D5">
        <v>284</v>
      </c>
      <c r="E5" t="b">
        <v>1</v>
      </c>
      <c r="F5" s="2">
        <v>44005.465011574073</v>
      </c>
      <c r="G5" t="s">
        <v>40</v>
      </c>
      <c r="H5" t="s">
        <v>47</v>
      </c>
      <c r="I5" t="s">
        <v>42</v>
      </c>
      <c r="J5" t="s">
        <v>48</v>
      </c>
      <c r="K5" t="s">
        <v>49</v>
      </c>
      <c r="L5" t="s">
        <v>44</v>
      </c>
      <c r="M5" t="s">
        <v>45</v>
      </c>
      <c r="N5" t="s">
        <v>46</v>
      </c>
    </row>
    <row r="6" spans="1:14" x14ac:dyDescent="0.2">
      <c r="A6" s="2">
        <v>44005.473599537036</v>
      </c>
      <c r="B6" s="2">
        <v>44005.474247685182</v>
      </c>
      <c r="C6">
        <v>100</v>
      </c>
      <c r="D6">
        <v>56</v>
      </c>
      <c r="E6" t="b">
        <v>1</v>
      </c>
      <c r="F6" s="2">
        <v>44005.474247685182</v>
      </c>
      <c r="G6" t="s">
        <v>40</v>
      </c>
      <c r="H6" t="s">
        <v>47</v>
      </c>
      <c r="I6" t="s">
        <v>50</v>
      </c>
      <c r="J6" t="s">
        <v>51</v>
      </c>
      <c r="K6" t="s">
        <v>44</v>
      </c>
      <c r="L6" t="s">
        <v>44</v>
      </c>
      <c r="M6" t="s">
        <v>45</v>
      </c>
      <c r="N6" t="s">
        <v>46</v>
      </c>
    </row>
    <row r="7" spans="1:14" x14ac:dyDescent="0.2">
      <c r="A7" s="2">
        <v>44005.492534722223</v>
      </c>
      <c r="B7" s="2">
        <v>44005.498506944445</v>
      </c>
      <c r="C7">
        <v>100</v>
      </c>
      <c r="D7">
        <v>515</v>
      </c>
      <c r="E7" t="b">
        <v>1</v>
      </c>
      <c r="F7" s="2">
        <v>44005.498506944445</v>
      </c>
      <c r="G7" t="s">
        <v>40</v>
      </c>
      <c r="H7" t="s">
        <v>52</v>
      </c>
      <c r="I7" t="s">
        <v>50</v>
      </c>
      <c r="J7" t="s">
        <v>53</v>
      </c>
      <c r="K7" t="s">
        <v>49</v>
      </c>
      <c r="L7" t="s">
        <v>44</v>
      </c>
      <c r="M7" t="s">
        <v>45</v>
      </c>
      <c r="N7" t="s">
        <v>46</v>
      </c>
    </row>
    <row r="8" spans="1:14" x14ac:dyDescent="0.2">
      <c r="A8" s="2">
        <v>44005.500821759262</v>
      </c>
      <c r="B8" s="2">
        <v>44005.502893518518</v>
      </c>
      <c r="C8">
        <v>100</v>
      </c>
      <c r="D8">
        <v>178</v>
      </c>
      <c r="E8" t="b">
        <v>1</v>
      </c>
      <c r="F8" s="2">
        <v>44005.502893518518</v>
      </c>
      <c r="G8" t="s">
        <v>40</v>
      </c>
      <c r="H8" t="s">
        <v>41</v>
      </c>
      <c r="I8" t="s">
        <v>50</v>
      </c>
      <c r="J8" t="s">
        <v>54</v>
      </c>
      <c r="K8" t="s">
        <v>44</v>
      </c>
      <c r="L8" t="s">
        <v>44</v>
      </c>
      <c r="M8" t="s">
        <v>45</v>
      </c>
      <c r="N8" t="s">
        <v>46</v>
      </c>
    </row>
    <row r="9" spans="1:14" x14ac:dyDescent="0.2">
      <c r="A9" s="2">
        <v>44005.514432870368</v>
      </c>
      <c r="B9" s="2">
        <v>44005.521018518521</v>
      </c>
      <c r="C9">
        <v>100</v>
      </c>
      <c r="D9">
        <v>569</v>
      </c>
      <c r="E9" t="b">
        <v>1</v>
      </c>
      <c r="F9" s="2">
        <v>44005.52103009259</v>
      </c>
      <c r="G9" t="s">
        <v>40</v>
      </c>
      <c r="H9" t="s">
        <v>55</v>
      </c>
      <c r="I9" t="s">
        <v>42</v>
      </c>
      <c r="J9" t="s">
        <v>56</v>
      </c>
      <c r="K9" t="s">
        <v>49</v>
      </c>
      <c r="L9" t="s">
        <v>44</v>
      </c>
      <c r="M9" t="s">
        <v>49</v>
      </c>
      <c r="N9" t="s">
        <v>46</v>
      </c>
    </row>
    <row r="10" spans="1:14" x14ac:dyDescent="0.2">
      <c r="A10" s="2">
        <v>44005.599085648151</v>
      </c>
      <c r="B10" s="2">
        <v>44005.602662037039</v>
      </c>
      <c r="C10">
        <v>100</v>
      </c>
      <c r="D10">
        <v>308</v>
      </c>
      <c r="E10" t="b">
        <v>1</v>
      </c>
      <c r="F10" s="2">
        <v>44005.602673611109</v>
      </c>
      <c r="G10" t="s">
        <v>40</v>
      </c>
      <c r="H10" t="s">
        <v>57</v>
      </c>
      <c r="I10" t="s">
        <v>50</v>
      </c>
      <c r="J10" t="s">
        <v>58</v>
      </c>
      <c r="K10" t="s">
        <v>44</v>
      </c>
      <c r="L10" t="s">
        <v>44</v>
      </c>
      <c r="M10" t="s">
        <v>45</v>
      </c>
      <c r="N10" t="s">
        <v>46</v>
      </c>
    </row>
    <row r="11" spans="1:14" x14ac:dyDescent="0.2">
      <c r="A11" s="2">
        <v>44005.62027777778</v>
      </c>
      <c r="B11" s="2">
        <v>44005.622129629628</v>
      </c>
      <c r="C11">
        <v>100</v>
      </c>
      <c r="D11">
        <v>160</v>
      </c>
      <c r="E11" t="b">
        <v>1</v>
      </c>
      <c r="F11" s="2">
        <v>44005.622141203705</v>
      </c>
      <c r="G11" t="s">
        <v>40</v>
      </c>
      <c r="H11" t="s">
        <v>47</v>
      </c>
      <c r="I11" t="s">
        <v>42</v>
      </c>
      <c r="J11" t="s">
        <v>59</v>
      </c>
      <c r="K11" t="s">
        <v>49</v>
      </c>
      <c r="L11" t="s">
        <v>49</v>
      </c>
      <c r="M11" t="s">
        <v>45</v>
      </c>
      <c r="N11" t="s">
        <v>46</v>
      </c>
    </row>
    <row r="12" spans="1:14" x14ac:dyDescent="0.2">
      <c r="A12" s="2">
        <v>44005.680787037039</v>
      </c>
      <c r="B12" s="2">
        <v>44005.683078703703</v>
      </c>
      <c r="C12">
        <v>100</v>
      </c>
      <c r="D12">
        <v>198</v>
      </c>
      <c r="E12" t="b">
        <v>1</v>
      </c>
      <c r="F12" s="2">
        <v>44005.683078703703</v>
      </c>
      <c r="G12" t="s">
        <v>40</v>
      </c>
      <c r="H12" t="s">
        <v>47</v>
      </c>
      <c r="I12" t="s">
        <v>50</v>
      </c>
      <c r="J12" t="s">
        <v>51</v>
      </c>
      <c r="K12" t="s">
        <v>44</v>
      </c>
      <c r="L12" t="s">
        <v>44</v>
      </c>
      <c r="M12" t="s">
        <v>49</v>
      </c>
      <c r="N12" t="s">
        <v>46</v>
      </c>
    </row>
    <row r="13" spans="1:14" x14ac:dyDescent="0.2">
      <c r="A13" s="2">
        <v>44005.681041666663</v>
      </c>
      <c r="B13" s="2">
        <v>44005.684432870374</v>
      </c>
      <c r="C13">
        <v>100</v>
      </c>
      <c r="D13">
        <v>292</v>
      </c>
      <c r="E13" t="b">
        <v>1</v>
      </c>
      <c r="F13" s="2">
        <v>44005.684432870374</v>
      </c>
      <c r="G13" t="s">
        <v>40</v>
      </c>
      <c r="H13" t="s">
        <v>47</v>
      </c>
      <c r="I13" t="s">
        <v>50</v>
      </c>
      <c r="J13" t="s">
        <v>56</v>
      </c>
      <c r="K13" t="s">
        <v>49</v>
      </c>
      <c r="L13" t="s">
        <v>49</v>
      </c>
      <c r="M13" t="s">
        <v>45</v>
      </c>
      <c r="N13" t="s">
        <v>60</v>
      </c>
    </row>
    <row r="14" spans="1:14" x14ac:dyDescent="0.2">
      <c r="A14" s="2">
        <v>44005.750219907408</v>
      </c>
      <c r="B14" s="2">
        <v>44005.750821759262</v>
      </c>
      <c r="C14">
        <v>100</v>
      </c>
      <c r="D14">
        <v>52</v>
      </c>
      <c r="E14" t="b">
        <v>1</v>
      </c>
      <c r="F14" s="2">
        <v>44005.750821759262</v>
      </c>
      <c r="G14" t="s">
        <v>40</v>
      </c>
      <c r="H14" t="s">
        <v>47</v>
      </c>
      <c r="I14" t="s">
        <v>42</v>
      </c>
      <c r="J14" t="s">
        <v>54</v>
      </c>
      <c r="K14" t="s">
        <v>44</v>
      </c>
      <c r="L14" t="s">
        <v>44</v>
      </c>
      <c r="M14" t="s">
        <v>45</v>
      </c>
      <c r="N14" t="s">
        <v>60</v>
      </c>
    </row>
    <row r="15" spans="1:14" x14ac:dyDescent="0.2">
      <c r="A15" s="2">
        <v>44005.779768518521</v>
      </c>
      <c r="B15" s="2">
        <v>44005.785752314812</v>
      </c>
      <c r="C15">
        <v>100</v>
      </c>
      <c r="D15">
        <v>516</v>
      </c>
      <c r="E15" t="b">
        <v>1</v>
      </c>
      <c r="F15" s="2">
        <v>44005.785752314812</v>
      </c>
      <c r="G15" t="s">
        <v>40</v>
      </c>
      <c r="H15" t="s">
        <v>41</v>
      </c>
      <c r="I15" t="s">
        <v>42</v>
      </c>
      <c r="J15" t="s">
        <v>54</v>
      </c>
      <c r="K15" t="s">
        <v>49</v>
      </c>
      <c r="L15" t="s">
        <v>44</v>
      </c>
      <c r="M15" t="s">
        <v>45</v>
      </c>
      <c r="N15" t="s">
        <v>46</v>
      </c>
    </row>
    <row r="16" spans="1:14" x14ac:dyDescent="0.2">
      <c r="A16" s="2">
        <v>44006.133622685185</v>
      </c>
      <c r="B16" s="2">
        <v>44006.149155092593</v>
      </c>
      <c r="C16">
        <v>100</v>
      </c>
      <c r="D16">
        <v>1342</v>
      </c>
      <c r="E16" t="b">
        <v>1</v>
      </c>
      <c r="F16" s="2">
        <v>44006.149155092593</v>
      </c>
      <c r="G16" t="s">
        <v>40</v>
      </c>
      <c r="H16" t="s">
        <v>47</v>
      </c>
      <c r="I16" t="s">
        <v>50</v>
      </c>
      <c r="J16" t="s">
        <v>59</v>
      </c>
      <c r="K16" t="s">
        <v>49</v>
      </c>
      <c r="L16" t="s">
        <v>44</v>
      </c>
      <c r="M16" t="s">
        <v>49</v>
      </c>
      <c r="N16" t="s">
        <v>46</v>
      </c>
    </row>
    <row r="17" spans="1:14" x14ac:dyDescent="0.2">
      <c r="A17" s="2">
        <v>44006.181458333333</v>
      </c>
      <c r="B17" s="2">
        <v>44006.183344907404</v>
      </c>
      <c r="C17">
        <v>100</v>
      </c>
      <c r="D17">
        <v>162</v>
      </c>
      <c r="E17" t="b">
        <v>1</v>
      </c>
      <c r="F17" s="2">
        <v>44006.183344907404</v>
      </c>
      <c r="G17" t="s">
        <v>40</v>
      </c>
      <c r="H17" t="s">
        <v>55</v>
      </c>
      <c r="I17" t="s">
        <v>42</v>
      </c>
      <c r="J17" t="s">
        <v>43</v>
      </c>
      <c r="K17" t="s">
        <v>49</v>
      </c>
      <c r="L17" t="s">
        <v>49</v>
      </c>
      <c r="M17" t="s">
        <v>44</v>
      </c>
      <c r="N17" t="s">
        <v>46</v>
      </c>
    </row>
    <row r="18" spans="1:14" x14ac:dyDescent="0.2">
      <c r="A18" s="2">
        <v>44006.267442129632</v>
      </c>
      <c r="B18" s="2">
        <v>44006.268437500003</v>
      </c>
      <c r="C18">
        <v>100</v>
      </c>
      <c r="D18">
        <v>86</v>
      </c>
      <c r="E18" t="b">
        <v>1</v>
      </c>
      <c r="F18" s="2">
        <v>44006.268437500003</v>
      </c>
      <c r="G18" t="s">
        <v>40</v>
      </c>
      <c r="H18" t="s">
        <v>55</v>
      </c>
      <c r="I18" t="s">
        <v>50</v>
      </c>
      <c r="J18" t="s">
        <v>61</v>
      </c>
      <c r="K18" t="s">
        <v>44</v>
      </c>
      <c r="L18" t="s">
        <v>44</v>
      </c>
      <c r="M18" t="s">
        <v>45</v>
      </c>
      <c r="N18" t="s">
        <v>62</v>
      </c>
    </row>
    <row r="19" spans="1:14" x14ac:dyDescent="0.2">
      <c r="A19" s="2">
        <v>44006.434236111112</v>
      </c>
      <c r="B19" s="2">
        <v>44006.437465277777</v>
      </c>
      <c r="C19">
        <v>100</v>
      </c>
      <c r="D19">
        <v>279</v>
      </c>
      <c r="E19" t="b">
        <v>1</v>
      </c>
      <c r="F19" s="2">
        <v>44006.437465277777</v>
      </c>
      <c r="G19" t="s">
        <v>40</v>
      </c>
      <c r="H19" t="s">
        <v>57</v>
      </c>
      <c r="I19" t="s">
        <v>50</v>
      </c>
      <c r="J19" t="s">
        <v>63</v>
      </c>
      <c r="K19" t="s">
        <v>49</v>
      </c>
      <c r="L19" t="s">
        <v>49</v>
      </c>
      <c r="M19" t="s">
        <v>45</v>
      </c>
      <c r="N19" t="s">
        <v>46</v>
      </c>
    </row>
    <row r="20" spans="1:14" x14ac:dyDescent="0.2">
      <c r="A20" s="2">
        <v>44006.611921296295</v>
      </c>
      <c r="B20" s="2">
        <v>44006.628888888888</v>
      </c>
      <c r="C20">
        <v>100</v>
      </c>
      <c r="D20">
        <v>1466</v>
      </c>
      <c r="E20" t="b">
        <v>1</v>
      </c>
      <c r="F20" s="2">
        <v>44006.628900462965</v>
      </c>
      <c r="G20" t="s">
        <v>40</v>
      </c>
      <c r="H20" t="s">
        <v>47</v>
      </c>
      <c r="I20" t="s">
        <v>42</v>
      </c>
      <c r="J20" t="s">
        <v>59</v>
      </c>
      <c r="K20" t="s">
        <v>49</v>
      </c>
      <c r="L20" t="s">
        <v>44</v>
      </c>
      <c r="M20" t="s">
        <v>49</v>
      </c>
      <c r="N20" t="s">
        <v>64</v>
      </c>
    </row>
    <row r="21" spans="1:14" x14ac:dyDescent="0.2">
      <c r="A21" s="2">
        <v>44006.646261574075</v>
      </c>
      <c r="B21" s="2">
        <v>44006.651770833334</v>
      </c>
      <c r="C21">
        <v>100</v>
      </c>
      <c r="D21">
        <v>475</v>
      </c>
      <c r="E21" t="b">
        <v>1</v>
      </c>
      <c r="F21" s="2">
        <v>44006.651770833334</v>
      </c>
      <c r="G21" t="s">
        <v>40</v>
      </c>
      <c r="H21" t="s">
        <v>47</v>
      </c>
      <c r="I21" t="s">
        <v>42</v>
      </c>
      <c r="K21" t="s">
        <v>49</v>
      </c>
      <c r="L21" t="s">
        <v>49</v>
      </c>
      <c r="M21" t="s">
        <v>44</v>
      </c>
      <c r="N21" t="s">
        <v>46</v>
      </c>
    </row>
    <row r="22" spans="1:14" x14ac:dyDescent="0.2">
      <c r="A22" s="2">
        <v>44006.763020833336</v>
      </c>
      <c r="B22" s="2">
        <v>44006.763969907406</v>
      </c>
      <c r="C22">
        <v>100</v>
      </c>
      <c r="D22">
        <v>82</v>
      </c>
      <c r="E22" t="b">
        <v>1</v>
      </c>
      <c r="F22" s="2">
        <v>44006.763981481483</v>
      </c>
      <c r="G22" t="s">
        <v>40</v>
      </c>
      <c r="H22" t="s">
        <v>57</v>
      </c>
      <c r="I22" t="s">
        <v>50</v>
      </c>
      <c r="J22" t="s">
        <v>65</v>
      </c>
      <c r="K22" t="s">
        <v>49</v>
      </c>
      <c r="L22" t="s">
        <v>49</v>
      </c>
      <c r="M22" t="s">
        <v>45</v>
      </c>
      <c r="N22" t="s">
        <v>46</v>
      </c>
    </row>
    <row r="23" spans="1:14" x14ac:dyDescent="0.2">
      <c r="A23" s="2">
        <v>44007.009027777778</v>
      </c>
      <c r="B23" s="2">
        <v>44007.00990740741</v>
      </c>
      <c r="C23">
        <v>100</v>
      </c>
      <c r="D23">
        <v>76</v>
      </c>
      <c r="E23" t="b">
        <v>1</v>
      </c>
      <c r="F23" s="2">
        <v>44007.009918981479</v>
      </c>
      <c r="G23" t="s">
        <v>40</v>
      </c>
      <c r="H23" t="s">
        <v>41</v>
      </c>
      <c r="I23" t="s">
        <v>50</v>
      </c>
      <c r="J23" t="s">
        <v>56</v>
      </c>
      <c r="K23" t="s">
        <v>44</v>
      </c>
      <c r="L23" t="s">
        <v>44</v>
      </c>
      <c r="M23" t="s">
        <v>49</v>
      </c>
      <c r="N23" t="s">
        <v>46</v>
      </c>
    </row>
    <row r="24" spans="1:14" x14ac:dyDescent="0.2">
      <c r="A24" s="2">
        <v>44007.032546296294</v>
      </c>
      <c r="B24" s="2">
        <v>44007.03329861111</v>
      </c>
      <c r="C24">
        <v>100</v>
      </c>
      <c r="D24">
        <v>65</v>
      </c>
      <c r="E24" t="b">
        <v>1</v>
      </c>
      <c r="F24" s="2">
        <v>44007.033310185187</v>
      </c>
      <c r="G24" t="s">
        <v>40</v>
      </c>
      <c r="H24" t="s">
        <v>55</v>
      </c>
      <c r="I24" t="s">
        <v>50</v>
      </c>
      <c r="J24" t="s">
        <v>51</v>
      </c>
      <c r="K24" t="s">
        <v>49</v>
      </c>
      <c r="L24" t="s">
        <v>44</v>
      </c>
      <c r="M24" t="s">
        <v>49</v>
      </c>
      <c r="N24" t="s">
        <v>46</v>
      </c>
    </row>
    <row r="25" spans="1:14" x14ac:dyDescent="0.2">
      <c r="A25" s="2">
        <v>44007.069224537037</v>
      </c>
      <c r="B25" s="2">
        <v>44007.07372685185</v>
      </c>
      <c r="C25">
        <v>100</v>
      </c>
      <c r="D25">
        <v>388</v>
      </c>
      <c r="E25" t="b">
        <v>1</v>
      </c>
      <c r="F25" s="2">
        <v>44007.07372685185</v>
      </c>
      <c r="G25" t="s">
        <v>40</v>
      </c>
      <c r="H25" t="s">
        <v>57</v>
      </c>
      <c r="I25" t="s">
        <v>50</v>
      </c>
      <c r="J25" t="s">
        <v>66</v>
      </c>
      <c r="K25" t="s">
        <v>44</v>
      </c>
      <c r="L25" t="s">
        <v>44</v>
      </c>
      <c r="M25" t="s">
        <v>49</v>
      </c>
      <c r="N25" t="s">
        <v>46</v>
      </c>
    </row>
    <row r="26" spans="1:14" x14ac:dyDescent="0.2">
      <c r="A26" s="2">
        <v>44007.129120370373</v>
      </c>
      <c r="B26" s="2">
        <v>44007.130104166667</v>
      </c>
      <c r="C26">
        <v>100</v>
      </c>
      <c r="D26">
        <v>85</v>
      </c>
      <c r="E26" t="b">
        <v>1</v>
      </c>
      <c r="F26" s="2">
        <v>44007.130104166667</v>
      </c>
      <c r="G26" t="s">
        <v>40</v>
      </c>
      <c r="H26" t="s">
        <v>55</v>
      </c>
      <c r="I26" t="s">
        <v>50</v>
      </c>
      <c r="J26" t="s">
        <v>48</v>
      </c>
      <c r="K26" t="s">
        <v>44</v>
      </c>
      <c r="L26" t="s">
        <v>44</v>
      </c>
      <c r="M26" t="s">
        <v>49</v>
      </c>
      <c r="N26" t="s">
        <v>46</v>
      </c>
    </row>
    <row r="27" spans="1:14" x14ac:dyDescent="0.2">
      <c r="A27" s="2">
        <v>44007.084999999999</v>
      </c>
      <c r="B27" s="2">
        <v>44007.150104166663</v>
      </c>
      <c r="C27">
        <v>100</v>
      </c>
      <c r="D27">
        <v>5625</v>
      </c>
      <c r="E27" t="b">
        <v>1</v>
      </c>
      <c r="F27" s="2">
        <v>44007.150104166663</v>
      </c>
      <c r="G27" t="s">
        <v>40</v>
      </c>
      <c r="H27" t="s">
        <v>55</v>
      </c>
      <c r="I27" t="s">
        <v>50</v>
      </c>
      <c r="J27" t="s">
        <v>67</v>
      </c>
      <c r="K27" t="s">
        <v>44</v>
      </c>
      <c r="L27" t="s">
        <v>44</v>
      </c>
      <c r="M27" t="s">
        <v>49</v>
      </c>
      <c r="N27" t="s">
        <v>46</v>
      </c>
    </row>
    <row r="28" spans="1:14" x14ac:dyDescent="0.2">
      <c r="A28" s="2">
        <v>44007.301354166666</v>
      </c>
      <c r="B28" s="2">
        <v>44007.305810185186</v>
      </c>
      <c r="C28">
        <v>100</v>
      </c>
      <c r="D28">
        <v>384</v>
      </c>
      <c r="E28" t="b">
        <v>1</v>
      </c>
      <c r="F28" s="2">
        <v>44007.305810185186</v>
      </c>
      <c r="G28" t="s">
        <v>40</v>
      </c>
      <c r="H28" t="s">
        <v>47</v>
      </c>
      <c r="I28" t="s">
        <v>42</v>
      </c>
      <c r="J28" t="s">
        <v>66</v>
      </c>
      <c r="K28" t="s">
        <v>49</v>
      </c>
      <c r="L28" t="s">
        <v>44</v>
      </c>
      <c r="M28" t="s">
        <v>49</v>
      </c>
      <c r="N28" t="s">
        <v>46</v>
      </c>
    </row>
    <row r="29" spans="1:14" x14ac:dyDescent="0.2">
      <c r="A29" s="2">
        <v>44007.636030092595</v>
      </c>
      <c r="B29" s="2">
        <v>44007.64702546296</v>
      </c>
      <c r="C29">
        <v>100</v>
      </c>
      <c r="D29">
        <v>950</v>
      </c>
      <c r="E29" t="b">
        <v>1</v>
      </c>
      <c r="F29" s="2">
        <v>44007.64702546296</v>
      </c>
      <c r="G29" t="s">
        <v>40</v>
      </c>
      <c r="H29" t="s">
        <v>64</v>
      </c>
      <c r="I29" t="s">
        <v>50</v>
      </c>
      <c r="J29" t="s">
        <v>54</v>
      </c>
      <c r="K29" t="s">
        <v>49</v>
      </c>
      <c r="L29" t="s">
        <v>44</v>
      </c>
      <c r="M29" t="s">
        <v>45</v>
      </c>
      <c r="N29" t="s">
        <v>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opLeftCell="A13" zoomScale="75" workbookViewId="0">
      <selection activeCell="L12" sqref="L12"/>
    </sheetView>
  </sheetViews>
  <sheetFormatPr baseColWidth="10" defaultRowHeight="16" x14ac:dyDescent="0.2"/>
  <cols>
    <col min="1" max="1" width="32" bestFit="1" customWidth="1"/>
    <col min="3" max="4" width="14.83203125" customWidth="1"/>
    <col min="5" max="6" width="28.83203125" customWidth="1"/>
    <col min="7" max="7" width="27.33203125" customWidth="1"/>
    <col min="8" max="8" width="9.33203125" customWidth="1"/>
    <col min="11" max="11" width="31.6640625" customWidth="1"/>
    <col min="12" max="12" width="30" customWidth="1"/>
    <col min="13" max="13" width="44.33203125" customWidth="1"/>
  </cols>
  <sheetData>
    <row r="1" spans="1:13" ht="17" x14ac:dyDescent="0.2">
      <c r="A1" t="s">
        <v>7</v>
      </c>
      <c r="B1" t="s">
        <v>8</v>
      </c>
      <c r="C1" t="s">
        <v>9</v>
      </c>
      <c r="E1" t="s">
        <v>10</v>
      </c>
      <c r="G1" t="s">
        <v>11</v>
      </c>
      <c r="H1" s="1"/>
      <c r="I1" s="1" t="s">
        <v>13</v>
      </c>
      <c r="J1" s="1"/>
      <c r="K1" s="1" t="s">
        <v>14</v>
      </c>
      <c r="L1" s="1"/>
      <c r="M1" s="1"/>
    </row>
    <row r="2" spans="1:13" s="1" customFormat="1" ht="32" customHeight="1" x14ac:dyDescent="0.2">
      <c r="A2" s="1" t="s">
        <v>19</v>
      </c>
      <c r="B2" s="1" t="s">
        <v>20</v>
      </c>
      <c r="C2" s="1" t="s">
        <v>21</v>
      </c>
      <c r="E2" s="1" t="s">
        <v>22</v>
      </c>
      <c r="G2" s="1" t="s">
        <v>107</v>
      </c>
      <c r="I2" s="1" t="s">
        <v>24</v>
      </c>
      <c r="K2" s="1" t="s">
        <v>25</v>
      </c>
    </row>
    <row r="3" spans="1:13" ht="30" customHeight="1" x14ac:dyDescent="0.2">
      <c r="A3" t="s">
        <v>33</v>
      </c>
      <c r="B3" t="s">
        <v>34</v>
      </c>
      <c r="C3" t="s">
        <v>35</v>
      </c>
      <c r="E3" t="s">
        <v>36</v>
      </c>
      <c r="G3" t="s">
        <v>37</v>
      </c>
      <c r="H3" s="1"/>
      <c r="I3" s="1" t="s">
        <v>38</v>
      </c>
      <c r="J3" s="1"/>
      <c r="K3" s="1" t="s">
        <v>39</v>
      </c>
      <c r="L3" s="1"/>
      <c r="M3" s="1"/>
    </row>
    <row r="4" spans="1:13" ht="30" customHeight="1" x14ac:dyDescent="0.2">
      <c r="A4" t="s">
        <v>41</v>
      </c>
      <c r="B4" t="s">
        <v>42</v>
      </c>
      <c r="C4" t="s">
        <v>43</v>
      </c>
      <c r="E4" t="s">
        <v>44</v>
      </c>
      <c r="G4" t="s">
        <v>44</v>
      </c>
      <c r="H4" s="1"/>
      <c r="I4" s="1" t="s">
        <v>45</v>
      </c>
      <c r="J4" s="1"/>
      <c r="K4" s="1" t="s">
        <v>46</v>
      </c>
      <c r="L4" s="1"/>
      <c r="M4" s="1"/>
    </row>
    <row r="5" spans="1:13" ht="30" customHeight="1" x14ac:dyDescent="0.2">
      <c r="A5" t="s">
        <v>47</v>
      </c>
      <c r="B5" t="s">
        <v>42</v>
      </c>
      <c r="C5" t="s">
        <v>48</v>
      </c>
      <c r="E5" t="s">
        <v>49</v>
      </c>
      <c r="G5" t="s">
        <v>44</v>
      </c>
      <c r="H5" s="1"/>
      <c r="I5" s="1" t="s">
        <v>45</v>
      </c>
      <c r="J5" s="1"/>
      <c r="K5" s="1" t="s">
        <v>46</v>
      </c>
      <c r="L5" s="1"/>
      <c r="M5" s="1"/>
    </row>
    <row r="6" spans="1:13" ht="30" customHeight="1" x14ac:dyDescent="0.2">
      <c r="A6" t="s">
        <v>47</v>
      </c>
      <c r="B6" t="s">
        <v>50</v>
      </c>
      <c r="C6" t="s">
        <v>51</v>
      </c>
      <c r="E6" t="s">
        <v>44</v>
      </c>
      <c r="G6" t="s">
        <v>44</v>
      </c>
      <c r="H6" s="1"/>
      <c r="I6" s="1" t="s">
        <v>45</v>
      </c>
      <c r="J6" s="1"/>
      <c r="K6" s="1" t="s">
        <v>46</v>
      </c>
      <c r="L6" s="1"/>
      <c r="M6" s="1"/>
    </row>
    <row r="7" spans="1:13" ht="30" customHeight="1" x14ac:dyDescent="0.2">
      <c r="A7" t="s">
        <v>52</v>
      </c>
      <c r="B7" t="s">
        <v>50</v>
      </c>
      <c r="C7" t="s">
        <v>53</v>
      </c>
      <c r="E7" t="s">
        <v>49</v>
      </c>
      <c r="G7" t="s">
        <v>44</v>
      </c>
      <c r="H7" s="1"/>
      <c r="I7" s="1" t="s">
        <v>45</v>
      </c>
      <c r="J7" s="1"/>
      <c r="K7" s="1" t="s">
        <v>46</v>
      </c>
      <c r="L7" s="1"/>
      <c r="M7" s="1"/>
    </row>
    <row r="8" spans="1:13" ht="30" customHeight="1" x14ac:dyDescent="0.2">
      <c r="A8" t="s">
        <v>41</v>
      </c>
      <c r="B8" t="s">
        <v>50</v>
      </c>
      <c r="C8" t="s">
        <v>54</v>
      </c>
      <c r="E8" t="s">
        <v>44</v>
      </c>
      <c r="G8" t="s">
        <v>44</v>
      </c>
      <c r="H8" s="1"/>
      <c r="I8" s="1" t="s">
        <v>45</v>
      </c>
      <c r="J8" s="1"/>
      <c r="K8" s="1" t="s">
        <v>46</v>
      </c>
      <c r="L8" s="1"/>
      <c r="M8" s="1"/>
    </row>
    <row r="9" spans="1:13" ht="30" customHeight="1" x14ac:dyDescent="0.2">
      <c r="A9" t="s">
        <v>55</v>
      </c>
      <c r="B9" t="s">
        <v>42</v>
      </c>
      <c r="C9" t="s">
        <v>56</v>
      </c>
      <c r="E9" t="s">
        <v>49</v>
      </c>
      <c r="G9" t="s">
        <v>44</v>
      </c>
      <c r="H9" s="1"/>
      <c r="I9" s="1" t="s">
        <v>49</v>
      </c>
      <c r="J9" s="1"/>
      <c r="K9" s="1" t="s">
        <v>46</v>
      </c>
      <c r="L9" s="1"/>
      <c r="M9" s="1"/>
    </row>
    <row r="10" spans="1:13" ht="30" customHeight="1" x14ac:dyDescent="0.2">
      <c r="A10" t="s">
        <v>57</v>
      </c>
      <c r="B10" t="s">
        <v>50</v>
      </c>
      <c r="C10" t="s">
        <v>58</v>
      </c>
      <c r="E10" t="s">
        <v>44</v>
      </c>
      <c r="G10" t="s">
        <v>44</v>
      </c>
      <c r="H10" s="1"/>
      <c r="I10" s="1" t="s">
        <v>45</v>
      </c>
      <c r="J10" s="1"/>
      <c r="K10" s="1" t="s">
        <v>46</v>
      </c>
      <c r="L10" s="1"/>
      <c r="M10" s="1"/>
    </row>
    <row r="11" spans="1:13" ht="30" customHeight="1" x14ac:dyDescent="0.2">
      <c r="A11" t="s">
        <v>47</v>
      </c>
      <c r="B11" t="s">
        <v>42</v>
      </c>
      <c r="C11" t="s">
        <v>59</v>
      </c>
      <c r="E11" t="s">
        <v>49</v>
      </c>
      <c r="G11" t="s">
        <v>49</v>
      </c>
      <c r="H11" s="1"/>
      <c r="I11" s="1" t="s">
        <v>45</v>
      </c>
      <c r="J11" s="1"/>
      <c r="K11" s="1" t="s">
        <v>46</v>
      </c>
      <c r="L11" s="1"/>
      <c r="M11" s="1"/>
    </row>
    <row r="12" spans="1:13" ht="30" customHeight="1" x14ac:dyDescent="0.2">
      <c r="A12" t="s">
        <v>47</v>
      </c>
      <c r="B12" t="s">
        <v>50</v>
      </c>
      <c r="C12" t="s">
        <v>51</v>
      </c>
      <c r="E12" t="s">
        <v>44</v>
      </c>
      <c r="G12" t="s">
        <v>44</v>
      </c>
      <c r="H12" s="1"/>
      <c r="I12" s="1" t="s">
        <v>49</v>
      </c>
      <c r="J12" s="1"/>
      <c r="K12" s="1" t="s">
        <v>46</v>
      </c>
      <c r="L12" s="1"/>
      <c r="M12" s="1"/>
    </row>
    <row r="13" spans="1:13" ht="30" customHeight="1" x14ac:dyDescent="0.2">
      <c r="A13" t="s">
        <v>47</v>
      </c>
      <c r="B13" t="s">
        <v>50</v>
      </c>
      <c r="C13" t="s">
        <v>56</v>
      </c>
      <c r="E13" t="s">
        <v>49</v>
      </c>
      <c r="G13" t="s">
        <v>49</v>
      </c>
      <c r="H13" s="1"/>
      <c r="I13" s="1" t="s">
        <v>45</v>
      </c>
      <c r="J13" s="1"/>
      <c r="K13" s="1" t="s">
        <v>60</v>
      </c>
      <c r="L13" s="1"/>
      <c r="M13" s="1"/>
    </row>
    <row r="14" spans="1:13" ht="30" customHeight="1" x14ac:dyDescent="0.2">
      <c r="A14" t="s">
        <v>47</v>
      </c>
      <c r="B14" t="s">
        <v>42</v>
      </c>
      <c r="C14" t="s">
        <v>54</v>
      </c>
      <c r="E14" t="s">
        <v>44</v>
      </c>
      <c r="G14" t="s">
        <v>44</v>
      </c>
      <c r="H14" s="1"/>
      <c r="I14" s="1" t="s">
        <v>45</v>
      </c>
      <c r="J14" s="1"/>
      <c r="K14" s="1" t="s">
        <v>60</v>
      </c>
      <c r="L14" s="1"/>
      <c r="M14" s="1"/>
    </row>
    <row r="15" spans="1:13" ht="30" customHeight="1" x14ac:dyDescent="0.2">
      <c r="A15" t="s">
        <v>41</v>
      </c>
      <c r="B15" t="s">
        <v>42</v>
      </c>
      <c r="C15" t="s">
        <v>54</v>
      </c>
      <c r="E15" t="s">
        <v>49</v>
      </c>
      <c r="G15" t="s">
        <v>44</v>
      </c>
      <c r="H15" s="1"/>
      <c r="I15" s="1" t="s">
        <v>45</v>
      </c>
      <c r="J15" s="1"/>
      <c r="K15" s="1" t="s">
        <v>46</v>
      </c>
      <c r="L15" s="1"/>
      <c r="M15" s="1"/>
    </row>
    <row r="16" spans="1:13" ht="30" customHeight="1" x14ac:dyDescent="0.2">
      <c r="A16" t="s">
        <v>47</v>
      </c>
      <c r="B16" t="s">
        <v>50</v>
      </c>
      <c r="C16" t="s">
        <v>59</v>
      </c>
      <c r="E16" t="s">
        <v>49</v>
      </c>
      <c r="G16" t="s">
        <v>44</v>
      </c>
      <c r="H16" s="1"/>
      <c r="I16" s="1" t="s">
        <v>49</v>
      </c>
      <c r="J16" s="1"/>
      <c r="K16" s="1" t="s">
        <v>46</v>
      </c>
      <c r="L16" s="1"/>
      <c r="M16" s="1"/>
    </row>
    <row r="17" spans="1:13" ht="30" customHeight="1" x14ac:dyDescent="0.2">
      <c r="A17" t="s">
        <v>55</v>
      </c>
      <c r="B17" t="s">
        <v>42</v>
      </c>
      <c r="C17" t="s">
        <v>43</v>
      </c>
      <c r="E17" t="s">
        <v>49</v>
      </c>
      <c r="G17" t="s">
        <v>49</v>
      </c>
      <c r="H17" s="1"/>
      <c r="I17" s="1" t="s">
        <v>44</v>
      </c>
      <c r="J17" s="1"/>
      <c r="K17" s="1" t="s">
        <v>46</v>
      </c>
      <c r="L17" s="1"/>
      <c r="M17" s="1"/>
    </row>
    <row r="18" spans="1:13" ht="30" customHeight="1" x14ac:dyDescent="0.2">
      <c r="A18" t="s">
        <v>55</v>
      </c>
      <c r="B18" t="s">
        <v>50</v>
      </c>
      <c r="C18" t="s">
        <v>61</v>
      </c>
      <c r="E18" t="s">
        <v>44</v>
      </c>
      <c r="G18" t="s">
        <v>44</v>
      </c>
      <c r="H18" s="1"/>
      <c r="I18" s="1" t="s">
        <v>45</v>
      </c>
      <c r="J18" s="1"/>
      <c r="K18" s="1" t="s">
        <v>62</v>
      </c>
      <c r="L18" s="1"/>
      <c r="M18" s="1"/>
    </row>
    <row r="19" spans="1:13" ht="30" customHeight="1" x14ac:dyDescent="0.2">
      <c r="A19" t="s">
        <v>57</v>
      </c>
      <c r="B19" t="s">
        <v>50</v>
      </c>
      <c r="C19" t="s">
        <v>63</v>
      </c>
      <c r="E19" t="s">
        <v>49</v>
      </c>
      <c r="G19" t="s">
        <v>49</v>
      </c>
      <c r="H19" s="1"/>
      <c r="I19" s="1" t="s">
        <v>45</v>
      </c>
      <c r="J19" s="1"/>
      <c r="K19" s="1" t="s">
        <v>46</v>
      </c>
      <c r="L19" s="1"/>
      <c r="M19" s="1"/>
    </row>
    <row r="20" spans="1:13" ht="30" customHeight="1" x14ac:dyDescent="0.2">
      <c r="A20" t="s">
        <v>47</v>
      </c>
      <c r="B20" t="s">
        <v>42</v>
      </c>
      <c r="C20" t="s">
        <v>59</v>
      </c>
      <c r="E20" t="s">
        <v>49</v>
      </c>
      <c r="G20" t="s">
        <v>44</v>
      </c>
      <c r="H20" s="1"/>
      <c r="I20" s="1" t="s">
        <v>49</v>
      </c>
      <c r="J20" s="1"/>
      <c r="K20" s="1" t="s">
        <v>64</v>
      </c>
      <c r="L20" s="1"/>
      <c r="M20" s="1"/>
    </row>
    <row r="21" spans="1:13" ht="30" customHeight="1" x14ac:dyDescent="0.2">
      <c r="A21" t="s">
        <v>47</v>
      </c>
      <c r="B21" t="s">
        <v>42</v>
      </c>
      <c r="E21" t="s">
        <v>49</v>
      </c>
      <c r="G21" t="s">
        <v>49</v>
      </c>
      <c r="H21" s="1"/>
      <c r="I21" s="1" t="s">
        <v>44</v>
      </c>
      <c r="J21" s="1"/>
      <c r="K21" s="1" t="s">
        <v>46</v>
      </c>
      <c r="L21" s="1"/>
      <c r="M21" s="1"/>
    </row>
    <row r="22" spans="1:13" ht="30" customHeight="1" x14ac:dyDescent="0.2">
      <c r="A22" t="s">
        <v>57</v>
      </c>
      <c r="B22" t="s">
        <v>50</v>
      </c>
      <c r="C22" t="s">
        <v>65</v>
      </c>
      <c r="E22" t="s">
        <v>49</v>
      </c>
      <c r="G22" t="s">
        <v>49</v>
      </c>
      <c r="H22" s="1"/>
      <c r="I22" s="1" t="s">
        <v>45</v>
      </c>
      <c r="J22" s="1"/>
      <c r="K22" s="1" t="s">
        <v>46</v>
      </c>
      <c r="L22" s="1"/>
      <c r="M22" s="1"/>
    </row>
    <row r="23" spans="1:13" ht="30" customHeight="1" x14ac:dyDescent="0.2">
      <c r="A23" t="s">
        <v>41</v>
      </c>
      <c r="B23" t="s">
        <v>50</v>
      </c>
      <c r="C23" t="s">
        <v>56</v>
      </c>
      <c r="E23" t="s">
        <v>44</v>
      </c>
      <c r="G23" t="s">
        <v>44</v>
      </c>
      <c r="H23" s="1"/>
      <c r="I23" s="1" t="s">
        <v>49</v>
      </c>
      <c r="J23" s="1"/>
      <c r="K23" s="1" t="s">
        <v>46</v>
      </c>
      <c r="L23" s="1"/>
      <c r="M23" s="1"/>
    </row>
    <row r="24" spans="1:13" ht="30" customHeight="1" x14ac:dyDescent="0.2">
      <c r="A24" t="s">
        <v>55</v>
      </c>
      <c r="B24" t="s">
        <v>50</v>
      </c>
      <c r="C24" t="s">
        <v>51</v>
      </c>
      <c r="E24" t="s">
        <v>49</v>
      </c>
      <c r="G24" t="s">
        <v>44</v>
      </c>
      <c r="H24" s="1"/>
      <c r="I24" s="1" t="s">
        <v>49</v>
      </c>
      <c r="J24" s="1"/>
      <c r="K24" s="1" t="s">
        <v>46</v>
      </c>
      <c r="L24" s="1"/>
      <c r="M24" s="1"/>
    </row>
    <row r="25" spans="1:13" ht="30" customHeight="1" x14ac:dyDescent="0.2">
      <c r="A25" t="s">
        <v>57</v>
      </c>
      <c r="B25" t="s">
        <v>50</v>
      </c>
      <c r="C25" t="s">
        <v>66</v>
      </c>
      <c r="E25" t="s">
        <v>44</v>
      </c>
      <c r="G25" t="s">
        <v>44</v>
      </c>
      <c r="H25" s="1"/>
      <c r="I25" s="1" t="s">
        <v>49</v>
      </c>
      <c r="J25" s="1"/>
      <c r="K25" s="1" t="s">
        <v>46</v>
      </c>
      <c r="L25" s="1"/>
      <c r="M25" s="1"/>
    </row>
    <row r="26" spans="1:13" ht="30" customHeight="1" x14ac:dyDescent="0.2">
      <c r="A26" t="s">
        <v>55</v>
      </c>
      <c r="B26" t="s">
        <v>50</v>
      </c>
      <c r="C26" t="s">
        <v>48</v>
      </c>
      <c r="E26" t="s">
        <v>44</v>
      </c>
      <c r="G26" t="s">
        <v>44</v>
      </c>
      <c r="H26" s="1"/>
      <c r="I26" s="1" t="s">
        <v>49</v>
      </c>
      <c r="J26" s="1"/>
      <c r="K26" s="1" t="s">
        <v>46</v>
      </c>
      <c r="L26" s="1"/>
      <c r="M26" s="1"/>
    </row>
    <row r="27" spans="1:13" ht="30" customHeight="1" x14ac:dyDescent="0.2">
      <c r="A27" t="s">
        <v>55</v>
      </c>
      <c r="B27" t="s">
        <v>50</v>
      </c>
      <c r="C27" t="s">
        <v>67</v>
      </c>
      <c r="E27" t="s">
        <v>44</v>
      </c>
      <c r="G27" t="s">
        <v>44</v>
      </c>
      <c r="H27" s="1"/>
      <c r="I27" s="1" t="s">
        <v>49</v>
      </c>
      <c r="J27" s="1"/>
      <c r="K27" s="1" t="s">
        <v>46</v>
      </c>
      <c r="L27" s="1"/>
      <c r="M27" s="1"/>
    </row>
    <row r="28" spans="1:13" ht="30" customHeight="1" x14ac:dyDescent="0.2">
      <c r="A28" t="s">
        <v>47</v>
      </c>
      <c r="B28" t="s">
        <v>42</v>
      </c>
      <c r="C28" t="s">
        <v>66</v>
      </c>
      <c r="E28" t="s">
        <v>49</v>
      </c>
      <c r="G28" t="s">
        <v>44</v>
      </c>
      <c r="H28" s="1"/>
      <c r="I28" s="1" t="s">
        <v>49</v>
      </c>
      <c r="J28" s="1"/>
      <c r="K28" s="1" t="s">
        <v>46</v>
      </c>
      <c r="L28" s="1"/>
      <c r="M28" s="1"/>
    </row>
    <row r="29" spans="1:13" ht="30" customHeight="1" x14ac:dyDescent="0.2">
      <c r="A29" t="s">
        <v>64</v>
      </c>
      <c r="B29" t="s">
        <v>50</v>
      </c>
      <c r="C29" t="s">
        <v>54</v>
      </c>
      <c r="E29" t="s">
        <v>49</v>
      </c>
      <c r="G29" t="s">
        <v>44</v>
      </c>
      <c r="H29" s="1"/>
      <c r="I29" s="1" t="s">
        <v>45</v>
      </c>
      <c r="J29" s="1"/>
      <c r="K29" s="1" t="s">
        <v>46</v>
      </c>
      <c r="L29" s="1"/>
      <c r="M29" s="1"/>
    </row>
    <row r="30" spans="1:13" x14ac:dyDescent="0.2">
      <c r="D30" t="s">
        <v>49</v>
      </c>
      <c r="E30">
        <f>COUNTIF(E$4:E$29,D30)</f>
        <v>15</v>
      </c>
      <c r="F30" t="s">
        <v>49</v>
      </c>
      <c r="G30">
        <f>COUNTIF(G$4:G$29,F30)</f>
        <v>6</v>
      </c>
      <c r="H30" t="s">
        <v>49</v>
      </c>
      <c r="I30">
        <f>COUNTIF(I$4:I$29,H30)</f>
        <v>10</v>
      </c>
      <c r="J30" t="s">
        <v>46</v>
      </c>
      <c r="K30">
        <v>22.5</v>
      </c>
    </row>
    <row r="31" spans="1:13" x14ac:dyDescent="0.2">
      <c r="D31" t="s">
        <v>44</v>
      </c>
      <c r="E31">
        <f>COUNTIF(E$4:E$29,D31)</f>
        <v>11</v>
      </c>
      <c r="F31" t="s">
        <v>44</v>
      </c>
      <c r="G31">
        <f>COUNTIF(G$4:G$29,F31)</f>
        <v>20</v>
      </c>
      <c r="H31" t="s">
        <v>45</v>
      </c>
      <c r="I31">
        <f>COUNTIF(I$4:I$29,H31)</f>
        <v>14</v>
      </c>
      <c r="J31" t="s">
        <v>109</v>
      </c>
      <c r="K31">
        <v>2.5</v>
      </c>
      <c r="M31" s="4"/>
    </row>
    <row r="32" spans="1:13" x14ac:dyDescent="0.2">
      <c r="D32" t="s">
        <v>108</v>
      </c>
      <c r="E32">
        <f>SUM(E30:E31)</f>
        <v>26</v>
      </c>
      <c r="F32" t="s">
        <v>108</v>
      </c>
      <c r="G32">
        <f>SUM(G30:G31)</f>
        <v>26</v>
      </c>
      <c r="H32" t="s">
        <v>44</v>
      </c>
      <c r="I32">
        <f>COUNTIF(I$4:I$29,H32)</f>
        <v>2</v>
      </c>
      <c r="J32" t="s">
        <v>62</v>
      </c>
      <c r="K32">
        <v>1</v>
      </c>
    </row>
    <row r="33" spans="4:12" x14ac:dyDescent="0.2">
      <c r="H33" t="s">
        <v>108</v>
      </c>
      <c r="I33">
        <f>SUM(I30:I32)</f>
        <v>26</v>
      </c>
      <c r="J33" t="s">
        <v>108</v>
      </c>
      <c r="K33">
        <f>SUM(K30:K32)</f>
        <v>26</v>
      </c>
    </row>
    <row r="34" spans="4:12" x14ac:dyDescent="0.2">
      <c r="D34" t="s">
        <v>49</v>
      </c>
      <c r="E34" s="3">
        <f>E30/$E$32</f>
        <v>0.57692307692307687</v>
      </c>
      <c r="F34" t="s">
        <v>49</v>
      </c>
      <c r="G34" s="3">
        <f>G30/$E$32</f>
        <v>0.23076923076923078</v>
      </c>
    </row>
    <row r="35" spans="4:12" x14ac:dyDescent="0.2">
      <c r="D35" t="s">
        <v>44</v>
      </c>
      <c r="E35" s="3">
        <f>E31/$E$32</f>
        <v>0.42307692307692307</v>
      </c>
      <c r="F35" t="s">
        <v>44</v>
      </c>
      <c r="G35" s="3">
        <f>G31/$E$32</f>
        <v>0.76923076923076927</v>
      </c>
      <c r="H35" t="s">
        <v>49</v>
      </c>
      <c r="I35" s="3">
        <f>I30/$I$33</f>
        <v>0.38461538461538464</v>
      </c>
      <c r="J35" t="s">
        <v>46</v>
      </c>
      <c r="K35" s="3">
        <f>K30/$K$33</f>
        <v>0.86538461538461542</v>
      </c>
    </row>
    <row r="36" spans="4:12" x14ac:dyDescent="0.2">
      <c r="D36" t="s">
        <v>108</v>
      </c>
      <c r="E36" s="3">
        <f>SUM(E34:E35)</f>
        <v>1</v>
      </c>
      <c r="F36" t="s">
        <v>108</v>
      </c>
      <c r="G36" s="3">
        <f>SUM(G34:G35)</f>
        <v>1</v>
      </c>
      <c r="H36" t="s">
        <v>45</v>
      </c>
      <c r="I36" s="3">
        <f t="shared" ref="I36:I37" si="0">I31/$I$33</f>
        <v>0.53846153846153844</v>
      </c>
      <c r="J36" t="s">
        <v>109</v>
      </c>
      <c r="K36" s="3">
        <f>K31/$K$33</f>
        <v>9.6153846153846159E-2</v>
      </c>
    </row>
    <row r="37" spans="4:12" x14ac:dyDescent="0.2">
      <c r="H37" t="s">
        <v>44</v>
      </c>
      <c r="I37" s="3">
        <f t="shared" si="0"/>
        <v>7.6923076923076927E-2</v>
      </c>
      <c r="J37" t="s">
        <v>62</v>
      </c>
      <c r="K37" s="3">
        <f>K32/$K$33</f>
        <v>3.8461538461538464E-2</v>
      </c>
      <c r="L37" s="3"/>
    </row>
    <row r="38" spans="4:12" x14ac:dyDescent="0.2">
      <c r="H38" t="s">
        <v>108</v>
      </c>
      <c r="I38" s="3">
        <f>SUM(I35:I37)</f>
        <v>1</v>
      </c>
      <c r="J38" t="s">
        <v>108</v>
      </c>
      <c r="K38" s="3">
        <f>SUM(K35:K37)</f>
        <v>1</v>
      </c>
      <c r="L38" s="3"/>
    </row>
    <row r="39" spans="4:12" x14ac:dyDescent="0.2">
      <c r="L39" s="3"/>
    </row>
    <row r="40" spans="4:12" x14ac:dyDescent="0.2">
      <c r="H40" s="3"/>
      <c r="L40" s="3"/>
    </row>
    <row r="41" spans="4:12" x14ac:dyDescent="0.2">
      <c r="H41" s="3"/>
      <c r="L41" s="3"/>
    </row>
    <row r="42" spans="4:12" x14ac:dyDescent="0.2">
      <c r="H42" s="3"/>
      <c r="L42" s="3"/>
    </row>
    <row r="43" spans="4:12" x14ac:dyDescent="0.2">
      <c r="H43" s="3"/>
    </row>
    <row r="44" spans="4:12" x14ac:dyDescent="0.2">
      <c r="H44" s="3"/>
    </row>
    <row r="45" spans="4:12" x14ac:dyDescent="0.2">
      <c r="H4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1"/>
  <sheetViews>
    <sheetView zoomScale="66" workbookViewId="0">
      <selection activeCell="U15" sqref="U15"/>
    </sheetView>
  </sheetViews>
  <sheetFormatPr baseColWidth="10" defaultRowHeight="16" x14ac:dyDescent="0.2"/>
  <cols>
    <col min="8" max="8" width="20.83203125" bestFit="1" customWidth="1"/>
    <col min="9" max="9" width="32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10</v>
      </c>
      <c r="L1" t="s">
        <v>106</v>
      </c>
      <c r="M1" t="s">
        <v>105</v>
      </c>
      <c r="N1" t="s">
        <v>9</v>
      </c>
      <c r="O1" t="s">
        <v>104</v>
      </c>
      <c r="P1" t="s">
        <v>12</v>
      </c>
      <c r="Q1" t="s">
        <v>13</v>
      </c>
      <c r="R1" t="s">
        <v>14</v>
      </c>
      <c r="S1" t="s">
        <v>103</v>
      </c>
      <c r="T1" t="s">
        <v>102</v>
      </c>
    </row>
    <row r="2" spans="1:21" ht="136" x14ac:dyDescent="0.2">
      <c r="A2" t="s">
        <v>15</v>
      </c>
      <c r="B2" t="s">
        <v>16</v>
      </c>
      <c r="C2" t="s">
        <v>2</v>
      </c>
      <c r="D2" t="s">
        <v>3</v>
      </c>
      <c r="E2" t="s">
        <v>4</v>
      </c>
      <c r="F2" t="s">
        <v>17</v>
      </c>
      <c r="G2" t="s">
        <v>18</v>
      </c>
      <c r="I2" t="s">
        <v>19</v>
      </c>
      <c r="J2" t="s">
        <v>20</v>
      </c>
      <c r="K2" t="s">
        <v>101</v>
      </c>
      <c r="L2" s="1" t="s">
        <v>100</v>
      </c>
      <c r="M2" s="1" t="s">
        <v>99</v>
      </c>
      <c r="N2" t="s">
        <v>98</v>
      </c>
      <c r="O2" t="s">
        <v>97</v>
      </c>
      <c r="P2" t="s">
        <v>96</v>
      </c>
      <c r="Q2" s="1" t="s">
        <v>95</v>
      </c>
      <c r="R2" s="1" t="s">
        <v>94</v>
      </c>
      <c r="S2" s="1" t="s">
        <v>93</v>
      </c>
      <c r="T2" s="1" t="s">
        <v>92</v>
      </c>
      <c r="U2" s="1"/>
    </row>
    <row r="3" spans="1:21" x14ac:dyDescent="0.2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I3" t="s">
        <v>33</v>
      </c>
      <c r="J3" t="s">
        <v>34</v>
      </c>
      <c r="K3" t="s">
        <v>91</v>
      </c>
      <c r="L3" t="s">
        <v>90</v>
      </c>
      <c r="M3" t="s">
        <v>89</v>
      </c>
      <c r="N3" t="s">
        <v>88</v>
      </c>
      <c r="O3" t="s">
        <v>87</v>
      </c>
      <c r="P3" t="s">
        <v>86</v>
      </c>
      <c r="Q3" t="s">
        <v>38</v>
      </c>
      <c r="R3" t="s">
        <v>39</v>
      </c>
      <c r="S3" t="s">
        <v>85</v>
      </c>
      <c r="T3" t="s">
        <v>84</v>
      </c>
    </row>
    <row r="4" spans="1:21" x14ac:dyDescent="0.2">
      <c r="A4" s="2">
        <v>44007.243495370371</v>
      </c>
      <c r="B4" s="2">
        <v>44007.246574074074</v>
      </c>
      <c r="C4">
        <v>100</v>
      </c>
      <c r="D4">
        <v>265</v>
      </c>
      <c r="E4" t="b">
        <v>1</v>
      </c>
      <c r="F4" s="2">
        <v>44007.246574074074</v>
      </c>
      <c r="G4" t="s">
        <v>40</v>
      </c>
      <c r="I4" t="s">
        <v>41</v>
      </c>
      <c r="J4" t="s">
        <v>42</v>
      </c>
      <c r="K4" t="s">
        <v>71</v>
      </c>
      <c r="L4" t="s">
        <v>44</v>
      </c>
      <c r="M4" t="s">
        <v>49</v>
      </c>
      <c r="N4" t="s">
        <v>49</v>
      </c>
      <c r="O4" t="s">
        <v>45</v>
      </c>
      <c r="P4" t="s">
        <v>60</v>
      </c>
      <c r="Q4" t="s">
        <v>69</v>
      </c>
      <c r="R4" t="s">
        <v>70</v>
      </c>
      <c r="S4" t="s">
        <v>70</v>
      </c>
      <c r="T4" t="s">
        <v>70</v>
      </c>
    </row>
    <row r="5" spans="1:21" x14ac:dyDescent="0.2">
      <c r="A5" s="2">
        <v>44007.244525462964</v>
      </c>
      <c r="B5" s="2">
        <v>44007.247060185182</v>
      </c>
      <c r="C5">
        <v>100</v>
      </c>
      <c r="D5">
        <v>218</v>
      </c>
      <c r="E5" t="b">
        <v>1</v>
      </c>
      <c r="F5" s="2">
        <v>44007.247060185182</v>
      </c>
      <c r="G5" t="s">
        <v>40</v>
      </c>
      <c r="I5" t="s">
        <v>55</v>
      </c>
      <c r="J5" t="s">
        <v>50</v>
      </c>
      <c r="K5" t="s">
        <v>48</v>
      </c>
      <c r="L5" t="s">
        <v>44</v>
      </c>
      <c r="M5" t="s">
        <v>44</v>
      </c>
      <c r="N5" t="s">
        <v>49</v>
      </c>
      <c r="O5" t="s">
        <v>49</v>
      </c>
      <c r="P5" t="s">
        <v>46</v>
      </c>
      <c r="Q5" t="s">
        <v>69</v>
      </c>
    </row>
    <row r="6" spans="1:21" x14ac:dyDescent="0.2">
      <c r="A6" s="2">
        <v>44007.24391203704</v>
      </c>
      <c r="B6" s="2">
        <v>44007.247858796298</v>
      </c>
      <c r="C6">
        <v>100</v>
      </c>
      <c r="D6">
        <v>341</v>
      </c>
      <c r="E6" t="b">
        <v>1</v>
      </c>
      <c r="F6" s="2">
        <v>44007.247858796298</v>
      </c>
      <c r="G6" t="s">
        <v>40</v>
      </c>
      <c r="I6" t="s">
        <v>55</v>
      </c>
      <c r="J6" t="s">
        <v>50</v>
      </c>
      <c r="K6" t="s">
        <v>72</v>
      </c>
      <c r="L6" t="s">
        <v>44</v>
      </c>
      <c r="M6" t="s">
        <v>49</v>
      </c>
      <c r="N6" t="s">
        <v>49</v>
      </c>
      <c r="O6" t="s">
        <v>49</v>
      </c>
      <c r="P6" t="s">
        <v>46</v>
      </c>
      <c r="R6" t="s">
        <v>70</v>
      </c>
      <c r="S6" t="s">
        <v>68</v>
      </c>
      <c r="T6" t="s">
        <v>68</v>
      </c>
    </row>
    <row r="7" spans="1:21" x14ac:dyDescent="0.2">
      <c r="A7" s="2">
        <v>44007.25640046296</v>
      </c>
      <c r="B7" s="2">
        <v>44007.258912037039</v>
      </c>
      <c r="C7">
        <v>100</v>
      </c>
      <c r="D7">
        <v>216</v>
      </c>
      <c r="E7" t="b">
        <v>1</v>
      </c>
      <c r="F7" s="2">
        <v>44007.258912037039</v>
      </c>
      <c r="G7" t="s">
        <v>40</v>
      </c>
      <c r="I7" t="s">
        <v>64</v>
      </c>
      <c r="J7" t="s">
        <v>50</v>
      </c>
      <c r="K7" t="s">
        <v>83</v>
      </c>
      <c r="L7" t="s">
        <v>44</v>
      </c>
      <c r="M7" t="s">
        <v>49</v>
      </c>
      <c r="N7" t="s">
        <v>49</v>
      </c>
      <c r="O7" t="s">
        <v>45</v>
      </c>
      <c r="P7" t="s">
        <v>60</v>
      </c>
      <c r="R7" t="s">
        <v>70</v>
      </c>
      <c r="S7" t="s">
        <v>70</v>
      </c>
      <c r="T7" t="s">
        <v>70</v>
      </c>
    </row>
    <row r="8" spans="1:21" x14ac:dyDescent="0.2">
      <c r="A8" s="2">
        <v>44007.261076388888</v>
      </c>
      <c r="B8" s="2">
        <v>44007.267384259256</v>
      </c>
      <c r="C8">
        <v>100</v>
      </c>
      <c r="D8">
        <v>544</v>
      </c>
      <c r="E8" t="b">
        <v>1</v>
      </c>
      <c r="F8" s="2">
        <v>44007.267384259256</v>
      </c>
      <c r="G8" t="s">
        <v>40</v>
      </c>
      <c r="I8" t="s">
        <v>55</v>
      </c>
      <c r="J8" t="s">
        <v>50</v>
      </c>
      <c r="K8" t="s">
        <v>59</v>
      </c>
      <c r="L8" t="s">
        <v>49</v>
      </c>
      <c r="M8" t="s">
        <v>49</v>
      </c>
      <c r="N8" t="s">
        <v>49</v>
      </c>
      <c r="O8" t="s">
        <v>45</v>
      </c>
      <c r="P8" t="s">
        <v>64</v>
      </c>
      <c r="R8" t="s">
        <v>70</v>
      </c>
      <c r="T8" t="s">
        <v>70</v>
      </c>
    </row>
    <row r="9" spans="1:21" x14ac:dyDescent="0.2">
      <c r="A9" s="2">
        <v>44007.268900462965</v>
      </c>
      <c r="B9" s="2">
        <v>44007.273368055554</v>
      </c>
      <c r="C9">
        <v>100</v>
      </c>
      <c r="D9">
        <v>385</v>
      </c>
      <c r="E9" t="b">
        <v>1</v>
      </c>
      <c r="F9" s="2">
        <v>44007.273368055554</v>
      </c>
      <c r="G9" t="s">
        <v>40</v>
      </c>
      <c r="I9" t="s">
        <v>55</v>
      </c>
      <c r="J9" t="s">
        <v>50</v>
      </c>
      <c r="K9" t="s">
        <v>83</v>
      </c>
      <c r="L9" t="s">
        <v>49</v>
      </c>
      <c r="M9" t="s">
        <v>49</v>
      </c>
      <c r="N9" t="s">
        <v>49</v>
      </c>
      <c r="O9" t="s">
        <v>45</v>
      </c>
      <c r="P9" t="s">
        <v>46</v>
      </c>
      <c r="T9" t="s">
        <v>70</v>
      </c>
    </row>
    <row r="10" spans="1:21" x14ac:dyDescent="0.2">
      <c r="A10" s="2">
        <v>44007.2812962963</v>
      </c>
      <c r="B10" s="2">
        <v>44007.282476851855</v>
      </c>
      <c r="C10">
        <v>100</v>
      </c>
      <c r="D10">
        <v>102</v>
      </c>
      <c r="E10" t="b">
        <v>1</v>
      </c>
      <c r="F10" s="2">
        <v>44007.282476851855</v>
      </c>
      <c r="G10" t="s">
        <v>40</v>
      </c>
      <c r="I10" t="s">
        <v>41</v>
      </c>
      <c r="J10" t="s">
        <v>50</v>
      </c>
      <c r="K10" t="s">
        <v>82</v>
      </c>
      <c r="L10" t="s">
        <v>44</v>
      </c>
      <c r="M10" t="s">
        <v>49</v>
      </c>
      <c r="N10" t="s">
        <v>49</v>
      </c>
      <c r="O10" t="s">
        <v>49</v>
      </c>
      <c r="P10" t="s">
        <v>46</v>
      </c>
      <c r="Q10" t="s">
        <v>69</v>
      </c>
      <c r="R10" t="s">
        <v>68</v>
      </c>
      <c r="S10" t="s">
        <v>68</v>
      </c>
      <c r="T10" t="s">
        <v>68</v>
      </c>
    </row>
    <row r="11" spans="1:21" x14ac:dyDescent="0.2">
      <c r="A11" s="2">
        <v>44007.269363425927</v>
      </c>
      <c r="B11" s="2">
        <v>44007.283101851855</v>
      </c>
      <c r="C11">
        <v>100</v>
      </c>
      <c r="D11">
        <v>1187</v>
      </c>
      <c r="E11" t="b">
        <v>1</v>
      </c>
      <c r="F11" s="2">
        <v>44007.283113425925</v>
      </c>
      <c r="G11" t="s">
        <v>40</v>
      </c>
      <c r="I11" t="s">
        <v>47</v>
      </c>
      <c r="J11" t="s">
        <v>50</v>
      </c>
      <c r="K11" t="s">
        <v>48</v>
      </c>
      <c r="L11" t="s">
        <v>44</v>
      </c>
      <c r="M11" t="s">
        <v>44</v>
      </c>
      <c r="N11" t="s">
        <v>49</v>
      </c>
      <c r="O11" t="s">
        <v>45</v>
      </c>
      <c r="P11" t="s">
        <v>46</v>
      </c>
      <c r="Q11" t="s">
        <v>49</v>
      </c>
      <c r="R11" t="s">
        <v>68</v>
      </c>
      <c r="T11" t="s">
        <v>70</v>
      </c>
    </row>
    <row r="12" spans="1:21" x14ac:dyDescent="0.2">
      <c r="A12" s="2">
        <v>44007.256388888891</v>
      </c>
      <c r="B12" s="2">
        <v>44007.311574074076</v>
      </c>
      <c r="C12">
        <v>100</v>
      </c>
      <c r="D12">
        <v>4767</v>
      </c>
      <c r="E12" t="b">
        <v>1</v>
      </c>
      <c r="F12" s="2">
        <v>44007.311574074076</v>
      </c>
      <c r="G12" t="s">
        <v>40</v>
      </c>
      <c r="I12" t="s">
        <v>47</v>
      </c>
      <c r="J12" t="s">
        <v>42</v>
      </c>
      <c r="K12" t="s">
        <v>59</v>
      </c>
      <c r="L12" t="s">
        <v>44</v>
      </c>
      <c r="M12" t="s">
        <v>49</v>
      </c>
      <c r="N12" t="s">
        <v>49</v>
      </c>
      <c r="O12" t="s">
        <v>49</v>
      </c>
      <c r="P12" t="s">
        <v>64</v>
      </c>
      <c r="T12" t="s">
        <v>68</v>
      </c>
    </row>
    <row r="13" spans="1:21" x14ac:dyDescent="0.2">
      <c r="A13" s="2">
        <v>44007.313900462963</v>
      </c>
      <c r="B13" s="2">
        <v>44007.325162037036</v>
      </c>
      <c r="C13">
        <v>100</v>
      </c>
      <c r="D13">
        <v>972</v>
      </c>
      <c r="E13" t="b">
        <v>1</v>
      </c>
      <c r="F13" s="2">
        <v>44007.325162037036</v>
      </c>
      <c r="G13" t="s">
        <v>40</v>
      </c>
      <c r="I13" t="s">
        <v>57</v>
      </c>
      <c r="J13" t="s">
        <v>50</v>
      </c>
      <c r="K13" t="s">
        <v>58</v>
      </c>
      <c r="L13" t="s">
        <v>44</v>
      </c>
      <c r="M13" t="s">
        <v>49</v>
      </c>
      <c r="N13" t="s">
        <v>49</v>
      </c>
      <c r="O13" t="s">
        <v>49</v>
      </c>
      <c r="P13" t="s">
        <v>46</v>
      </c>
      <c r="Q13" t="s">
        <v>69</v>
      </c>
      <c r="R13" t="s">
        <v>70</v>
      </c>
      <c r="S13" t="s">
        <v>70</v>
      </c>
      <c r="T13" t="s">
        <v>70</v>
      </c>
    </row>
    <row r="14" spans="1:21" x14ac:dyDescent="0.2">
      <c r="A14" s="2">
        <v>44007.338113425925</v>
      </c>
      <c r="B14" s="2">
        <v>44007.340902777774</v>
      </c>
      <c r="C14">
        <v>100</v>
      </c>
      <c r="D14">
        <v>240</v>
      </c>
      <c r="E14" t="b">
        <v>1</v>
      </c>
      <c r="F14" s="2">
        <v>44007.340914351851</v>
      </c>
      <c r="G14" t="s">
        <v>40</v>
      </c>
      <c r="I14" t="s">
        <v>57</v>
      </c>
      <c r="J14" t="s">
        <v>42</v>
      </c>
      <c r="K14" t="s">
        <v>43</v>
      </c>
      <c r="L14" t="s">
        <v>49</v>
      </c>
      <c r="M14" t="s">
        <v>49</v>
      </c>
      <c r="N14" t="s">
        <v>49</v>
      </c>
      <c r="O14" t="s">
        <v>45</v>
      </c>
      <c r="P14" t="s">
        <v>60</v>
      </c>
      <c r="S14" t="s">
        <v>68</v>
      </c>
      <c r="U14" s="1"/>
    </row>
    <row r="15" spans="1:21" x14ac:dyDescent="0.2">
      <c r="A15" s="2">
        <v>44007.34107638889</v>
      </c>
      <c r="B15" s="2">
        <v>44007.343414351853</v>
      </c>
      <c r="C15">
        <v>100</v>
      </c>
      <c r="D15">
        <v>201</v>
      </c>
      <c r="E15" t="b">
        <v>1</v>
      </c>
      <c r="F15" s="2">
        <v>44007.343414351853</v>
      </c>
      <c r="G15" t="s">
        <v>40</v>
      </c>
      <c r="I15" t="s">
        <v>55</v>
      </c>
      <c r="J15" t="s">
        <v>50</v>
      </c>
      <c r="K15" t="s">
        <v>54</v>
      </c>
      <c r="L15" t="s">
        <v>44</v>
      </c>
      <c r="M15" t="s">
        <v>44</v>
      </c>
      <c r="N15" t="s">
        <v>49</v>
      </c>
      <c r="O15" t="s">
        <v>45</v>
      </c>
      <c r="P15" t="s">
        <v>62</v>
      </c>
      <c r="Q15" t="s">
        <v>44</v>
      </c>
      <c r="R15" t="s">
        <v>70</v>
      </c>
      <c r="S15" t="s">
        <v>70</v>
      </c>
      <c r="T15" t="s">
        <v>70</v>
      </c>
    </row>
    <row r="16" spans="1:21" x14ac:dyDescent="0.2">
      <c r="A16" s="2">
        <v>44007.352800925924</v>
      </c>
      <c r="B16" s="2">
        <v>44007.358171296299</v>
      </c>
      <c r="C16">
        <v>100</v>
      </c>
      <c r="D16">
        <v>463</v>
      </c>
      <c r="E16" t="b">
        <v>1</v>
      </c>
      <c r="F16" s="2">
        <v>44007.358171296299</v>
      </c>
      <c r="G16" t="s">
        <v>40</v>
      </c>
      <c r="I16" t="s">
        <v>52</v>
      </c>
      <c r="J16" t="s">
        <v>50</v>
      </c>
      <c r="K16" t="s">
        <v>54</v>
      </c>
      <c r="L16" t="s">
        <v>44</v>
      </c>
      <c r="M16" t="s">
        <v>49</v>
      </c>
      <c r="N16" t="s">
        <v>49</v>
      </c>
      <c r="O16" t="s">
        <v>44</v>
      </c>
      <c r="P16" t="s">
        <v>60</v>
      </c>
      <c r="R16" t="s">
        <v>70</v>
      </c>
      <c r="S16" t="s">
        <v>68</v>
      </c>
      <c r="T16" t="s">
        <v>70</v>
      </c>
    </row>
    <row r="17" spans="1:21" x14ac:dyDescent="0.2">
      <c r="A17" s="2">
        <v>44007.998657407406</v>
      </c>
      <c r="B17" s="2">
        <v>44008.00984953704</v>
      </c>
      <c r="C17">
        <v>100</v>
      </c>
      <c r="D17">
        <v>966</v>
      </c>
      <c r="E17" t="b">
        <v>1</v>
      </c>
      <c r="F17" s="2">
        <v>44008.00984953704</v>
      </c>
      <c r="G17" t="s">
        <v>40</v>
      </c>
      <c r="I17" t="s">
        <v>47</v>
      </c>
      <c r="J17" t="s">
        <v>50</v>
      </c>
      <c r="K17" t="s">
        <v>71</v>
      </c>
      <c r="L17" t="s">
        <v>49</v>
      </c>
      <c r="M17" t="s">
        <v>49</v>
      </c>
      <c r="N17" t="s">
        <v>49</v>
      </c>
      <c r="O17" t="s">
        <v>45</v>
      </c>
      <c r="P17" t="s">
        <v>46</v>
      </c>
      <c r="Q17" t="s">
        <v>69</v>
      </c>
      <c r="S17" t="s">
        <v>68</v>
      </c>
      <c r="T17" t="s">
        <v>70</v>
      </c>
    </row>
    <row r="18" spans="1:21" x14ac:dyDescent="0.2">
      <c r="A18" s="2">
        <v>44008.149444444447</v>
      </c>
      <c r="B18" s="2">
        <v>44008.15121527778</v>
      </c>
      <c r="C18">
        <v>100</v>
      </c>
      <c r="D18">
        <v>153</v>
      </c>
      <c r="E18" t="b">
        <v>1</v>
      </c>
      <c r="F18" s="2">
        <v>44008.15121527778</v>
      </c>
      <c r="G18" t="s">
        <v>40</v>
      </c>
      <c r="I18" t="s">
        <v>47</v>
      </c>
      <c r="J18" t="s">
        <v>50</v>
      </c>
      <c r="K18" t="s">
        <v>81</v>
      </c>
      <c r="L18" t="s">
        <v>44</v>
      </c>
      <c r="M18" t="s">
        <v>49</v>
      </c>
      <c r="N18" t="s">
        <v>49</v>
      </c>
      <c r="O18" t="s">
        <v>49</v>
      </c>
      <c r="P18" t="s">
        <v>46</v>
      </c>
      <c r="Q18" t="s">
        <v>69</v>
      </c>
      <c r="R18" t="s">
        <v>70</v>
      </c>
      <c r="S18" t="s">
        <v>68</v>
      </c>
      <c r="T18" t="s">
        <v>70</v>
      </c>
    </row>
    <row r="19" spans="1:21" x14ac:dyDescent="0.2">
      <c r="A19" s="2">
        <v>44008.470127314817</v>
      </c>
      <c r="B19" s="2">
        <v>44008.472442129627</v>
      </c>
      <c r="C19">
        <v>100</v>
      </c>
      <c r="D19">
        <v>199</v>
      </c>
      <c r="E19" t="b">
        <v>1</v>
      </c>
      <c r="F19" s="2">
        <v>44008.472442129627</v>
      </c>
      <c r="G19" t="s">
        <v>40</v>
      </c>
      <c r="I19" t="s">
        <v>64</v>
      </c>
      <c r="J19" t="s">
        <v>42</v>
      </c>
      <c r="K19" t="s">
        <v>80</v>
      </c>
      <c r="L19" t="s">
        <v>44</v>
      </c>
      <c r="M19" t="s">
        <v>49</v>
      </c>
      <c r="N19" t="s">
        <v>49</v>
      </c>
      <c r="O19" t="s">
        <v>49</v>
      </c>
      <c r="P19" t="s">
        <v>46</v>
      </c>
      <c r="Q19" t="s">
        <v>49</v>
      </c>
      <c r="R19" t="s">
        <v>70</v>
      </c>
      <c r="S19" t="s">
        <v>70</v>
      </c>
      <c r="T19" t="s">
        <v>70</v>
      </c>
    </row>
    <row r="20" spans="1:21" x14ac:dyDescent="0.2">
      <c r="A20" s="2">
        <v>44012.576770833337</v>
      </c>
      <c r="B20" s="2">
        <v>44012.577673611115</v>
      </c>
      <c r="C20">
        <v>100</v>
      </c>
      <c r="D20">
        <v>78</v>
      </c>
      <c r="E20" t="b">
        <v>1</v>
      </c>
      <c r="F20" s="2">
        <v>44012.577685185184</v>
      </c>
      <c r="G20" t="s">
        <v>40</v>
      </c>
      <c r="I20" t="s">
        <v>47</v>
      </c>
      <c r="J20" t="s">
        <v>50</v>
      </c>
      <c r="K20" t="s">
        <v>65</v>
      </c>
      <c r="L20" t="s">
        <v>49</v>
      </c>
      <c r="M20" t="s">
        <v>49</v>
      </c>
      <c r="N20" t="s">
        <v>49</v>
      </c>
      <c r="O20" t="s">
        <v>45</v>
      </c>
      <c r="P20" t="s">
        <v>46</v>
      </c>
      <c r="Q20" t="s">
        <v>49</v>
      </c>
      <c r="R20" t="s">
        <v>70</v>
      </c>
      <c r="S20" t="s">
        <v>70</v>
      </c>
      <c r="T20" t="s">
        <v>70</v>
      </c>
    </row>
    <row r="21" spans="1:21" x14ac:dyDescent="0.2">
      <c r="A21" s="2">
        <v>44012.576192129629</v>
      </c>
      <c r="B21" s="2">
        <v>44012.584687499999</v>
      </c>
      <c r="C21">
        <v>100</v>
      </c>
      <c r="D21">
        <v>734</v>
      </c>
      <c r="E21" t="b">
        <v>1</v>
      </c>
      <c r="F21" s="2">
        <v>44012.584687499999</v>
      </c>
      <c r="G21" t="s">
        <v>40</v>
      </c>
      <c r="I21" t="s">
        <v>41</v>
      </c>
      <c r="J21" t="s">
        <v>50</v>
      </c>
      <c r="K21" t="s">
        <v>79</v>
      </c>
      <c r="L21" t="s">
        <v>44</v>
      </c>
      <c r="M21" t="s">
        <v>49</v>
      </c>
      <c r="N21" t="s">
        <v>49</v>
      </c>
      <c r="O21" t="s">
        <v>44</v>
      </c>
      <c r="P21" t="s">
        <v>60</v>
      </c>
      <c r="Q21" t="s">
        <v>49</v>
      </c>
      <c r="R21" t="s">
        <v>70</v>
      </c>
      <c r="T21" t="s">
        <v>70</v>
      </c>
      <c r="U21" s="1"/>
    </row>
    <row r="22" spans="1:21" x14ac:dyDescent="0.2">
      <c r="A22" s="2">
        <v>44012.580266203702</v>
      </c>
      <c r="B22" s="2">
        <v>44012.587048611109</v>
      </c>
      <c r="C22">
        <v>100</v>
      </c>
      <c r="D22">
        <v>585</v>
      </c>
      <c r="E22" t="b">
        <v>1</v>
      </c>
      <c r="F22" s="2">
        <v>44012.587060185186</v>
      </c>
      <c r="G22" t="s">
        <v>40</v>
      </c>
      <c r="I22" t="s">
        <v>64</v>
      </c>
      <c r="J22" t="s">
        <v>42</v>
      </c>
      <c r="K22" t="s">
        <v>54</v>
      </c>
      <c r="L22" t="s">
        <v>44</v>
      </c>
      <c r="M22" t="s">
        <v>49</v>
      </c>
      <c r="N22" t="s">
        <v>49</v>
      </c>
      <c r="O22" t="s">
        <v>49</v>
      </c>
      <c r="P22" t="s">
        <v>46</v>
      </c>
      <c r="R22" t="s">
        <v>68</v>
      </c>
      <c r="S22" t="s">
        <v>68</v>
      </c>
      <c r="T22" t="s">
        <v>70</v>
      </c>
    </row>
    <row r="23" spans="1:21" x14ac:dyDescent="0.2">
      <c r="A23" s="2">
        <v>44012.584421296298</v>
      </c>
      <c r="B23" s="2">
        <v>44012.58861111111</v>
      </c>
      <c r="C23">
        <v>100</v>
      </c>
      <c r="D23">
        <v>362</v>
      </c>
      <c r="E23" t="b">
        <v>1</v>
      </c>
      <c r="F23" s="2">
        <v>44012.58861111111</v>
      </c>
      <c r="G23" t="s">
        <v>40</v>
      </c>
      <c r="I23" t="s">
        <v>41</v>
      </c>
      <c r="J23" t="s">
        <v>42</v>
      </c>
      <c r="K23" t="s">
        <v>78</v>
      </c>
      <c r="L23" t="s">
        <v>44</v>
      </c>
      <c r="M23" t="s">
        <v>44</v>
      </c>
      <c r="N23" t="s">
        <v>49</v>
      </c>
      <c r="O23" t="s">
        <v>49</v>
      </c>
      <c r="P23" t="s">
        <v>64</v>
      </c>
      <c r="Q23" t="s">
        <v>49</v>
      </c>
      <c r="R23" t="s">
        <v>70</v>
      </c>
      <c r="S23" t="s">
        <v>68</v>
      </c>
      <c r="T23" t="s">
        <v>70</v>
      </c>
    </row>
    <row r="24" spans="1:21" x14ac:dyDescent="0.2">
      <c r="A24" s="2">
        <v>44012.596539351849</v>
      </c>
      <c r="B24" s="2">
        <v>44012.601770833331</v>
      </c>
      <c r="C24">
        <v>100</v>
      </c>
      <c r="D24">
        <v>452</v>
      </c>
      <c r="E24" t="b">
        <v>1</v>
      </c>
      <c r="F24" s="2">
        <v>44012.601770833331</v>
      </c>
      <c r="G24" t="s">
        <v>40</v>
      </c>
      <c r="I24" t="s">
        <v>47</v>
      </c>
      <c r="J24" t="s">
        <v>42</v>
      </c>
      <c r="K24" t="s">
        <v>77</v>
      </c>
      <c r="L24" t="s">
        <v>44</v>
      </c>
      <c r="M24" t="s">
        <v>49</v>
      </c>
      <c r="N24" t="s">
        <v>49</v>
      </c>
      <c r="O24" t="s">
        <v>49</v>
      </c>
      <c r="P24" t="s">
        <v>46</v>
      </c>
      <c r="S24" t="s">
        <v>68</v>
      </c>
      <c r="T24" t="s">
        <v>70</v>
      </c>
    </row>
    <row r="25" spans="1:21" x14ac:dyDescent="0.2">
      <c r="A25" s="2">
        <v>44012.813877314817</v>
      </c>
      <c r="B25" s="2">
        <v>44012.825590277775</v>
      </c>
      <c r="C25">
        <v>100</v>
      </c>
      <c r="D25">
        <v>1011</v>
      </c>
      <c r="E25" t="b">
        <v>1</v>
      </c>
      <c r="F25" s="2">
        <v>44012.825590277775</v>
      </c>
      <c r="G25" t="s">
        <v>40</v>
      </c>
      <c r="I25" t="s">
        <v>47</v>
      </c>
      <c r="J25" t="s">
        <v>50</v>
      </c>
      <c r="K25" t="s">
        <v>63</v>
      </c>
      <c r="L25" t="s">
        <v>44</v>
      </c>
      <c r="M25" t="s">
        <v>49</v>
      </c>
      <c r="N25" t="s">
        <v>49</v>
      </c>
      <c r="O25" t="s">
        <v>49</v>
      </c>
      <c r="P25" t="s">
        <v>46</v>
      </c>
      <c r="Q25" t="s">
        <v>49</v>
      </c>
      <c r="R25" t="s">
        <v>70</v>
      </c>
      <c r="S25" t="s">
        <v>70</v>
      </c>
      <c r="T25" t="s">
        <v>70</v>
      </c>
    </row>
    <row r="26" spans="1:21" x14ac:dyDescent="0.2">
      <c r="A26" s="2">
        <v>44012.938310185185</v>
      </c>
      <c r="B26" s="2">
        <v>44012.942233796297</v>
      </c>
      <c r="C26">
        <v>100</v>
      </c>
      <c r="D26">
        <v>338</v>
      </c>
      <c r="E26" t="b">
        <v>1</v>
      </c>
      <c r="F26" s="2">
        <v>44012.942233796297</v>
      </c>
      <c r="G26" t="s">
        <v>40</v>
      </c>
      <c r="I26" t="s">
        <v>47</v>
      </c>
      <c r="J26" t="s">
        <v>42</v>
      </c>
      <c r="K26" t="s">
        <v>48</v>
      </c>
      <c r="L26" t="s">
        <v>44</v>
      </c>
      <c r="M26" t="s">
        <v>49</v>
      </c>
      <c r="N26" t="s">
        <v>49</v>
      </c>
      <c r="O26" t="s">
        <v>49</v>
      </c>
      <c r="P26" t="s">
        <v>46</v>
      </c>
      <c r="R26" t="s">
        <v>68</v>
      </c>
      <c r="S26" t="s">
        <v>68</v>
      </c>
      <c r="T26" t="s">
        <v>70</v>
      </c>
    </row>
    <row r="27" spans="1:21" x14ac:dyDescent="0.2">
      <c r="A27" s="2">
        <v>44012.994270833333</v>
      </c>
      <c r="B27" s="2">
        <v>44013.003078703703</v>
      </c>
      <c r="C27">
        <v>100</v>
      </c>
      <c r="D27">
        <v>761</v>
      </c>
      <c r="E27" t="b">
        <v>1</v>
      </c>
      <c r="F27" s="2">
        <v>44013.00309027778</v>
      </c>
      <c r="G27" t="s">
        <v>40</v>
      </c>
      <c r="I27" t="s">
        <v>55</v>
      </c>
      <c r="J27" t="s">
        <v>50</v>
      </c>
      <c r="K27" t="s">
        <v>43</v>
      </c>
      <c r="L27" t="s">
        <v>44</v>
      </c>
      <c r="M27" t="s">
        <v>44</v>
      </c>
      <c r="N27" t="s">
        <v>49</v>
      </c>
      <c r="O27" t="s">
        <v>45</v>
      </c>
      <c r="P27" t="s">
        <v>46</v>
      </c>
      <c r="Q27" t="s">
        <v>49</v>
      </c>
      <c r="R27" t="s">
        <v>68</v>
      </c>
      <c r="S27" t="s">
        <v>68</v>
      </c>
      <c r="T27" t="s">
        <v>70</v>
      </c>
    </row>
    <row r="28" spans="1:21" x14ac:dyDescent="0.2">
      <c r="A28" s="2">
        <v>44013.004618055558</v>
      </c>
      <c r="B28" s="2">
        <v>44013.006423611114</v>
      </c>
      <c r="C28">
        <v>100</v>
      </c>
      <c r="D28">
        <v>155</v>
      </c>
      <c r="E28" t="b">
        <v>1</v>
      </c>
      <c r="F28" s="2">
        <v>44013.006423611114</v>
      </c>
      <c r="G28" t="s">
        <v>40</v>
      </c>
      <c r="I28" t="s">
        <v>41</v>
      </c>
      <c r="J28" t="s">
        <v>50</v>
      </c>
      <c r="K28" t="s">
        <v>76</v>
      </c>
      <c r="L28" t="s">
        <v>44</v>
      </c>
      <c r="M28" t="s">
        <v>44</v>
      </c>
      <c r="N28" t="s">
        <v>49</v>
      </c>
      <c r="O28" t="s">
        <v>49</v>
      </c>
      <c r="P28" t="s">
        <v>46</v>
      </c>
      <c r="Q28" t="s">
        <v>49</v>
      </c>
      <c r="R28" t="s">
        <v>68</v>
      </c>
      <c r="S28" t="s">
        <v>68</v>
      </c>
      <c r="T28" t="s">
        <v>68</v>
      </c>
    </row>
    <row r="29" spans="1:21" x14ac:dyDescent="0.2">
      <c r="A29" s="2">
        <v>44013.105046296296</v>
      </c>
      <c r="B29" s="2">
        <v>44013.111111111109</v>
      </c>
      <c r="C29">
        <v>100</v>
      </c>
      <c r="D29">
        <v>524</v>
      </c>
      <c r="E29" t="b">
        <v>1</v>
      </c>
      <c r="F29" s="2">
        <v>44013.111111111109</v>
      </c>
      <c r="G29" t="s">
        <v>40</v>
      </c>
      <c r="I29" t="s">
        <v>55</v>
      </c>
      <c r="J29" t="s">
        <v>42</v>
      </c>
      <c r="K29" t="s">
        <v>48</v>
      </c>
      <c r="L29" t="s">
        <v>44</v>
      </c>
      <c r="M29" t="s">
        <v>49</v>
      </c>
      <c r="N29" t="s">
        <v>49</v>
      </c>
      <c r="O29" t="s">
        <v>49</v>
      </c>
      <c r="P29" t="s">
        <v>46</v>
      </c>
      <c r="R29" t="s">
        <v>68</v>
      </c>
      <c r="S29" t="s">
        <v>68</v>
      </c>
      <c r="T29" t="s">
        <v>68</v>
      </c>
    </row>
    <row r="30" spans="1:21" x14ac:dyDescent="0.2">
      <c r="A30" s="2">
        <v>44013.161493055559</v>
      </c>
      <c r="B30" s="2">
        <v>44013.163553240738</v>
      </c>
      <c r="C30">
        <v>100</v>
      </c>
      <c r="D30">
        <v>177</v>
      </c>
      <c r="E30" t="b">
        <v>1</v>
      </c>
      <c r="F30" s="2">
        <v>44013.163553240738</v>
      </c>
      <c r="G30" t="s">
        <v>40</v>
      </c>
      <c r="I30" t="s">
        <v>47</v>
      </c>
      <c r="J30" t="s">
        <v>50</v>
      </c>
      <c r="K30" t="s">
        <v>75</v>
      </c>
      <c r="L30" t="s">
        <v>44</v>
      </c>
      <c r="M30" t="s">
        <v>44</v>
      </c>
      <c r="N30" t="s">
        <v>49</v>
      </c>
      <c r="O30" t="s">
        <v>49</v>
      </c>
      <c r="P30" t="s">
        <v>60</v>
      </c>
      <c r="Q30" t="s">
        <v>49</v>
      </c>
      <c r="R30" t="s">
        <v>68</v>
      </c>
      <c r="S30" t="s">
        <v>68</v>
      </c>
      <c r="T30" t="s">
        <v>68</v>
      </c>
    </row>
    <row r="31" spans="1:21" x14ac:dyDescent="0.2">
      <c r="A31" s="2">
        <v>44013.160324074073</v>
      </c>
      <c r="B31" s="2">
        <v>44013.165659722225</v>
      </c>
      <c r="C31">
        <v>100</v>
      </c>
      <c r="D31">
        <v>461</v>
      </c>
      <c r="E31" t="b">
        <v>1</v>
      </c>
      <c r="F31" s="2">
        <v>44013.165659722225</v>
      </c>
      <c r="G31" t="s">
        <v>40</v>
      </c>
      <c r="I31" t="s">
        <v>55</v>
      </c>
      <c r="J31" t="s">
        <v>50</v>
      </c>
      <c r="K31" t="s">
        <v>74</v>
      </c>
      <c r="L31" t="s">
        <v>44</v>
      </c>
      <c r="M31" t="s">
        <v>49</v>
      </c>
      <c r="N31" t="s">
        <v>49</v>
      </c>
      <c r="O31" t="s">
        <v>49</v>
      </c>
      <c r="P31" t="s">
        <v>60</v>
      </c>
      <c r="Q31" t="s">
        <v>69</v>
      </c>
      <c r="R31" t="s">
        <v>68</v>
      </c>
      <c r="S31" t="s">
        <v>68</v>
      </c>
      <c r="T31" t="s">
        <v>68</v>
      </c>
    </row>
    <row r="32" spans="1:21" x14ac:dyDescent="0.2">
      <c r="A32" s="2">
        <v>44013.174502314818</v>
      </c>
      <c r="B32" s="2">
        <v>44013.178136574075</v>
      </c>
      <c r="C32">
        <v>100</v>
      </c>
      <c r="D32">
        <v>313</v>
      </c>
      <c r="E32" t="b">
        <v>1</v>
      </c>
      <c r="F32" s="2">
        <v>44013.178136574075</v>
      </c>
      <c r="G32" t="s">
        <v>40</v>
      </c>
      <c r="I32" t="s">
        <v>52</v>
      </c>
      <c r="J32" t="s">
        <v>50</v>
      </c>
      <c r="K32" t="s">
        <v>67</v>
      </c>
      <c r="L32" t="s">
        <v>44</v>
      </c>
      <c r="M32" t="s">
        <v>44</v>
      </c>
      <c r="N32" t="s">
        <v>49</v>
      </c>
      <c r="O32" t="s">
        <v>45</v>
      </c>
      <c r="P32" t="s">
        <v>46</v>
      </c>
      <c r="Q32" t="s">
        <v>69</v>
      </c>
      <c r="R32" t="s">
        <v>68</v>
      </c>
      <c r="S32" t="s">
        <v>68</v>
      </c>
      <c r="T32" t="s">
        <v>70</v>
      </c>
    </row>
    <row r="33" spans="1:20" x14ac:dyDescent="0.2">
      <c r="A33" s="2">
        <v>44013.197997685187</v>
      </c>
      <c r="B33" s="2">
        <v>44013.199560185189</v>
      </c>
      <c r="C33">
        <v>100</v>
      </c>
      <c r="D33">
        <v>135</v>
      </c>
      <c r="E33" t="b">
        <v>1</v>
      </c>
      <c r="F33" s="2">
        <v>44013.199571759258</v>
      </c>
      <c r="G33" t="s">
        <v>40</v>
      </c>
      <c r="I33" t="s">
        <v>47</v>
      </c>
      <c r="J33" t="s">
        <v>50</v>
      </c>
      <c r="K33" t="s">
        <v>56</v>
      </c>
      <c r="L33" t="s">
        <v>49</v>
      </c>
      <c r="M33" t="s">
        <v>49</v>
      </c>
      <c r="N33" t="s">
        <v>45</v>
      </c>
      <c r="O33" t="s">
        <v>45</v>
      </c>
      <c r="P33" t="s">
        <v>60</v>
      </c>
      <c r="S33" t="s">
        <v>68</v>
      </c>
      <c r="T33" t="s">
        <v>70</v>
      </c>
    </row>
    <row r="34" spans="1:20" x14ac:dyDescent="0.2">
      <c r="A34" s="2">
        <v>44013.213287037041</v>
      </c>
      <c r="B34" s="2">
        <v>44013.217916666668</v>
      </c>
      <c r="C34">
        <v>100</v>
      </c>
      <c r="D34">
        <v>399</v>
      </c>
      <c r="E34" t="b">
        <v>1</v>
      </c>
      <c r="F34" s="2">
        <v>44013.217916666668</v>
      </c>
      <c r="G34" t="s">
        <v>40</v>
      </c>
      <c r="I34" t="s">
        <v>47</v>
      </c>
      <c r="J34" t="s">
        <v>50</v>
      </c>
      <c r="K34" t="s">
        <v>72</v>
      </c>
      <c r="L34" t="s">
        <v>44</v>
      </c>
      <c r="M34" t="s">
        <v>44</v>
      </c>
      <c r="N34" t="s">
        <v>49</v>
      </c>
      <c r="O34" t="s">
        <v>45</v>
      </c>
      <c r="P34" t="s">
        <v>46</v>
      </c>
      <c r="S34" t="s">
        <v>70</v>
      </c>
    </row>
    <row r="35" spans="1:20" x14ac:dyDescent="0.2">
      <c r="A35" s="2">
        <v>44013.212048611109</v>
      </c>
      <c r="B35" s="2">
        <v>44013.219849537039</v>
      </c>
      <c r="C35">
        <v>100</v>
      </c>
      <c r="D35">
        <v>674</v>
      </c>
      <c r="E35" t="b">
        <v>1</v>
      </c>
      <c r="F35" s="2">
        <v>44013.219861111109</v>
      </c>
      <c r="G35" t="s">
        <v>40</v>
      </c>
      <c r="I35" t="s">
        <v>47</v>
      </c>
      <c r="J35" t="s">
        <v>42</v>
      </c>
      <c r="K35" t="s">
        <v>56</v>
      </c>
      <c r="L35" t="s">
        <v>44</v>
      </c>
      <c r="M35" t="s">
        <v>44</v>
      </c>
      <c r="N35" t="s">
        <v>49</v>
      </c>
      <c r="O35" t="s">
        <v>49</v>
      </c>
      <c r="P35" t="s">
        <v>46</v>
      </c>
      <c r="Q35" t="s">
        <v>49</v>
      </c>
      <c r="R35" t="s">
        <v>70</v>
      </c>
      <c r="S35" t="s">
        <v>68</v>
      </c>
      <c r="T35" t="s">
        <v>68</v>
      </c>
    </row>
    <row r="36" spans="1:20" x14ac:dyDescent="0.2">
      <c r="A36" s="2">
        <v>44013.216574074075</v>
      </c>
      <c r="B36" s="2">
        <v>44013.220902777779</v>
      </c>
      <c r="C36">
        <v>100</v>
      </c>
      <c r="D36">
        <v>374</v>
      </c>
      <c r="E36" t="b">
        <v>1</v>
      </c>
      <c r="F36" s="2">
        <v>44013.220914351848</v>
      </c>
      <c r="G36" t="s">
        <v>40</v>
      </c>
      <c r="I36" t="s">
        <v>55</v>
      </c>
      <c r="J36" t="s">
        <v>42</v>
      </c>
      <c r="K36" t="s">
        <v>43</v>
      </c>
      <c r="L36" t="s">
        <v>44</v>
      </c>
      <c r="M36" t="s">
        <v>44</v>
      </c>
      <c r="N36" t="s">
        <v>49</v>
      </c>
      <c r="O36" t="s">
        <v>45</v>
      </c>
      <c r="P36" t="s">
        <v>64</v>
      </c>
      <c r="Q36" t="s">
        <v>49</v>
      </c>
      <c r="R36" t="s">
        <v>70</v>
      </c>
      <c r="S36" t="s">
        <v>68</v>
      </c>
      <c r="T36" t="s">
        <v>70</v>
      </c>
    </row>
    <row r="37" spans="1:20" x14ac:dyDescent="0.2">
      <c r="A37" s="2">
        <v>44013.228182870371</v>
      </c>
      <c r="B37" s="2">
        <v>44013.230231481481</v>
      </c>
      <c r="C37">
        <v>100</v>
      </c>
      <c r="D37">
        <v>176</v>
      </c>
      <c r="E37" t="b">
        <v>1</v>
      </c>
      <c r="F37" s="2">
        <v>44013.230231481481</v>
      </c>
      <c r="G37" t="s">
        <v>40</v>
      </c>
      <c r="I37" t="s">
        <v>57</v>
      </c>
      <c r="J37" t="s">
        <v>50</v>
      </c>
      <c r="K37" t="s">
        <v>74</v>
      </c>
      <c r="L37" t="s">
        <v>49</v>
      </c>
      <c r="M37" t="s">
        <v>49</v>
      </c>
      <c r="N37" t="s">
        <v>49</v>
      </c>
      <c r="O37" t="s">
        <v>45</v>
      </c>
      <c r="P37" t="s">
        <v>60</v>
      </c>
      <c r="R37" t="s">
        <v>68</v>
      </c>
      <c r="S37" t="s">
        <v>68</v>
      </c>
      <c r="T37" t="s">
        <v>70</v>
      </c>
    </row>
    <row r="38" spans="1:20" x14ac:dyDescent="0.2">
      <c r="A38" s="2">
        <v>44014.411817129629</v>
      </c>
      <c r="B38" s="2">
        <v>44014.413854166669</v>
      </c>
      <c r="C38">
        <v>100</v>
      </c>
      <c r="D38">
        <v>176</v>
      </c>
      <c r="E38" t="b">
        <v>1</v>
      </c>
      <c r="F38" s="2">
        <v>44014.413854166669</v>
      </c>
      <c r="G38" t="s">
        <v>40</v>
      </c>
      <c r="I38" t="s">
        <v>47</v>
      </c>
      <c r="J38" t="s">
        <v>42</v>
      </c>
      <c r="K38" t="s">
        <v>73</v>
      </c>
      <c r="L38" t="s">
        <v>44</v>
      </c>
      <c r="M38" t="s">
        <v>44</v>
      </c>
      <c r="N38" t="s">
        <v>49</v>
      </c>
      <c r="O38" t="s">
        <v>49</v>
      </c>
      <c r="P38" t="s">
        <v>46</v>
      </c>
      <c r="Q38" t="s">
        <v>49</v>
      </c>
      <c r="R38" t="s">
        <v>68</v>
      </c>
      <c r="S38" t="s">
        <v>68</v>
      </c>
      <c r="T38" t="s">
        <v>70</v>
      </c>
    </row>
    <row r="39" spans="1:20" x14ac:dyDescent="0.2">
      <c r="A39" s="2">
        <v>44014.588622685187</v>
      </c>
      <c r="B39" s="2">
        <v>44014.593391203707</v>
      </c>
      <c r="C39">
        <v>100</v>
      </c>
      <c r="D39">
        <v>411</v>
      </c>
      <c r="E39" t="b">
        <v>1</v>
      </c>
      <c r="F39" s="2">
        <v>44014.593391203707</v>
      </c>
      <c r="G39" t="s">
        <v>40</v>
      </c>
      <c r="I39" t="s">
        <v>47</v>
      </c>
      <c r="J39" t="s">
        <v>42</v>
      </c>
      <c r="K39" t="s">
        <v>72</v>
      </c>
      <c r="L39" t="s">
        <v>44</v>
      </c>
      <c r="M39" t="s">
        <v>44</v>
      </c>
      <c r="N39" t="s">
        <v>49</v>
      </c>
      <c r="O39" t="s">
        <v>49</v>
      </c>
      <c r="P39" t="s">
        <v>46</v>
      </c>
      <c r="Q39" t="s">
        <v>69</v>
      </c>
      <c r="R39" t="s">
        <v>70</v>
      </c>
      <c r="S39" t="s">
        <v>68</v>
      </c>
      <c r="T39" t="s">
        <v>70</v>
      </c>
    </row>
    <row r="40" spans="1:20" x14ac:dyDescent="0.2">
      <c r="A40" s="2">
        <v>44018.079085648147</v>
      </c>
      <c r="B40" s="2">
        <v>44018.118275462963</v>
      </c>
      <c r="C40">
        <v>100</v>
      </c>
      <c r="D40">
        <v>3385</v>
      </c>
      <c r="E40" t="b">
        <v>1</v>
      </c>
      <c r="F40" s="2">
        <v>44018.118287037039</v>
      </c>
      <c r="G40" t="s">
        <v>40</v>
      </c>
      <c r="I40" t="s">
        <v>55</v>
      </c>
      <c r="J40" t="s">
        <v>42</v>
      </c>
      <c r="K40" t="s">
        <v>71</v>
      </c>
      <c r="L40" t="s">
        <v>49</v>
      </c>
      <c r="M40" t="s">
        <v>49</v>
      </c>
      <c r="N40" t="s">
        <v>49</v>
      </c>
      <c r="O40" t="s">
        <v>49</v>
      </c>
      <c r="P40" t="s">
        <v>46</v>
      </c>
      <c r="R40" t="s">
        <v>70</v>
      </c>
      <c r="S40" t="s">
        <v>68</v>
      </c>
      <c r="T40" t="s">
        <v>70</v>
      </c>
    </row>
    <row r="41" spans="1:20" x14ac:dyDescent="0.2">
      <c r="A41" s="2">
        <v>44018.469594907408</v>
      </c>
      <c r="B41" s="2">
        <v>44018.472569444442</v>
      </c>
      <c r="C41">
        <v>100</v>
      </c>
      <c r="D41">
        <v>257</v>
      </c>
      <c r="E41" t="b">
        <v>1</v>
      </c>
      <c r="F41" s="2">
        <v>44018.472581018519</v>
      </c>
      <c r="G41" t="s">
        <v>40</v>
      </c>
      <c r="I41" t="s">
        <v>47</v>
      </c>
      <c r="J41" t="s">
        <v>50</v>
      </c>
      <c r="K41" t="s">
        <v>51</v>
      </c>
      <c r="L41" t="s">
        <v>44</v>
      </c>
      <c r="M41" t="s">
        <v>44</v>
      </c>
      <c r="N41" t="s">
        <v>45</v>
      </c>
      <c r="O41" t="s">
        <v>45</v>
      </c>
      <c r="P41" t="s">
        <v>46</v>
      </c>
      <c r="Q41" t="s">
        <v>69</v>
      </c>
      <c r="R41" t="s">
        <v>68</v>
      </c>
      <c r="S41" t="s">
        <v>68</v>
      </c>
      <c r="T41" t="s">
        <v>68</v>
      </c>
    </row>
    <row r="44" spans="1:20" x14ac:dyDescent="0.2">
      <c r="H44" t="s">
        <v>41</v>
      </c>
      <c r="I44">
        <f>COUNTIF($I$4:$I$41,H44)</f>
        <v>5</v>
      </c>
    </row>
    <row r="45" spans="1:20" x14ac:dyDescent="0.2">
      <c r="H45" t="s">
        <v>55</v>
      </c>
      <c r="I45">
        <f t="shared" ref="I45:I49" si="0">COUNTIF($I$4:$I$41,H45)</f>
        <v>10</v>
      </c>
    </row>
    <row r="46" spans="1:20" x14ac:dyDescent="0.2">
      <c r="H46" t="s">
        <v>64</v>
      </c>
      <c r="I46">
        <f t="shared" si="0"/>
        <v>3</v>
      </c>
    </row>
    <row r="47" spans="1:20" x14ac:dyDescent="0.2">
      <c r="H47" t="s">
        <v>47</v>
      </c>
      <c r="I47">
        <f t="shared" si="0"/>
        <v>15</v>
      </c>
    </row>
    <row r="48" spans="1:20" x14ac:dyDescent="0.2">
      <c r="H48" t="s">
        <v>57</v>
      </c>
      <c r="I48">
        <f t="shared" si="0"/>
        <v>3</v>
      </c>
    </row>
    <row r="49" spans="8:9" x14ac:dyDescent="0.2">
      <c r="H49" t="s">
        <v>52</v>
      </c>
      <c r="I49">
        <f t="shared" si="0"/>
        <v>2</v>
      </c>
    </row>
    <row r="50" spans="8:9" x14ac:dyDescent="0.2">
      <c r="H50" t="s">
        <v>108</v>
      </c>
      <c r="I50">
        <f>SUM(I44:I49)</f>
        <v>38</v>
      </c>
    </row>
    <row r="52" spans="8:9" x14ac:dyDescent="0.2">
      <c r="H52" t="s">
        <v>41</v>
      </c>
      <c r="I52" s="3">
        <f>I44/$I$50</f>
        <v>0.13157894736842105</v>
      </c>
    </row>
    <row r="53" spans="8:9" x14ac:dyDescent="0.2">
      <c r="H53" t="s">
        <v>55</v>
      </c>
      <c r="I53" s="3">
        <f t="shared" ref="I53:I57" si="1">I45/$I$50</f>
        <v>0.26315789473684209</v>
      </c>
    </row>
    <row r="54" spans="8:9" x14ac:dyDescent="0.2">
      <c r="H54" t="s">
        <v>64</v>
      </c>
      <c r="I54" s="3">
        <f t="shared" si="1"/>
        <v>7.8947368421052627E-2</v>
      </c>
    </row>
    <row r="55" spans="8:9" x14ac:dyDescent="0.2">
      <c r="H55" t="s">
        <v>47</v>
      </c>
      <c r="I55" s="3">
        <f t="shared" si="1"/>
        <v>0.39473684210526316</v>
      </c>
    </row>
    <row r="56" spans="8:9" x14ac:dyDescent="0.2">
      <c r="H56" t="s">
        <v>57</v>
      </c>
      <c r="I56" s="3">
        <f t="shared" si="1"/>
        <v>7.8947368421052627E-2</v>
      </c>
    </row>
    <row r="57" spans="8:9" x14ac:dyDescent="0.2">
      <c r="H57" t="s">
        <v>52</v>
      </c>
      <c r="I57" s="3">
        <f t="shared" si="1"/>
        <v>5.2631578947368418E-2</v>
      </c>
    </row>
    <row r="58" spans="8:9" x14ac:dyDescent="0.2">
      <c r="H58" t="s">
        <v>108</v>
      </c>
      <c r="I58" s="3">
        <f>SUM(I52:I57)</f>
        <v>1</v>
      </c>
    </row>
    <row r="61" spans="8:9" x14ac:dyDescent="0.2">
      <c r="I61" s="3">
        <f>SUM(I55,I56)</f>
        <v>0.47368421052631582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0"/>
  <sheetViews>
    <sheetView tabSelected="1" topLeftCell="H1" zoomScale="66" workbookViewId="0">
      <selection activeCell="V19" sqref="V19"/>
    </sheetView>
  </sheetViews>
  <sheetFormatPr baseColWidth="10" defaultRowHeight="16" x14ac:dyDescent="0.2"/>
  <cols>
    <col min="1" max="21" width="15.1640625" customWidth="1"/>
    <col min="22" max="22" width="28.5" bestFit="1" customWidth="1"/>
    <col min="23" max="23" width="15.1640625" customWidth="1"/>
  </cols>
  <sheetData>
    <row r="1" spans="1:23" x14ac:dyDescent="0.2">
      <c r="A1" t="s">
        <v>7</v>
      </c>
      <c r="B1" t="s">
        <v>8</v>
      </c>
      <c r="C1" t="s">
        <v>10</v>
      </c>
      <c r="E1" t="s">
        <v>106</v>
      </c>
      <c r="G1" t="s">
        <v>105</v>
      </c>
      <c r="I1" t="s">
        <v>9</v>
      </c>
      <c r="K1" t="s">
        <v>104</v>
      </c>
      <c r="M1" t="s">
        <v>12</v>
      </c>
      <c r="O1" t="s">
        <v>13</v>
      </c>
      <c r="Q1" t="s">
        <v>14</v>
      </c>
      <c r="S1" t="s">
        <v>103</v>
      </c>
      <c r="U1" t="s">
        <v>102</v>
      </c>
    </row>
    <row r="2" spans="1:23" s="1" customFormat="1" ht="120" customHeight="1" x14ac:dyDescent="0.2">
      <c r="A2" s="1" t="s">
        <v>19</v>
      </c>
      <c r="B2" s="1" t="s">
        <v>20</v>
      </c>
      <c r="C2" s="1" t="s">
        <v>101</v>
      </c>
      <c r="E2" s="1" t="s">
        <v>100</v>
      </c>
      <c r="G2" s="1" t="s">
        <v>99</v>
      </c>
      <c r="I2" s="1" t="s">
        <v>98</v>
      </c>
      <c r="K2" s="1" t="s">
        <v>97</v>
      </c>
      <c r="M2" s="1" t="s">
        <v>96</v>
      </c>
      <c r="O2" s="1" t="s">
        <v>95</v>
      </c>
      <c r="Q2" s="1" t="s">
        <v>94</v>
      </c>
      <c r="S2" s="1" t="s">
        <v>93</v>
      </c>
      <c r="U2" s="1" t="s">
        <v>92</v>
      </c>
    </row>
    <row r="3" spans="1:23" x14ac:dyDescent="0.2">
      <c r="A3" t="s">
        <v>33</v>
      </c>
      <c r="B3" t="s">
        <v>34</v>
      </c>
      <c r="C3" t="s">
        <v>91</v>
      </c>
      <c r="E3" t="s">
        <v>90</v>
      </c>
      <c r="G3" t="s">
        <v>89</v>
      </c>
      <c r="I3" t="s">
        <v>88</v>
      </c>
      <c r="K3" t="s">
        <v>87</v>
      </c>
      <c r="M3" t="s">
        <v>86</v>
      </c>
      <c r="O3" t="s">
        <v>38</v>
      </c>
      <c r="Q3" t="s">
        <v>39</v>
      </c>
      <c r="S3" t="s">
        <v>85</v>
      </c>
      <c r="U3" t="s">
        <v>84</v>
      </c>
    </row>
    <row r="4" spans="1:23" ht="15" customHeight="1" x14ac:dyDescent="0.2">
      <c r="A4" t="s">
        <v>41</v>
      </c>
      <c r="B4" t="s">
        <v>42</v>
      </c>
      <c r="C4" t="s">
        <v>71</v>
      </c>
      <c r="E4" t="s">
        <v>44</v>
      </c>
      <c r="G4" t="s">
        <v>49</v>
      </c>
      <c r="I4" t="s">
        <v>49</v>
      </c>
      <c r="K4" t="s">
        <v>45</v>
      </c>
      <c r="M4" t="s">
        <v>60</v>
      </c>
      <c r="O4" t="s">
        <v>69</v>
      </c>
      <c r="Q4" t="s">
        <v>70</v>
      </c>
      <c r="S4" t="s">
        <v>70</v>
      </c>
      <c r="U4" t="s">
        <v>70</v>
      </c>
    </row>
    <row r="5" spans="1:23" ht="15" customHeight="1" x14ac:dyDescent="0.2">
      <c r="A5" t="s">
        <v>55</v>
      </c>
      <c r="B5" t="s">
        <v>50</v>
      </c>
      <c r="C5" t="s">
        <v>48</v>
      </c>
      <c r="E5" t="s">
        <v>44</v>
      </c>
      <c r="G5" t="s">
        <v>44</v>
      </c>
      <c r="I5" t="s">
        <v>49</v>
      </c>
      <c r="K5" t="s">
        <v>49</v>
      </c>
      <c r="M5" t="s">
        <v>46</v>
      </c>
      <c r="O5" t="s">
        <v>69</v>
      </c>
    </row>
    <row r="6" spans="1:23" ht="15" customHeight="1" x14ac:dyDescent="0.2">
      <c r="A6" t="s">
        <v>55</v>
      </c>
      <c r="B6" t="s">
        <v>50</v>
      </c>
      <c r="C6" t="s">
        <v>72</v>
      </c>
      <c r="E6" t="s">
        <v>44</v>
      </c>
      <c r="G6" t="s">
        <v>49</v>
      </c>
      <c r="I6" t="s">
        <v>49</v>
      </c>
      <c r="K6" t="s">
        <v>49</v>
      </c>
      <c r="M6" t="s">
        <v>46</v>
      </c>
      <c r="Q6" t="s">
        <v>70</v>
      </c>
      <c r="S6" t="s">
        <v>68</v>
      </c>
      <c r="U6" t="s">
        <v>68</v>
      </c>
    </row>
    <row r="7" spans="1:23" ht="15" customHeight="1" x14ac:dyDescent="0.2">
      <c r="A7" t="s">
        <v>64</v>
      </c>
      <c r="B7" t="s">
        <v>50</v>
      </c>
      <c r="C7" t="s">
        <v>83</v>
      </c>
      <c r="E7" t="s">
        <v>44</v>
      </c>
      <c r="G7" t="s">
        <v>49</v>
      </c>
      <c r="I7" t="s">
        <v>49</v>
      </c>
      <c r="K7" t="s">
        <v>45</v>
      </c>
      <c r="M7" t="s">
        <v>60</v>
      </c>
      <c r="Q7" t="s">
        <v>70</v>
      </c>
      <c r="S7" t="s">
        <v>70</v>
      </c>
      <c r="U7" t="s">
        <v>70</v>
      </c>
    </row>
    <row r="8" spans="1:23" ht="15" customHeight="1" x14ac:dyDescent="0.2">
      <c r="A8" t="s">
        <v>55</v>
      </c>
      <c r="B8" t="s">
        <v>50</v>
      </c>
      <c r="C8" t="s">
        <v>59</v>
      </c>
      <c r="E8" t="s">
        <v>49</v>
      </c>
      <c r="G8" t="s">
        <v>49</v>
      </c>
      <c r="I8" t="s">
        <v>49</v>
      </c>
      <c r="K8" t="s">
        <v>45</v>
      </c>
      <c r="M8" t="s">
        <v>64</v>
      </c>
      <c r="N8" s="1"/>
      <c r="Q8" t="s">
        <v>70</v>
      </c>
      <c r="U8" t="s">
        <v>70</v>
      </c>
    </row>
    <row r="9" spans="1:23" ht="15" customHeight="1" x14ac:dyDescent="0.2">
      <c r="A9" t="s">
        <v>55</v>
      </c>
      <c r="B9" t="s">
        <v>50</v>
      </c>
      <c r="C9" t="s">
        <v>83</v>
      </c>
      <c r="E9" t="s">
        <v>49</v>
      </c>
      <c r="G9" t="s">
        <v>49</v>
      </c>
      <c r="I9" t="s">
        <v>49</v>
      </c>
      <c r="K9" t="s">
        <v>45</v>
      </c>
      <c r="M9" t="s">
        <v>46</v>
      </c>
      <c r="U9" t="s">
        <v>70</v>
      </c>
    </row>
    <row r="10" spans="1:23" ht="15" customHeight="1" x14ac:dyDescent="0.2">
      <c r="A10" t="s">
        <v>41</v>
      </c>
      <c r="B10" t="s">
        <v>50</v>
      </c>
      <c r="C10" t="s">
        <v>82</v>
      </c>
      <c r="E10" t="s">
        <v>44</v>
      </c>
      <c r="G10" t="s">
        <v>49</v>
      </c>
      <c r="I10" t="s">
        <v>49</v>
      </c>
      <c r="K10" t="s">
        <v>49</v>
      </c>
      <c r="M10" t="s">
        <v>46</v>
      </c>
      <c r="O10" t="s">
        <v>69</v>
      </c>
      <c r="Q10" t="s">
        <v>68</v>
      </c>
      <c r="S10" t="s">
        <v>68</v>
      </c>
      <c r="U10" t="s">
        <v>68</v>
      </c>
    </row>
    <row r="11" spans="1:23" ht="15" customHeight="1" x14ac:dyDescent="0.2">
      <c r="A11" t="s">
        <v>47</v>
      </c>
      <c r="B11" t="s">
        <v>50</v>
      </c>
      <c r="C11" t="s">
        <v>48</v>
      </c>
      <c r="E11" t="s">
        <v>44</v>
      </c>
      <c r="G11" t="s">
        <v>44</v>
      </c>
      <c r="I11" t="s">
        <v>49</v>
      </c>
      <c r="K11" t="s">
        <v>45</v>
      </c>
      <c r="M11" t="s">
        <v>46</v>
      </c>
      <c r="O11" t="s">
        <v>49</v>
      </c>
      <c r="Q11" t="s">
        <v>68</v>
      </c>
      <c r="U11" t="s">
        <v>70</v>
      </c>
    </row>
    <row r="12" spans="1:23" ht="15" customHeight="1" x14ac:dyDescent="0.2">
      <c r="A12" t="s">
        <v>47</v>
      </c>
      <c r="B12" t="s">
        <v>42</v>
      </c>
      <c r="C12" t="s">
        <v>59</v>
      </c>
      <c r="E12" t="s">
        <v>44</v>
      </c>
      <c r="G12" t="s">
        <v>49</v>
      </c>
      <c r="I12" t="s">
        <v>49</v>
      </c>
      <c r="K12" t="s">
        <v>49</v>
      </c>
      <c r="M12" t="s">
        <v>64</v>
      </c>
      <c r="U12" t="s">
        <v>68</v>
      </c>
    </row>
    <row r="13" spans="1:23" ht="15" customHeight="1" x14ac:dyDescent="0.2">
      <c r="A13" t="s">
        <v>57</v>
      </c>
      <c r="B13" t="s">
        <v>50</v>
      </c>
      <c r="C13" t="s">
        <v>58</v>
      </c>
      <c r="E13" t="s">
        <v>44</v>
      </c>
      <c r="G13" t="s">
        <v>49</v>
      </c>
      <c r="I13" t="s">
        <v>49</v>
      </c>
      <c r="K13" t="s">
        <v>49</v>
      </c>
      <c r="M13" t="s">
        <v>46</v>
      </c>
      <c r="O13" t="s">
        <v>69</v>
      </c>
      <c r="Q13" t="s">
        <v>70</v>
      </c>
      <c r="S13" t="s">
        <v>70</v>
      </c>
      <c r="U13" t="s">
        <v>70</v>
      </c>
    </row>
    <row r="14" spans="1:23" ht="15" customHeight="1" x14ac:dyDescent="0.2">
      <c r="A14" t="s">
        <v>57</v>
      </c>
      <c r="B14" t="s">
        <v>42</v>
      </c>
      <c r="C14" t="s">
        <v>43</v>
      </c>
      <c r="E14" t="s">
        <v>49</v>
      </c>
      <c r="G14" t="s">
        <v>49</v>
      </c>
      <c r="I14" t="s">
        <v>49</v>
      </c>
      <c r="K14" t="s">
        <v>45</v>
      </c>
      <c r="M14" t="s">
        <v>60</v>
      </c>
      <c r="S14" t="s">
        <v>68</v>
      </c>
      <c r="W14" s="1"/>
    </row>
    <row r="15" spans="1:23" ht="15" customHeight="1" x14ac:dyDescent="0.2">
      <c r="A15" t="s">
        <v>55</v>
      </c>
      <c r="B15" t="s">
        <v>50</v>
      </c>
      <c r="C15" t="s">
        <v>54</v>
      </c>
      <c r="E15" t="s">
        <v>44</v>
      </c>
      <c r="G15" t="s">
        <v>44</v>
      </c>
      <c r="I15" t="s">
        <v>49</v>
      </c>
      <c r="K15" t="s">
        <v>45</v>
      </c>
      <c r="M15" t="s">
        <v>62</v>
      </c>
      <c r="O15" t="s">
        <v>44</v>
      </c>
      <c r="Q15" t="s">
        <v>70</v>
      </c>
      <c r="S15" t="s">
        <v>70</v>
      </c>
      <c r="U15" t="s">
        <v>70</v>
      </c>
    </row>
    <row r="16" spans="1:23" ht="15" customHeight="1" x14ac:dyDescent="0.2">
      <c r="A16" t="s">
        <v>52</v>
      </c>
      <c r="B16" t="s">
        <v>50</v>
      </c>
      <c r="C16" t="s">
        <v>54</v>
      </c>
      <c r="E16" t="s">
        <v>44</v>
      </c>
      <c r="G16" t="s">
        <v>49</v>
      </c>
      <c r="I16" t="s">
        <v>49</v>
      </c>
      <c r="K16" t="s">
        <v>44</v>
      </c>
      <c r="M16" t="s">
        <v>60</v>
      </c>
      <c r="Q16" t="s">
        <v>70</v>
      </c>
      <c r="S16" t="s">
        <v>68</v>
      </c>
      <c r="U16" t="s">
        <v>70</v>
      </c>
    </row>
    <row r="17" spans="1:23" ht="15" customHeight="1" x14ac:dyDescent="0.2">
      <c r="A17" t="s">
        <v>47</v>
      </c>
      <c r="B17" t="s">
        <v>50</v>
      </c>
      <c r="C17" t="s">
        <v>71</v>
      </c>
      <c r="E17" t="s">
        <v>49</v>
      </c>
      <c r="G17" t="s">
        <v>49</v>
      </c>
      <c r="I17" t="s">
        <v>49</v>
      </c>
      <c r="K17" t="s">
        <v>45</v>
      </c>
      <c r="M17" t="s">
        <v>46</v>
      </c>
      <c r="O17" t="s">
        <v>69</v>
      </c>
      <c r="S17" t="s">
        <v>68</v>
      </c>
      <c r="U17" t="s">
        <v>70</v>
      </c>
    </row>
    <row r="18" spans="1:23" ht="15" customHeight="1" x14ac:dyDescent="0.2">
      <c r="A18" t="s">
        <v>47</v>
      </c>
      <c r="B18" t="s">
        <v>50</v>
      </c>
      <c r="C18" t="s">
        <v>81</v>
      </c>
      <c r="E18" t="s">
        <v>44</v>
      </c>
      <c r="G18" t="s">
        <v>49</v>
      </c>
      <c r="I18" t="s">
        <v>49</v>
      </c>
      <c r="K18" t="s">
        <v>49</v>
      </c>
      <c r="M18" t="s">
        <v>46</v>
      </c>
      <c r="O18" t="s">
        <v>69</v>
      </c>
      <c r="Q18" t="s">
        <v>70</v>
      </c>
      <c r="S18" t="s">
        <v>68</v>
      </c>
      <c r="U18" t="s">
        <v>70</v>
      </c>
    </row>
    <row r="19" spans="1:23" ht="15" customHeight="1" x14ac:dyDescent="0.2">
      <c r="A19" t="s">
        <v>64</v>
      </c>
      <c r="B19" t="s">
        <v>42</v>
      </c>
      <c r="C19" t="s">
        <v>80</v>
      </c>
      <c r="E19" t="s">
        <v>44</v>
      </c>
      <c r="G19" t="s">
        <v>49</v>
      </c>
      <c r="I19" t="s">
        <v>49</v>
      </c>
      <c r="K19" t="s">
        <v>49</v>
      </c>
      <c r="M19" t="s">
        <v>46</v>
      </c>
      <c r="O19" t="s">
        <v>49</v>
      </c>
      <c r="Q19" t="s">
        <v>70</v>
      </c>
      <c r="S19" t="s">
        <v>70</v>
      </c>
      <c r="U19" t="s">
        <v>70</v>
      </c>
    </row>
    <row r="20" spans="1:23" ht="15" customHeight="1" x14ac:dyDescent="0.2">
      <c r="A20" t="s">
        <v>47</v>
      </c>
      <c r="B20" t="s">
        <v>50</v>
      </c>
      <c r="C20" t="s">
        <v>65</v>
      </c>
      <c r="E20" t="s">
        <v>49</v>
      </c>
      <c r="G20" t="s">
        <v>49</v>
      </c>
      <c r="I20" t="s">
        <v>49</v>
      </c>
      <c r="K20" t="s">
        <v>45</v>
      </c>
      <c r="M20" t="s">
        <v>46</v>
      </c>
      <c r="O20" t="s">
        <v>49</v>
      </c>
      <c r="Q20" t="s">
        <v>70</v>
      </c>
      <c r="S20" t="s">
        <v>70</v>
      </c>
      <c r="U20" t="s">
        <v>70</v>
      </c>
    </row>
    <row r="21" spans="1:23" ht="15" customHeight="1" x14ac:dyDescent="0.2">
      <c r="A21" t="s">
        <v>41</v>
      </c>
      <c r="B21" t="s">
        <v>50</v>
      </c>
      <c r="C21" t="s">
        <v>79</v>
      </c>
      <c r="E21" t="s">
        <v>44</v>
      </c>
      <c r="G21" t="s">
        <v>49</v>
      </c>
      <c r="I21" t="s">
        <v>49</v>
      </c>
      <c r="K21" t="s">
        <v>44</v>
      </c>
      <c r="M21" t="s">
        <v>60</v>
      </c>
      <c r="N21" s="1"/>
      <c r="O21" t="s">
        <v>49</v>
      </c>
      <c r="Q21" t="s">
        <v>70</v>
      </c>
      <c r="U21" t="s">
        <v>70</v>
      </c>
      <c r="W21" s="5"/>
    </row>
    <row r="22" spans="1:23" ht="15" customHeight="1" x14ac:dyDescent="0.2">
      <c r="A22" t="s">
        <v>64</v>
      </c>
      <c r="B22" t="s">
        <v>42</v>
      </c>
      <c r="C22" t="s">
        <v>54</v>
      </c>
      <c r="E22" t="s">
        <v>44</v>
      </c>
      <c r="G22" t="s">
        <v>49</v>
      </c>
      <c r="I22" t="s">
        <v>49</v>
      </c>
      <c r="K22" t="s">
        <v>49</v>
      </c>
      <c r="M22" t="s">
        <v>46</v>
      </c>
      <c r="Q22" t="s">
        <v>68</v>
      </c>
      <c r="S22" t="s">
        <v>68</v>
      </c>
      <c r="U22" t="s">
        <v>70</v>
      </c>
    </row>
    <row r="23" spans="1:23" ht="15" customHeight="1" x14ac:dyDescent="0.2">
      <c r="A23" t="s">
        <v>41</v>
      </c>
      <c r="B23" t="s">
        <v>42</v>
      </c>
      <c r="C23" t="s">
        <v>78</v>
      </c>
      <c r="E23" t="s">
        <v>44</v>
      </c>
      <c r="G23" t="s">
        <v>44</v>
      </c>
      <c r="I23" t="s">
        <v>49</v>
      </c>
      <c r="K23" t="s">
        <v>49</v>
      </c>
      <c r="M23" t="s">
        <v>64</v>
      </c>
      <c r="O23" t="s">
        <v>49</v>
      </c>
      <c r="Q23" t="s">
        <v>70</v>
      </c>
      <c r="S23" t="s">
        <v>68</v>
      </c>
      <c r="U23" t="s">
        <v>70</v>
      </c>
    </row>
    <row r="24" spans="1:23" ht="15" customHeight="1" x14ac:dyDescent="0.2">
      <c r="A24" t="s">
        <v>47</v>
      </c>
      <c r="B24" t="s">
        <v>42</v>
      </c>
      <c r="C24" t="s">
        <v>77</v>
      </c>
      <c r="E24" t="s">
        <v>44</v>
      </c>
      <c r="G24" t="s">
        <v>49</v>
      </c>
      <c r="I24" t="s">
        <v>49</v>
      </c>
      <c r="K24" t="s">
        <v>49</v>
      </c>
      <c r="M24" t="s">
        <v>46</v>
      </c>
      <c r="S24" t="s">
        <v>68</v>
      </c>
      <c r="U24" t="s">
        <v>70</v>
      </c>
    </row>
    <row r="25" spans="1:23" ht="15" customHeight="1" x14ac:dyDescent="0.2">
      <c r="A25" t="s">
        <v>47</v>
      </c>
      <c r="B25" t="s">
        <v>50</v>
      </c>
      <c r="C25" t="s">
        <v>63</v>
      </c>
      <c r="E25" t="s">
        <v>44</v>
      </c>
      <c r="G25" t="s">
        <v>49</v>
      </c>
      <c r="I25" t="s">
        <v>49</v>
      </c>
      <c r="K25" t="s">
        <v>49</v>
      </c>
      <c r="M25" t="s">
        <v>46</v>
      </c>
      <c r="O25" t="s">
        <v>49</v>
      </c>
      <c r="Q25" t="s">
        <v>70</v>
      </c>
      <c r="S25" t="s">
        <v>70</v>
      </c>
      <c r="U25" t="s">
        <v>70</v>
      </c>
    </row>
    <row r="26" spans="1:23" ht="15" customHeight="1" x14ac:dyDescent="0.2">
      <c r="A26" t="s">
        <v>47</v>
      </c>
      <c r="B26" t="s">
        <v>42</v>
      </c>
      <c r="C26" t="s">
        <v>48</v>
      </c>
      <c r="E26" t="s">
        <v>44</v>
      </c>
      <c r="G26" t="s">
        <v>49</v>
      </c>
      <c r="I26" t="s">
        <v>49</v>
      </c>
      <c r="K26" t="s">
        <v>49</v>
      </c>
      <c r="M26" t="s">
        <v>46</v>
      </c>
      <c r="N26" s="1"/>
      <c r="Q26" t="s">
        <v>68</v>
      </c>
      <c r="S26" t="s">
        <v>68</v>
      </c>
      <c r="U26" t="s">
        <v>70</v>
      </c>
    </row>
    <row r="27" spans="1:23" ht="15" customHeight="1" x14ac:dyDescent="0.2">
      <c r="A27" t="s">
        <v>55</v>
      </c>
      <c r="B27" t="s">
        <v>50</v>
      </c>
      <c r="C27" t="s">
        <v>43</v>
      </c>
      <c r="E27" t="s">
        <v>44</v>
      </c>
      <c r="G27" t="s">
        <v>44</v>
      </c>
      <c r="I27" t="s">
        <v>49</v>
      </c>
      <c r="K27" t="s">
        <v>45</v>
      </c>
      <c r="M27" t="s">
        <v>46</v>
      </c>
      <c r="O27" t="s">
        <v>49</v>
      </c>
      <c r="Q27" t="s">
        <v>68</v>
      </c>
      <c r="S27" t="s">
        <v>68</v>
      </c>
      <c r="U27" t="s">
        <v>70</v>
      </c>
    </row>
    <row r="28" spans="1:23" ht="15" customHeight="1" x14ac:dyDescent="0.2">
      <c r="A28" t="s">
        <v>41</v>
      </c>
      <c r="B28" t="s">
        <v>50</v>
      </c>
      <c r="C28" t="s">
        <v>76</v>
      </c>
      <c r="E28" t="s">
        <v>44</v>
      </c>
      <c r="G28" t="s">
        <v>44</v>
      </c>
      <c r="I28" t="s">
        <v>49</v>
      </c>
      <c r="K28" t="s">
        <v>49</v>
      </c>
      <c r="M28" t="s">
        <v>46</v>
      </c>
      <c r="O28" t="s">
        <v>49</v>
      </c>
      <c r="Q28" t="s">
        <v>68</v>
      </c>
      <c r="S28" t="s">
        <v>68</v>
      </c>
      <c r="U28" t="s">
        <v>68</v>
      </c>
    </row>
    <row r="29" spans="1:23" ht="15" customHeight="1" x14ac:dyDescent="0.2">
      <c r="A29" t="s">
        <v>55</v>
      </c>
      <c r="B29" t="s">
        <v>42</v>
      </c>
      <c r="C29" t="s">
        <v>48</v>
      </c>
      <c r="E29" t="s">
        <v>44</v>
      </c>
      <c r="G29" t="s">
        <v>49</v>
      </c>
      <c r="I29" t="s">
        <v>49</v>
      </c>
      <c r="K29" t="s">
        <v>49</v>
      </c>
      <c r="M29" t="s">
        <v>46</v>
      </c>
      <c r="Q29" t="s">
        <v>68</v>
      </c>
      <c r="S29" t="s">
        <v>68</v>
      </c>
      <c r="U29" t="s">
        <v>68</v>
      </c>
    </row>
    <row r="30" spans="1:23" ht="15" customHeight="1" x14ac:dyDescent="0.2">
      <c r="A30" t="s">
        <v>47</v>
      </c>
      <c r="B30" t="s">
        <v>50</v>
      </c>
      <c r="C30" t="s">
        <v>75</v>
      </c>
      <c r="E30" t="s">
        <v>44</v>
      </c>
      <c r="G30" t="s">
        <v>44</v>
      </c>
      <c r="I30" t="s">
        <v>49</v>
      </c>
      <c r="K30" t="s">
        <v>49</v>
      </c>
      <c r="M30" t="s">
        <v>60</v>
      </c>
      <c r="O30" t="s">
        <v>49</v>
      </c>
      <c r="Q30" t="s">
        <v>68</v>
      </c>
      <c r="S30" t="s">
        <v>68</v>
      </c>
      <c r="U30" t="s">
        <v>68</v>
      </c>
    </row>
    <row r="31" spans="1:23" ht="15" customHeight="1" x14ac:dyDescent="0.2">
      <c r="A31" t="s">
        <v>55</v>
      </c>
      <c r="B31" t="s">
        <v>50</v>
      </c>
      <c r="C31" t="s">
        <v>74</v>
      </c>
      <c r="E31" t="s">
        <v>44</v>
      </c>
      <c r="G31" t="s">
        <v>49</v>
      </c>
      <c r="I31" t="s">
        <v>49</v>
      </c>
      <c r="K31" t="s">
        <v>49</v>
      </c>
      <c r="M31" t="s">
        <v>60</v>
      </c>
      <c r="O31" t="s">
        <v>69</v>
      </c>
      <c r="Q31" t="s">
        <v>68</v>
      </c>
      <c r="S31" t="s">
        <v>68</v>
      </c>
      <c r="U31" t="s">
        <v>68</v>
      </c>
    </row>
    <row r="32" spans="1:23" ht="15" customHeight="1" x14ac:dyDescent="0.2">
      <c r="A32" t="s">
        <v>52</v>
      </c>
      <c r="B32" t="s">
        <v>50</v>
      </c>
      <c r="C32" t="s">
        <v>67</v>
      </c>
      <c r="E32" t="s">
        <v>44</v>
      </c>
      <c r="G32" t="s">
        <v>44</v>
      </c>
      <c r="I32" t="s">
        <v>49</v>
      </c>
      <c r="K32" t="s">
        <v>45</v>
      </c>
      <c r="M32" t="s">
        <v>46</v>
      </c>
      <c r="O32" t="s">
        <v>69</v>
      </c>
      <c r="Q32" t="s">
        <v>68</v>
      </c>
      <c r="S32" t="s">
        <v>68</v>
      </c>
      <c r="U32" t="s">
        <v>70</v>
      </c>
    </row>
    <row r="33" spans="1:21" ht="15" customHeight="1" x14ac:dyDescent="0.2">
      <c r="A33" t="s">
        <v>47</v>
      </c>
      <c r="B33" t="s">
        <v>50</v>
      </c>
      <c r="C33" t="s">
        <v>56</v>
      </c>
      <c r="E33" t="s">
        <v>49</v>
      </c>
      <c r="G33" t="s">
        <v>49</v>
      </c>
      <c r="I33" t="s">
        <v>45</v>
      </c>
      <c r="K33" t="s">
        <v>45</v>
      </c>
      <c r="M33" t="s">
        <v>60</v>
      </c>
      <c r="S33" t="s">
        <v>68</v>
      </c>
      <c r="U33" t="s">
        <v>70</v>
      </c>
    </row>
    <row r="34" spans="1:21" ht="15" customHeight="1" x14ac:dyDescent="0.2">
      <c r="A34" t="s">
        <v>47</v>
      </c>
      <c r="B34" t="s">
        <v>50</v>
      </c>
      <c r="C34" t="s">
        <v>72</v>
      </c>
      <c r="E34" t="s">
        <v>44</v>
      </c>
      <c r="G34" t="s">
        <v>44</v>
      </c>
      <c r="I34" t="s">
        <v>49</v>
      </c>
      <c r="K34" t="s">
        <v>45</v>
      </c>
      <c r="L34" s="1"/>
      <c r="M34" t="s">
        <v>46</v>
      </c>
      <c r="S34" t="s">
        <v>70</v>
      </c>
    </row>
    <row r="35" spans="1:21" ht="15" customHeight="1" x14ac:dyDescent="0.2">
      <c r="A35" t="s">
        <v>47</v>
      </c>
      <c r="B35" t="s">
        <v>42</v>
      </c>
      <c r="C35" t="s">
        <v>56</v>
      </c>
      <c r="E35" t="s">
        <v>44</v>
      </c>
      <c r="G35" t="s">
        <v>44</v>
      </c>
      <c r="I35" t="s">
        <v>49</v>
      </c>
      <c r="K35" t="s">
        <v>49</v>
      </c>
      <c r="M35" t="s">
        <v>46</v>
      </c>
      <c r="N35" s="1"/>
      <c r="O35" t="s">
        <v>49</v>
      </c>
      <c r="Q35" t="s">
        <v>70</v>
      </c>
      <c r="S35" t="s">
        <v>68</v>
      </c>
      <c r="U35" t="s">
        <v>68</v>
      </c>
    </row>
    <row r="36" spans="1:21" ht="15" customHeight="1" x14ac:dyDescent="0.2">
      <c r="A36" t="s">
        <v>55</v>
      </c>
      <c r="B36" t="s">
        <v>42</v>
      </c>
      <c r="C36" t="s">
        <v>43</v>
      </c>
      <c r="E36" t="s">
        <v>44</v>
      </c>
      <c r="G36" t="s">
        <v>44</v>
      </c>
      <c r="I36" t="s">
        <v>49</v>
      </c>
      <c r="K36" t="s">
        <v>45</v>
      </c>
      <c r="M36" t="s">
        <v>64</v>
      </c>
      <c r="O36" t="s">
        <v>49</v>
      </c>
      <c r="Q36" t="s">
        <v>70</v>
      </c>
      <c r="S36" t="s">
        <v>68</v>
      </c>
      <c r="U36" t="s">
        <v>70</v>
      </c>
    </row>
    <row r="37" spans="1:21" ht="15" customHeight="1" x14ac:dyDescent="0.2">
      <c r="A37" t="s">
        <v>57</v>
      </c>
      <c r="B37" t="s">
        <v>50</v>
      </c>
      <c r="C37" t="s">
        <v>74</v>
      </c>
      <c r="E37" t="s">
        <v>49</v>
      </c>
      <c r="G37" t="s">
        <v>49</v>
      </c>
      <c r="I37" t="s">
        <v>49</v>
      </c>
      <c r="K37" t="s">
        <v>45</v>
      </c>
      <c r="M37" t="s">
        <v>60</v>
      </c>
      <c r="Q37" t="s">
        <v>68</v>
      </c>
      <c r="S37" t="s">
        <v>68</v>
      </c>
      <c r="U37" t="s">
        <v>70</v>
      </c>
    </row>
    <row r="38" spans="1:21" ht="15" customHeight="1" x14ac:dyDescent="0.2">
      <c r="A38" t="s">
        <v>47</v>
      </c>
      <c r="B38" t="s">
        <v>42</v>
      </c>
      <c r="C38" t="s">
        <v>73</v>
      </c>
      <c r="E38" t="s">
        <v>44</v>
      </c>
      <c r="G38" t="s">
        <v>44</v>
      </c>
      <c r="I38" t="s">
        <v>49</v>
      </c>
      <c r="K38" t="s">
        <v>49</v>
      </c>
      <c r="M38" t="s">
        <v>46</v>
      </c>
      <c r="O38" t="s">
        <v>49</v>
      </c>
      <c r="Q38" t="s">
        <v>68</v>
      </c>
      <c r="S38" t="s">
        <v>68</v>
      </c>
      <c r="U38" t="s">
        <v>70</v>
      </c>
    </row>
    <row r="39" spans="1:21" ht="15" customHeight="1" x14ac:dyDescent="0.2">
      <c r="A39" t="s">
        <v>47</v>
      </c>
      <c r="B39" t="s">
        <v>42</v>
      </c>
      <c r="C39" t="s">
        <v>72</v>
      </c>
      <c r="E39" t="s">
        <v>44</v>
      </c>
      <c r="G39" t="s">
        <v>44</v>
      </c>
      <c r="I39" t="s">
        <v>49</v>
      </c>
      <c r="K39" t="s">
        <v>49</v>
      </c>
      <c r="M39" t="s">
        <v>46</v>
      </c>
      <c r="O39" t="s">
        <v>69</v>
      </c>
      <c r="Q39" t="s">
        <v>70</v>
      </c>
      <c r="S39" t="s">
        <v>68</v>
      </c>
      <c r="U39" t="s">
        <v>70</v>
      </c>
    </row>
    <row r="40" spans="1:21" ht="15" customHeight="1" x14ac:dyDescent="0.2">
      <c r="A40" t="s">
        <v>55</v>
      </c>
      <c r="B40" t="s">
        <v>42</v>
      </c>
      <c r="C40" t="s">
        <v>71</v>
      </c>
      <c r="E40" t="s">
        <v>49</v>
      </c>
      <c r="G40" t="s">
        <v>49</v>
      </c>
      <c r="I40" t="s">
        <v>49</v>
      </c>
      <c r="K40" t="s">
        <v>49</v>
      </c>
      <c r="M40" t="s">
        <v>46</v>
      </c>
      <c r="Q40" t="s">
        <v>70</v>
      </c>
      <c r="S40" t="s">
        <v>68</v>
      </c>
      <c r="U40" t="s">
        <v>70</v>
      </c>
    </row>
    <row r="41" spans="1:21" ht="15" customHeight="1" x14ac:dyDescent="0.2">
      <c r="A41" t="s">
        <v>47</v>
      </c>
      <c r="B41" t="s">
        <v>50</v>
      </c>
      <c r="C41" t="s">
        <v>51</v>
      </c>
      <c r="E41" t="s">
        <v>44</v>
      </c>
      <c r="G41" t="s">
        <v>44</v>
      </c>
      <c r="I41" t="s">
        <v>45</v>
      </c>
      <c r="K41" t="s">
        <v>45</v>
      </c>
      <c r="M41" t="s">
        <v>46</v>
      </c>
      <c r="O41" t="s">
        <v>69</v>
      </c>
      <c r="Q41" t="s">
        <v>68</v>
      </c>
      <c r="S41" t="s">
        <v>68</v>
      </c>
      <c r="U41" t="s">
        <v>68</v>
      </c>
    </row>
    <row r="42" spans="1:21" x14ac:dyDescent="0.2">
      <c r="D42" t="s">
        <v>49</v>
      </c>
      <c r="E42">
        <f>COUNTIF(E$4:E$41,D42)</f>
        <v>8</v>
      </c>
      <c r="F42" t="s">
        <v>49</v>
      </c>
      <c r="G42">
        <f>COUNTIF(G$4:G$41,F42)</f>
        <v>24</v>
      </c>
      <c r="H42" t="s">
        <v>49</v>
      </c>
      <c r="I42">
        <f>COUNTIF(I$4:I$41,H42)</f>
        <v>36</v>
      </c>
      <c r="J42" t="s">
        <v>49</v>
      </c>
      <c r="K42">
        <f>COUNTIF(K$4:K$41,J42)</f>
        <v>20</v>
      </c>
      <c r="L42" t="s">
        <v>110</v>
      </c>
      <c r="M42">
        <v>25.67</v>
      </c>
      <c r="N42" t="s">
        <v>49</v>
      </c>
      <c r="O42">
        <f>COUNTIF(O$4:O$41,N42)</f>
        <v>12</v>
      </c>
      <c r="P42" t="s">
        <v>70</v>
      </c>
      <c r="Q42">
        <f>COUNTIF(Q$4:Q$41,P42)</f>
        <v>17</v>
      </c>
      <c r="R42" t="s">
        <v>70</v>
      </c>
      <c r="S42">
        <f>COUNTIF(S$4:S$41,R42)</f>
        <v>8</v>
      </c>
      <c r="T42" t="s">
        <v>70</v>
      </c>
      <c r="U42">
        <f>COUNTIF(U$4:U$41,T42)</f>
        <v>26</v>
      </c>
    </row>
    <row r="43" spans="1:21" x14ac:dyDescent="0.2">
      <c r="D43" t="s">
        <v>44</v>
      </c>
      <c r="E43">
        <f>COUNTIF(E$4:E$41,D43)</f>
        <v>30</v>
      </c>
      <c r="F43" t="s">
        <v>44</v>
      </c>
      <c r="G43">
        <f>COUNTIF(G$4:G$41,F43)</f>
        <v>14</v>
      </c>
      <c r="H43" t="s">
        <v>45</v>
      </c>
      <c r="I43">
        <f>COUNTIF(I$4:I$41,H43)</f>
        <v>2</v>
      </c>
      <c r="J43" t="s">
        <v>45</v>
      </c>
      <c r="K43">
        <f>COUNTIF(K$4:K$41,J43)</f>
        <v>16</v>
      </c>
      <c r="L43" t="s">
        <v>60</v>
      </c>
      <c r="M43">
        <v>10.67</v>
      </c>
      <c r="N43" t="s">
        <v>44</v>
      </c>
      <c r="O43">
        <f t="shared" ref="O43:O44" si="0">COUNTIF(O$4:O$41,N43)</f>
        <v>1</v>
      </c>
      <c r="P43" t="s">
        <v>68</v>
      </c>
      <c r="Q43">
        <f>COUNTIF(Q$4:Q$41,P43)</f>
        <v>13</v>
      </c>
      <c r="R43" t="s">
        <v>68</v>
      </c>
      <c r="S43">
        <f>COUNTIF(S$4:S$41,R43)</f>
        <v>24</v>
      </c>
      <c r="T43" t="s">
        <v>68</v>
      </c>
      <c r="U43">
        <f>COUNTIF(U$4:U$41,T43)</f>
        <v>9</v>
      </c>
    </row>
    <row r="44" spans="1:21" x14ac:dyDescent="0.2">
      <c r="D44" t="s">
        <v>108</v>
      </c>
      <c r="E44">
        <f>SUM(E42:E43)</f>
        <v>38</v>
      </c>
      <c r="F44" t="s">
        <v>108</v>
      </c>
      <c r="G44">
        <f>SUM(G42:G43)</f>
        <v>38</v>
      </c>
      <c r="H44" t="s">
        <v>44</v>
      </c>
      <c r="I44">
        <f>COUNTIF(I$4:I$41,H44)</f>
        <v>0</v>
      </c>
      <c r="J44" t="s">
        <v>44</v>
      </c>
      <c r="K44">
        <f>COUNTIF(K$4:K$41,J44)</f>
        <v>2</v>
      </c>
      <c r="L44" t="s">
        <v>62</v>
      </c>
      <c r="M44">
        <v>1.67</v>
      </c>
      <c r="N44" t="s">
        <v>69</v>
      </c>
      <c r="O44">
        <f t="shared" si="0"/>
        <v>10</v>
      </c>
      <c r="P44" t="s">
        <v>108</v>
      </c>
      <c r="Q44">
        <f>COUNTIF($Q$4:$Q$41,"&lt;&gt;")</f>
        <v>30</v>
      </c>
      <c r="R44" t="s">
        <v>108</v>
      </c>
      <c r="S44">
        <f>COUNTIF($S$4:$S$41,"&lt;&gt;")</f>
        <v>32</v>
      </c>
      <c r="T44" t="s">
        <v>108</v>
      </c>
      <c r="U44">
        <f>COUNTIF($U$4:$U$41,"&lt;&gt;")</f>
        <v>35</v>
      </c>
    </row>
    <row r="45" spans="1:21" x14ac:dyDescent="0.2">
      <c r="H45" t="s">
        <v>108</v>
      </c>
      <c r="I45">
        <f>SUM(I42:I44)</f>
        <v>38</v>
      </c>
      <c r="J45" t="s">
        <v>108</v>
      </c>
      <c r="K45">
        <f>SUM(K42:K44)</f>
        <v>38</v>
      </c>
      <c r="L45" t="s">
        <v>108</v>
      </c>
      <c r="M45">
        <f>SUM(M42:M44)</f>
        <v>38.010000000000005</v>
      </c>
      <c r="N45" t="s">
        <v>108</v>
      </c>
      <c r="O45">
        <f>SUM(O42:O44)</f>
        <v>23</v>
      </c>
    </row>
    <row r="46" spans="1:21" x14ac:dyDescent="0.2">
      <c r="D46" t="s">
        <v>49</v>
      </c>
      <c r="E46" s="3">
        <f>E42/$E$44</f>
        <v>0.21052631578947367</v>
      </c>
      <c r="F46" t="s">
        <v>49</v>
      </c>
      <c r="G46" s="3">
        <f>G42/$E$44</f>
        <v>0.63157894736842102</v>
      </c>
      <c r="P46" t="s">
        <v>70</v>
      </c>
      <c r="Q46" s="3">
        <f>Q42/Q$44</f>
        <v>0.56666666666666665</v>
      </c>
      <c r="R46" t="s">
        <v>70</v>
      </c>
      <c r="S46" s="3">
        <f>S42/S$44</f>
        <v>0.25</v>
      </c>
      <c r="T46" t="s">
        <v>70</v>
      </c>
      <c r="U46" s="3">
        <f>U42/U$44</f>
        <v>0.74285714285714288</v>
      </c>
    </row>
    <row r="47" spans="1:21" x14ac:dyDescent="0.2">
      <c r="D47" t="s">
        <v>44</v>
      </c>
      <c r="E47" s="3">
        <f>E43/$E$44</f>
        <v>0.78947368421052633</v>
      </c>
      <c r="F47" t="s">
        <v>44</v>
      </c>
      <c r="G47" s="3">
        <f>G43/$E$44</f>
        <v>0.36842105263157893</v>
      </c>
      <c r="H47" t="s">
        <v>49</v>
      </c>
      <c r="I47" s="3">
        <f>I42/$E$44</f>
        <v>0.94736842105263153</v>
      </c>
      <c r="J47" t="s">
        <v>49</v>
      </c>
      <c r="K47" s="3">
        <f>K42/$E$44</f>
        <v>0.52631578947368418</v>
      </c>
      <c r="L47" t="s">
        <v>110</v>
      </c>
      <c r="M47" s="3">
        <f>M42/$M$45</f>
        <v>0.67534859247566426</v>
      </c>
      <c r="N47" t="s">
        <v>49</v>
      </c>
      <c r="O47" s="3">
        <f>O42/$O$45</f>
        <v>0.52173913043478259</v>
      </c>
      <c r="P47" t="s">
        <v>68</v>
      </c>
      <c r="Q47" s="3">
        <f>Q43/Q$44</f>
        <v>0.43333333333333335</v>
      </c>
      <c r="R47" t="s">
        <v>68</v>
      </c>
      <c r="S47" s="3">
        <f>S43/S$44</f>
        <v>0.75</v>
      </c>
      <c r="T47" t="s">
        <v>68</v>
      </c>
      <c r="U47" s="3">
        <f>U43/U$44</f>
        <v>0.25714285714285712</v>
      </c>
    </row>
    <row r="48" spans="1:21" x14ac:dyDescent="0.2">
      <c r="D48" t="s">
        <v>108</v>
      </c>
      <c r="E48" s="3">
        <f>SUM(E46:E47)</f>
        <v>1</v>
      </c>
      <c r="F48" t="s">
        <v>108</v>
      </c>
      <c r="G48" s="3">
        <f>SUM(G46:G47)</f>
        <v>1</v>
      </c>
      <c r="H48" t="s">
        <v>45</v>
      </c>
      <c r="I48" s="3">
        <f>I43/$E$44</f>
        <v>5.2631578947368418E-2</v>
      </c>
      <c r="J48" t="s">
        <v>45</v>
      </c>
      <c r="K48" s="3">
        <f>K43/$E$44</f>
        <v>0.42105263157894735</v>
      </c>
      <c r="L48" t="s">
        <v>60</v>
      </c>
      <c r="M48" s="3">
        <f t="shared" ref="M48:M49" si="1">M43/$M$45</f>
        <v>0.28071560115759009</v>
      </c>
      <c r="N48" t="s">
        <v>44</v>
      </c>
      <c r="O48" s="3">
        <f t="shared" ref="O48:O49" si="2">O43/$O$45</f>
        <v>4.3478260869565216E-2</v>
      </c>
      <c r="P48" t="s">
        <v>108</v>
      </c>
      <c r="Q48" s="3">
        <f>SUM(Q46:Q47)</f>
        <v>1</v>
      </c>
      <c r="R48" t="s">
        <v>108</v>
      </c>
      <c r="S48" s="3">
        <f>SUM(S46:S47)</f>
        <v>1</v>
      </c>
      <c r="T48" t="s">
        <v>108</v>
      </c>
      <c r="U48" s="3">
        <f>SUM(U46:U47)</f>
        <v>1</v>
      </c>
    </row>
    <row r="49" spans="8:22" x14ac:dyDescent="0.2">
      <c r="H49" t="s">
        <v>44</v>
      </c>
      <c r="I49" s="3">
        <f>I44/$E$44</f>
        <v>0</v>
      </c>
      <c r="J49" t="s">
        <v>44</v>
      </c>
      <c r="K49" s="3">
        <f>K44/$E$44</f>
        <v>5.2631578947368418E-2</v>
      </c>
      <c r="L49" t="s">
        <v>62</v>
      </c>
      <c r="M49" s="3">
        <f t="shared" si="1"/>
        <v>4.3935806366745586E-2</v>
      </c>
      <c r="N49" t="s">
        <v>69</v>
      </c>
      <c r="O49" s="3">
        <f t="shared" si="2"/>
        <v>0.43478260869565216</v>
      </c>
    </row>
    <row r="50" spans="8:22" x14ac:dyDescent="0.2">
      <c r="H50" t="s">
        <v>108</v>
      </c>
      <c r="I50" s="3">
        <f>SUM(I47:I49)</f>
        <v>1</v>
      </c>
      <c r="J50" t="s">
        <v>108</v>
      </c>
      <c r="K50" s="3">
        <f>SUM(K47:K49)</f>
        <v>1</v>
      </c>
      <c r="L50" t="s">
        <v>108</v>
      </c>
      <c r="M50" s="3">
        <f>SUM(M47:M49)</f>
        <v>0.99999999999999989</v>
      </c>
      <c r="N50" t="s">
        <v>108</v>
      </c>
      <c r="O50" s="3">
        <f>SUM(O47:O49)</f>
        <v>1</v>
      </c>
    </row>
    <row r="53" spans="8:22" x14ac:dyDescent="0.2">
      <c r="P53" s="4"/>
    </row>
    <row r="54" spans="8:22" x14ac:dyDescent="0.2">
      <c r="P54" s="6"/>
      <c r="Q54" s="7"/>
      <c r="R54" s="7"/>
      <c r="S54" s="7"/>
      <c r="T54" s="7"/>
      <c r="U54" s="7"/>
      <c r="V54" s="7"/>
    </row>
    <row r="55" spans="8:22" x14ac:dyDescent="0.2">
      <c r="P55" s="7"/>
      <c r="Q55" s="7"/>
      <c r="R55" s="7"/>
      <c r="S55" s="7"/>
      <c r="T55" s="7"/>
      <c r="U55" s="7"/>
      <c r="V55" s="7"/>
    </row>
    <row r="56" spans="8:22" x14ac:dyDescent="0.2">
      <c r="P56" s="7"/>
      <c r="Q56" s="7"/>
      <c r="R56" s="7"/>
      <c r="S56" s="7"/>
      <c r="T56" s="7"/>
      <c r="U56" s="7"/>
      <c r="V56" s="7"/>
    </row>
    <row r="57" spans="8:22" x14ac:dyDescent="0.2">
      <c r="P57" s="7"/>
      <c r="Q57" s="7"/>
      <c r="R57" s="7"/>
      <c r="S57" s="7"/>
      <c r="T57" s="7"/>
      <c r="U57" s="7"/>
      <c r="V57" s="7"/>
    </row>
    <row r="58" spans="8:22" x14ac:dyDescent="0.2">
      <c r="P58" s="7"/>
      <c r="Q58" s="8"/>
      <c r="R58" s="8"/>
      <c r="S58" s="8"/>
      <c r="T58" s="8"/>
      <c r="U58" s="8"/>
      <c r="V58" s="7"/>
    </row>
    <row r="59" spans="8:22" x14ac:dyDescent="0.2">
      <c r="P59" s="7"/>
      <c r="Q59" s="8"/>
      <c r="R59" s="8"/>
      <c r="S59" s="8"/>
      <c r="T59" s="8"/>
      <c r="U59" s="8"/>
      <c r="V59" s="7"/>
    </row>
    <row r="60" spans="8:22" x14ac:dyDescent="0.2">
      <c r="P60" s="7"/>
      <c r="Q60" s="7"/>
      <c r="R60" s="7"/>
      <c r="S60" s="7"/>
      <c r="T60" s="7"/>
      <c r="U60" s="7"/>
      <c r="V60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POM pre-survey_July 9, 2020_16.</vt:lpstr>
      <vt:lpstr>pre analysis</vt:lpstr>
      <vt:lpstr>POM post-survey_July 9, 202 (2)</vt:lpstr>
      <vt:lpstr>post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Skiles, Matthew</dc:creator>
  <cp:lastModifiedBy>Skiles, Matthew</cp:lastModifiedBy>
  <dcterms:created xsi:type="dcterms:W3CDTF">2020-07-31T17:33:29Z</dcterms:created>
  <dcterms:modified xsi:type="dcterms:W3CDTF">2021-10-10T22:59:20Z</dcterms:modified>
</cp:coreProperties>
</file>