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7115" windowHeight="7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6" i="1"/>
  <c r="I16"/>
  <c r="K16" s="1"/>
  <c r="H16"/>
  <c r="J16" s="1"/>
  <c r="K7"/>
  <c r="K23"/>
  <c r="K24"/>
  <c r="K25"/>
  <c r="K26"/>
  <c r="K28" l="1"/>
  <c r="I28"/>
  <c r="I29"/>
  <c r="K29" s="1"/>
  <c r="I30"/>
  <c r="K30" s="1"/>
  <c r="I31"/>
  <c r="I32"/>
  <c r="K32" s="1"/>
  <c r="I33"/>
  <c r="I34"/>
  <c r="K34" s="1"/>
  <c r="I35"/>
  <c r="I36"/>
  <c r="K36" s="1"/>
  <c r="K31"/>
  <c r="K33"/>
  <c r="K35"/>
  <c r="H28"/>
  <c r="J28" s="1"/>
  <c r="H29"/>
  <c r="J29" s="1"/>
  <c r="H30"/>
  <c r="J30" s="1"/>
  <c r="H31"/>
  <c r="J31" s="1"/>
  <c r="H32"/>
  <c r="J32" s="1"/>
  <c r="H33"/>
  <c r="J33" s="1"/>
  <c r="H34"/>
  <c r="J34" s="1"/>
  <c r="H35"/>
  <c r="J35" s="1"/>
  <c r="H36"/>
  <c r="J36" s="1"/>
  <c r="P28"/>
  <c r="F2" l="1"/>
  <c r="H26"/>
  <c r="J26" s="1"/>
  <c r="I17"/>
  <c r="K17" s="1"/>
  <c r="I18"/>
  <c r="K18" s="1"/>
  <c r="I19"/>
  <c r="K19" s="1"/>
  <c r="I20"/>
  <c r="K20" s="1"/>
  <c r="I21"/>
  <c r="K21" s="1"/>
  <c r="I22"/>
  <c r="K22" s="1"/>
  <c r="I23"/>
  <c r="I24"/>
  <c r="I25"/>
  <c r="I26"/>
  <c r="H17"/>
  <c r="J17" s="1"/>
  <c r="H18"/>
  <c r="J18" s="1"/>
  <c r="H19"/>
  <c r="J19" s="1"/>
  <c r="H20"/>
  <c r="J20" s="1"/>
  <c r="H21"/>
  <c r="J21" s="1"/>
  <c r="H22"/>
  <c r="J22" s="1"/>
  <c r="H23"/>
  <c r="J23" s="1"/>
  <c r="H24"/>
  <c r="J24" s="1"/>
  <c r="H25"/>
  <c r="J25" s="1"/>
  <c r="I7"/>
  <c r="I8"/>
  <c r="K8" s="1"/>
  <c r="I9"/>
  <c r="K9" s="1"/>
  <c r="I10"/>
  <c r="K10" s="1"/>
  <c r="I11"/>
  <c r="K11" s="1"/>
  <c r="H7"/>
  <c r="J7" s="1"/>
  <c r="H8"/>
  <c r="J8" s="1"/>
  <c r="H9"/>
  <c r="J9" s="1"/>
  <c r="H10"/>
  <c r="J10" s="1"/>
  <c r="H11"/>
  <c r="J11" s="1"/>
  <c r="J2" l="1"/>
  <c r="K2"/>
  <c r="P7"/>
  <c r="P8"/>
  <c r="P9"/>
  <c r="P10"/>
  <c r="P11"/>
  <c r="P12"/>
  <c r="P13"/>
  <c r="P14"/>
  <c r="P15"/>
  <c r="P17"/>
  <c r="P18"/>
  <c r="P19"/>
  <c r="P20"/>
  <c r="P21"/>
  <c r="P22"/>
  <c r="P23"/>
  <c r="P24"/>
  <c r="P25"/>
  <c r="P26"/>
  <c r="P27"/>
</calcChain>
</file>

<file path=xl/sharedStrings.xml><?xml version="1.0" encoding="utf-8"?>
<sst xmlns="http://schemas.openxmlformats.org/spreadsheetml/2006/main" count="11" uniqueCount="11">
  <si>
    <t>M</t>
  </si>
  <si>
    <t>Olive</t>
  </si>
  <si>
    <t>Mass</t>
  </si>
  <si>
    <t xml:space="preserve">Time </t>
  </si>
  <si>
    <t>Voltage</t>
  </si>
  <si>
    <t>Viscosity</t>
  </si>
  <si>
    <t>DensityAir</t>
  </si>
  <si>
    <t>radious</t>
  </si>
  <si>
    <t>velocity(r*r*2g(DenOil-DenAir))</t>
  </si>
  <si>
    <t>Density Oil</t>
  </si>
  <si>
    <t>Glycerin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</si>
</sst>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P36"/>
  <sheetViews>
    <sheetView tabSelected="1" topLeftCell="A7" workbookViewId="0">
      <selection activeCell="D20" sqref="D20"/>
    </sheetView>
  </sheetViews>
  <sheetFormatPr defaultRowHeight="15"/>
  <cols>
    <col min="3" max="7" width="15.140625" customWidth="1"/>
    <col min="8" max="8" width="19.28515625" customWidth="1"/>
    <col min="9" max="9" width="15.140625" customWidth="1"/>
    <col min="10" max="10" width="26.140625" customWidth="1"/>
    <col min="11" max="11" width="15.140625" customWidth="1"/>
    <col min="12" max="13" width="17" customWidth="1"/>
    <col min="14" max="14" width="22.28515625" customWidth="1"/>
    <col min="15" max="15" width="11.140625" customWidth="1"/>
    <col min="16" max="16" width="33.42578125" customWidth="1"/>
    <col min="17" max="19" width="12" bestFit="1" customWidth="1"/>
  </cols>
  <sheetData>
    <row r="2" spans="3:16">
      <c r="F2">
        <f>F5-F4</f>
        <v>0</v>
      </c>
      <c r="I2" t="s">
        <v>0</v>
      </c>
      <c r="J2">
        <f>0.005/0.7593</f>
        <v>6.5850125115237725E-3</v>
      </c>
      <c r="K2" t="e">
        <f>(#REF!*9.8*0.016)/(#REF!*1000000)</f>
        <v>#REF!</v>
      </c>
    </row>
    <row r="3" spans="3:16">
      <c r="D3" t="s">
        <v>9</v>
      </c>
      <c r="E3" t="s">
        <v>5</v>
      </c>
      <c r="F3" t="s">
        <v>7</v>
      </c>
      <c r="G3" t="s">
        <v>6</v>
      </c>
      <c r="H3" t="s">
        <v>8</v>
      </c>
      <c r="I3" t="s">
        <v>2</v>
      </c>
      <c r="J3" t="s">
        <v>3</v>
      </c>
      <c r="K3" t="s">
        <v>4</v>
      </c>
    </row>
    <row r="4" spans="3:16">
      <c r="C4" t="s">
        <v>1</v>
      </c>
    </row>
    <row r="7" spans="3:16" s="1" customFormat="1">
      <c r="D7" s="1">
        <v>920</v>
      </c>
      <c r="E7" s="1">
        <v>8.1000000000000003E-2</v>
      </c>
      <c r="F7" s="1">
        <v>1.3999999999999999E-4</v>
      </c>
      <c r="G7" s="1">
        <v>1</v>
      </c>
      <c r="H7" s="1">
        <f t="shared" ref="H5:H36" si="0">(F7*F7*2*9.8*(D7-G7))/(9*E7)</f>
        <v>4.8428400548696844E-4</v>
      </c>
      <c r="I7" s="1">
        <f t="shared" ref="I5:I36" si="1">1.33*3.14*POWER(F7,3)*(D7-G7)</f>
        <v>1.0531273883199998E-8</v>
      </c>
      <c r="J7" s="1">
        <f t="shared" ref="J5:J26" si="2">0.005/H7</f>
        <v>10.324520205808335</v>
      </c>
      <c r="K7" s="1">
        <f>(I7*9.8*0.016)/(1.6E-19*10000000)</f>
        <v>1032.0648405536001</v>
      </c>
      <c r="P7" s="1">
        <f t="shared" ref="P6:P27" si="3">O7*N7</f>
        <v>0</v>
      </c>
    </row>
    <row r="8" spans="3:16" s="1" customFormat="1">
      <c r="D8" s="1">
        <v>920</v>
      </c>
      <c r="E8" s="1">
        <v>8.1000000000000003E-2</v>
      </c>
      <c r="F8" s="1">
        <v>1.7000000000000001E-4</v>
      </c>
      <c r="G8" s="1">
        <v>1</v>
      </c>
      <c r="H8" s="1">
        <f t="shared" si="0"/>
        <v>7.1407182441700985E-4</v>
      </c>
      <c r="I8" s="1">
        <f t="shared" si="1"/>
        <v>1.8855739281400008E-8</v>
      </c>
      <c r="J8" s="1">
        <f t="shared" si="2"/>
        <v>7.0020967485758918</v>
      </c>
      <c r="K8" s="1">
        <f t="shared" ref="K8:K10" si="4">(I8*9.8*0.016)/(1.6E-19*10000000)</f>
        <v>1847.8624495772012</v>
      </c>
      <c r="P8" s="1">
        <f t="shared" si="3"/>
        <v>0</v>
      </c>
    </row>
    <row r="9" spans="3:16" s="1" customFormat="1">
      <c r="D9" s="1">
        <v>920</v>
      </c>
      <c r="E9" s="1">
        <v>8.1000000000000003E-2</v>
      </c>
      <c r="F9" s="1">
        <v>2.0000000000000001E-4</v>
      </c>
      <c r="G9" s="1">
        <v>1</v>
      </c>
      <c r="H9" s="1">
        <f t="shared" si="0"/>
        <v>9.8833470507544595E-4</v>
      </c>
      <c r="I9" s="1">
        <f t="shared" si="1"/>
        <v>3.0703422400000003E-8</v>
      </c>
      <c r="J9" s="1">
        <f t="shared" si="2"/>
        <v>5.0590149008460834</v>
      </c>
      <c r="K9" s="1">
        <f t="shared" si="4"/>
        <v>3008.9353952000006</v>
      </c>
      <c r="P9" s="1">
        <f t="shared" si="3"/>
        <v>0</v>
      </c>
    </row>
    <row r="10" spans="3:16" s="1" customFormat="1">
      <c r="D10" s="1">
        <v>920</v>
      </c>
      <c r="E10" s="1">
        <v>8.1000000000000003E-2</v>
      </c>
      <c r="F10" s="1">
        <v>2.5000000000000001E-4</v>
      </c>
      <c r="G10" s="1">
        <v>1</v>
      </c>
      <c r="H10" s="1">
        <f t="shared" si="0"/>
        <v>1.5442729766803843E-3</v>
      </c>
      <c r="I10" s="1">
        <f t="shared" si="1"/>
        <v>5.9967621875000003E-8</v>
      </c>
      <c r="J10" s="1">
        <f t="shared" si="2"/>
        <v>3.2377695365414931</v>
      </c>
      <c r="K10" s="1">
        <f t="shared" si="4"/>
        <v>5876.8269437500003</v>
      </c>
      <c r="P10" s="1">
        <f t="shared" si="3"/>
        <v>0</v>
      </c>
    </row>
    <row r="11" spans="3:16" s="1" customFormat="1">
      <c r="D11" s="1">
        <v>920</v>
      </c>
      <c r="E11" s="1">
        <v>8.1000000000000003E-2</v>
      </c>
      <c r="F11" s="1">
        <v>2.9999999999999997E-4</v>
      </c>
      <c r="G11" s="1">
        <v>1</v>
      </c>
      <c r="H11" s="1">
        <f t="shared" si="0"/>
        <v>2.2237530864197526E-3</v>
      </c>
      <c r="I11" s="1">
        <f t="shared" si="1"/>
        <v>1.0362405059999999E-7</v>
      </c>
      <c r="J11" s="1">
        <f t="shared" si="2"/>
        <v>2.2484510670427045</v>
      </c>
      <c r="K11" s="1">
        <f>(I11*9.8*0.016)/(1.6E-19*10000000)</f>
        <v>10155.1569588</v>
      </c>
      <c r="P11" s="1">
        <f t="shared" si="3"/>
        <v>0</v>
      </c>
    </row>
    <row r="12" spans="3:16">
      <c r="P12">
        <f t="shared" si="3"/>
        <v>0</v>
      </c>
    </row>
    <row r="13" spans="3:16">
      <c r="P13">
        <f t="shared" si="3"/>
        <v>0</v>
      </c>
    </row>
    <row r="14" spans="3:16">
      <c r="P14">
        <f t="shared" si="3"/>
        <v>0</v>
      </c>
    </row>
    <row r="15" spans="3:16">
      <c r="C15" t="s">
        <v>10</v>
      </c>
      <c r="P15">
        <f t="shared" si="3"/>
        <v>0</v>
      </c>
    </row>
    <row r="16" spans="3:16" s="1" customFormat="1">
      <c r="D16" s="1">
        <v>1260</v>
      </c>
      <c r="E16" s="1">
        <v>1.49</v>
      </c>
      <c r="F16" s="1">
        <v>5.0000000000000001E-4</v>
      </c>
      <c r="G16" s="1">
        <v>1</v>
      </c>
      <c r="H16" s="1">
        <f t="shared" ref="H16" si="5">(F16*F16*2*9.8*(D16-G16))/(9*E16)</f>
        <v>4.6003728560775544E-4</v>
      </c>
      <c r="I16" s="1">
        <f t="shared" ref="I16" si="6">1.33*3.14*POWER(F16,3)*(D16-G16)</f>
        <v>6.5722947500000012E-7</v>
      </c>
      <c r="J16" s="1">
        <f t="shared" ref="J16" si="7">0.005/H16</f>
        <v>10.868684248917994</v>
      </c>
      <c r="K16" s="1">
        <f>(I16*9.8*0.016)/(1.6E-19*100000000)</f>
        <v>6440.848855000002</v>
      </c>
      <c r="P16" s="1">
        <f t="shared" ref="P16" si="8">O16*N16</f>
        <v>0</v>
      </c>
    </row>
    <row r="17" spans="4:16" s="1" customFormat="1">
      <c r="D17" s="1">
        <v>1260</v>
      </c>
      <c r="E17" s="1">
        <v>1.49</v>
      </c>
      <c r="F17" s="1">
        <v>5.9999999999999995E-4</v>
      </c>
      <c r="G17" s="1">
        <v>1</v>
      </c>
      <c r="H17" s="1">
        <f t="shared" si="0"/>
        <v>6.6245369127516766E-4</v>
      </c>
      <c r="I17" s="1">
        <f t="shared" si="1"/>
        <v>1.1356925328E-6</v>
      </c>
      <c r="J17" s="1">
        <f t="shared" si="2"/>
        <v>7.5476973950819426</v>
      </c>
      <c r="K17" s="1">
        <f>(I17*9.8*0.016)/(1.6E-19*100000000)</f>
        <v>11129.786821440002</v>
      </c>
      <c r="P17" s="1">
        <f t="shared" si="3"/>
        <v>0</v>
      </c>
    </row>
    <row r="18" spans="4:16" s="1" customFormat="1">
      <c r="D18" s="1">
        <v>1260</v>
      </c>
      <c r="E18" s="1">
        <v>1.49</v>
      </c>
      <c r="F18" s="1">
        <v>6.9999999999999999E-4</v>
      </c>
      <c r="G18" s="1">
        <v>1</v>
      </c>
      <c r="H18" s="1">
        <f t="shared" si="0"/>
        <v>9.0167307979120064E-4</v>
      </c>
      <c r="I18" s="1">
        <f t="shared" si="1"/>
        <v>1.8034376794E-6</v>
      </c>
      <c r="J18" s="1">
        <f t="shared" si="2"/>
        <v>5.545247065774487</v>
      </c>
      <c r="K18" s="1">
        <f t="shared" ref="K18:K26" si="9">(I18*9.8*0.016)/(1.6E-19*100000000)</f>
        <v>17673.689258120005</v>
      </c>
      <c r="P18" s="1">
        <f t="shared" si="3"/>
        <v>0</v>
      </c>
    </row>
    <row r="19" spans="4:16" s="1" customFormat="1">
      <c r="D19" s="1">
        <v>1260</v>
      </c>
      <c r="E19" s="1">
        <v>1.49</v>
      </c>
      <c r="F19" s="1">
        <v>8.0000000000000004E-4</v>
      </c>
      <c r="G19" s="1">
        <v>1</v>
      </c>
      <c r="H19" s="1">
        <f t="shared" si="0"/>
        <v>1.1776954511558539E-3</v>
      </c>
      <c r="I19" s="1">
        <f t="shared" si="1"/>
        <v>2.6920119296000006E-6</v>
      </c>
      <c r="J19" s="1">
        <f t="shared" si="2"/>
        <v>4.2455797847335912</v>
      </c>
      <c r="K19" s="1">
        <f t="shared" si="9"/>
        <v>26381.716910080009</v>
      </c>
      <c r="P19" s="1">
        <f t="shared" si="3"/>
        <v>0</v>
      </c>
    </row>
    <row r="20" spans="4:16" s="1" customFormat="1">
      <c r="D20" s="1">
        <v>1260</v>
      </c>
      <c r="E20" s="1">
        <v>1.49</v>
      </c>
      <c r="F20" s="1">
        <v>8.9999999999999998E-4</v>
      </c>
      <c r="G20" s="1">
        <v>1</v>
      </c>
      <c r="H20" s="1">
        <f t="shared" si="0"/>
        <v>1.4905208053691275E-3</v>
      </c>
      <c r="I20" s="1">
        <f t="shared" si="1"/>
        <v>3.8329622982000004E-6</v>
      </c>
      <c r="J20" s="1">
        <f t="shared" si="2"/>
        <v>3.3545321755919737</v>
      </c>
      <c r="K20" s="1">
        <f t="shared" si="9"/>
        <v>37563.030522360008</v>
      </c>
      <c r="P20" s="1">
        <f t="shared" si="3"/>
        <v>0</v>
      </c>
    </row>
    <row r="21" spans="4:16" s="2" customFormat="1">
      <c r="D21" s="2">
        <v>1260</v>
      </c>
      <c r="E21" s="2">
        <v>1.49</v>
      </c>
      <c r="F21" s="2">
        <v>5.9999999999999995E-4</v>
      </c>
      <c r="G21" s="2">
        <v>1</v>
      </c>
      <c r="H21" s="2">
        <f t="shared" si="0"/>
        <v>6.6245369127516766E-4</v>
      </c>
      <c r="I21" s="2">
        <f t="shared" si="1"/>
        <v>1.1356925328E-6</v>
      </c>
      <c r="J21" s="2">
        <f t="shared" si="2"/>
        <v>7.5476973950819426</v>
      </c>
      <c r="K21" s="2">
        <f t="shared" si="9"/>
        <v>11129.786821440002</v>
      </c>
      <c r="P21" s="2">
        <f t="shared" si="3"/>
        <v>0</v>
      </c>
    </row>
    <row r="22" spans="4:16">
      <c r="D22">
        <v>1260</v>
      </c>
      <c r="E22">
        <v>1.49</v>
      </c>
      <c r="F22">
        <v>1E-4</v>
      </c>
      <c r="G22">
        <v>1</v>
      </c>
      <c r="H22">
        <f t="shared" si="0"/>
        <v>1.8401491424310217E-5</v>
      </c>
      <c r="I22">
        <f t="shared" si="1"/>
        <v>5.2578358000000013E-9</v>
      </c>
      <c r="J22">
        <f t="shared" si="2"/>
        <v>271.71710622294984</v>
      </c>
      <c r="K22">
        <f t="shared" si="9"/>
        <v>51.526790840000018</v>
      </c>
      <c r="P22">
        <f t="shared" si="3"/>
        <v>0</v>
      </c>
    </row>
    <row r="23" spans="4:16">
      <c r="D23">
        <v>1260</v>
      </c>
      <c r="E23">
        <v>1.49</v>
      </c>
      <c r="F23">
        <v>1.7000000000000001E-4</v>
      </c>
      <c r="G23">
        <v>1</v>
      </c>
      <c r="H23">
        <f t="shared" si="0"/>
        <v>5.3180310216256541E-5</v>
      </c>
      <c r="I23">
        <f t="shared" si="1"/>
        <v>2.5831747285400014E-8</v>
      </c>
      <c r="J23">
        <f t="shared" si="2"/>
        <v>94.019759938736954</v>
      </c>
      <c r="K23">
        <f t="shared" si="9"/>
        <v>253.15112339692021</v>
      </c>
      <c r="P23">
        <f t="shared" si="3"/>
        <v>0</v>
      </c>
    </row>
    <row r="24" spans="4:16">
      <c r="D24">
        <v>1260</v>
      </c>
      <c r="E24">
        <v>1.49</v>
      </c>
      <c r="F24">
        <v>1.8000000000000001E-4</v>
      </c>
      <c r="G24">
        <v>1</v>
      </c>
      <c r="H24">
        <f t="shared" si="0"/>
        <v>5.9620832214765113E-5</v>
      </c>
      <c r="I24">
        <f t="shared" si="1"/>
        <v>3.0663698385600009E-8</v>
      </c>
      <c r="J24">
        <f t="shared" si="2"/>
        <v>83.863304389799325</v>
      </c>
      <c r="K24">
        <f t="shared" si="9"/>
        <v>300.50424417888007</v>
      </c>
      <c r="P24">
        <f t="shared" si="3"/>
        <v>0</v>
      </c>
    </row>
    <row r="25" spans="4:16">
      <c r="D25">
        <v>1260</v>
      </c>
      <c r="E25">
        <v>1.49</v>
      </c>
      <c r="F25">
        <v>1.9000000000000001E-4</v>
      </c>
      <c r="G25">
        <v>1</v>
      </c>
      <c r="H25">
        <f t="shared" si="0"/>
        <v>6.6429384041759897E-5</v>
      </c>
      <c r="I25">
        <f t="shared" si="1"/>
        <v>3.6063495752200011E-8</v>
      </c>
      <c r="J25">
        <f t="shared" si="2"/>
        <v>75.267896460650917</v>
      </c>
      <c r="K25">
        <f t="shared" si="9"/>
        <v>353.42225837156013</v>
      </c>
      <c r="P25">
        <f t="shared" si="3"/>
        <v>0</v>
      </c>
    </row>
    <row r="26" spans="4:16">
      <c r="D26">
        <v>1260</v>
      </c>
      <c r="E26">
        <v>1.49</v>
      </c>
      <c r="F26">
        <v>2.0000000000000001E-4</v>
      </c>
      <c r="G26">
        <v>1</v>
      </c>
      <c r="H26">
        <f t="shared" si="0"/>
        <v>7.3605965697240867E-5</v>
      </c>
      <c r="I26">
        <f t="shared" si="1"/>
        <v>4.206268640000001E-8</v>
      </c>
      <c r="J26">
        <f t="shared" si="2"/>
        <v>67.929276555737459</v>
      </c>
      <c r="K26">
        <f t="shared" si="9"/>
        <v>412.21432672000014</v>
      </c>
      <c r="P26">
        <f t="shared" si="3"/>
        <v>0</v>
      </c>
    </row>
    <row r="27" spans="4:16">
      <c r="P27">
        <f t="shared" si="3"/>
        <v>0</v>
      </c>
    </row>
    <row r="28" spans="4:16">
      <c r="D28">
        <v>13600</v>
      </c>
      <c r="E28">
        <v>1.56E-3</v>
      </c>
      <c r="F28">
        <v>1.0000000000000001E-5</v>
      </c>
      <c r="G28">
        <v>1</v>
      </c>
      <c r="H28">
        <f t="shared" si="0"/>
        <v>1.8984358974358975E-3</v>
      </c>
      <c r="I28">
        <f t="shared" si="1"/>
        <v>5.6792143800000028E-11</v>
      </c>
      <c r="J28">
        <f t="shared" ref="J28:J36" si="10">0.005/H28</f>
        <v>2.633747079242021</v>
      </c>
      <c r="K28">
        <f>(I28*9.8*0.016)/(1.6E-19*10000)</f>
        <v>5565.6300924000025</v>
      </c>
      <c r="P28">
        <f t="shared" ref="P28" si="11">O28*N28</f>
        <v>0</v>
      </c>
    </row>
    <row r="29" spans="4:16">
      <c r="D29">
        <v>13600</v>
      </c>
      <c r="E29">
        <v>1.56E-3</v>
      </c>
      <c r="F29">
        <v>1.2E-4</v>
      </c>
      <c r="G29">
        <v>1</v>
      </c>
      <c r="H29">
        <f t="shared" si="0"/>
        <v>0.27337476923076925</v>
      </c>
      <c r="I29">
        <f t="shared" si="1"/>
        <v>9.8136824486400012E-8</v>
      </c>
      <c r="J29">
        <f t="shared" si="10"/>
        <v>1.8289910272514035E-2</v>
      </c>
      <c r="K29">
        <f t="shared" ref="K29:K36" si="12">(I29*9.8*0.016)/(1.6E-19*1000000)</f>
        <v>96174.087996672024</v>
      </c>
    </row>
    <row r="30" spans="4:16">
      <c r="D30">
        <v>13600</v>
      </c>
      <c r="E30">
        <v>1.56E-3</v>
      </c>
      <c r="F30">
        <v>1.2999999999999999E-4</v>
      </c>
      <c r="G30">
        <v>1</v>
      </c>
      <c r="H30">
        <f t="shared" si="0"/>
        <v>0.32083566666666657</v>
      </c>
      <c r="I30">
        <f t="shared" si="1"/>
        <v>1.2477233992859998E-7</v>
      </c>
      <c r="J30">
        <f t="shared" si="10"/>
        <v>1.5584302244035633E-2</v>
      </c>
      <c r="K30">
        <f t="shared" si="12"/>
        <v>122276.89313002801</v>
      </c>
    </row>
    <row r="31" spans="4:16">
      <c r="D31">
        <v>13600</v>
      </c>
      <c r="E31">
        <v>1.56E-3</v>
      </c>
      <c r="F31">
        <v>1.3999999999999999E-4</v>
      </c>
      <c r="G31">
        <v>1</v>
      </c>
      <c r="H31">
        <f t="shared" si="0"/>
        <v>0.37209343589743588</v>
      </c>
      <c r="I31">
        <f t="shared" si="1"/>
        <v>1.5583764258719997E-7</v>
      </c>
      <c r="J31">
        <f t="shared" si="10"/>
        <v>1.3437485098173578E-2</v>
      </c>
      <c r="K31">
        <f t="shared" si="12"/>
        <v>152720.889735456</v>
      </c>
    </row>
    <row r="32" spans="4:16">
      <c r="D32">
        <v>13600</v>
      </c>
      <c r="E32">
        <v>1.56E-3</v>
      </c>
      <c r="F32">
        <v>1.4999999999999999E-4</v>
      </c>
      <c r="G32">
        <v>1</v>
      </c>
      <c r="H32">
        <f t="shared" si="0"/>
        <v>0.42714807692307688</v>
      </c>
      <c r="I32">
        <f t="shared" si="1"/>
        <v>1.9167348532499999E-7</v>
      </c>
      <c r="J32">
        <f t="shared" si="10"/>
        <v>1.1705542574408983E-2</v>
      </c>
      <c r="K32">
        <f t="shared" si="12"/>
        <v>187840.01561849998</v>
      </c>
    </row>
    <row r="33" spans="4:11">
      <c r="D33">
        <v>13600</v>
      </c>
      <c r="E33">
        <v>1.56E-3</v>
      </c>
      <c r="F33">
        <v>1.6000000000000001E-4</v>
      </c>
      <c r="G33">
        <v>1</v>
      </c>
      <c r="H33">
        <f t="shared" si="0"/>
        <v>0.48599958974358975</v>
      </c>
      <c r="I33">
        <f t="shared" si="1"/>
        <v>2.3262062100480011E-7</v>
      </c>
      <c r="J33">
        <f t="shared" si="10"/>
        <v>1.0288074528289145E-2</v>
      </c>
      <c r="K33">
        <f t="shared" si="12"/>
        <v>227968.20858470412</v>
      </c>
    </row>
    <row r="34" spans="4:11">
      <c r="D34">
        <v>13600</v>
      </c>
      <c r="E34">
        <v>1.56E-3</v>
      </c>
      <c r="F34">
        <v>1.7000000000000001E-4</v>
      </c>
      <c r="G34">
        <v>1</v>
      </c>
      <c r="H34">
        <f t="shared" si="0"/>
        <v>0.5486479743589745</v>
      </c>
      <c r="I34">
        <f t="shared" si="1"/>
        <v>2.7901980248940012E-7</v>
      </c>
      <c r="J34">
        <f t="shared" si="10"/>
        <v>9.1133116928789632E-3</v>
      </c>
      <c r="K34">
        <f t="shared" si="12"/>
        <v>273439.40643961215</v>
      </c>
    </row>
    <row r="35" spans="4:11">
      <c r="D35">
        <v>13600</v>
      </c>
      <c r="E35">
        <v>1.56E-3</v>
      </c>
      <c r="F35">
        <v>1.8000000000000001E-4</v>
      </c>
      <c r="G35">
        <v>1</v>
      </c>
      <c r="H35">
        <f t="shared" si="0"/>
        <v>0.61509323076923084</v>
      </c>
      <c r="I35">
        <f t="shared" si="1"/>
        <v>3.3121178264160011E-7</v>
      </c>
      <c r="J35">
        <f t="shared" si="10"/>
        <v>8.1288490100062376E-3</v>
      </c>
      <c r="K35">
        <f t="shared" si="12"/>
        <v>324587.5469887681</v>
      </c>
    </row>
    <row r="36" spans="4:11">
      <c r="D36">
        <v>13600</v>
      </c>
      <c r="E36">
        <v>1.56E-3</v>
      </c>
      <c r="F36">
        <v>1.9000000000000001E-4</v>
      </c>
      <c r="G36">
        <v>1</v>
      </c>
      <c r="H36">
        <f t="shared" si="0"/>
        <v>0.68533535897435915</v>
      </c>
      <c r="I36">
        <f t="shared" si="1"/>
        <v>3.8953731432420014E-7</v>
      </c>
      <c r="J36">
        <f t="shared" si="10"/>
        <v>7.2956982804488098E-3</v>
      </c>
      <c r="K36">
        <f t="shared" si="12"/>
        <v>381746.56803771621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Amrita Vishwa Vidyapeetham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sreejeshknair</dc:creator>
  <cp:lastModifiedBy>sreejeshknair</cp:lastModifiedBy>
  <dcterms:created xsi:type="dcterms:W3CDTF">2010-12-20T08:05:07Z</dcterms:created>
  <dcterms:modified xsi:type="dcterms:W3CDTF">2011-01-05T10:00:33Z</dcterms:modified>
</cp:coreProperties>
</file>