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"/>
    </mc:Choice>
  </mc:AlternateContent>
  <xr:revisionPtr revIDLastSave="0" documentId="13_ncr:1_{D11EBC1B-EACB-6144-830A-4C171AB97F29}" xr6:coauthVersionLast="45" xr6:coauthVersionMax="45" xr10:uidLastSave="{00000000-0000-0000-0000-000000000000}"/>
  <bookViews>
    <workbookView xWindow="0" yWindow="0" windowWidth="28800" windowHeight="18000" xr2:uid="{8ACADFD3-D4EE-4ABF-AACA-8F0EE7039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J36" i="1" l="1"/>
  <c r="J220" i="1"/>
  <c r="J173" i="1"/>
  <c r="J50" i="1"/>
  <c r="J39" i="1"/>
  <c r="J69" i="1"/>
  <c r="J115" i="1"/>
  <c r="J163" i="1"/>
  <c r="J223" i="1"/>
  <c r="J177" i="1"/>
  <c r="J207" i="1"/>
  <c r="J109" i="1"/>
  <c r="J119" i="1"/>
  <c r="J146" i="1"/>
  <c r="J15" i="1"/>
  <c r="J11" i="1"/>
  <c r="J6" i="1"/>
  <c r="J16" i="1"/>
  <c r="J7" i="1"/>
  <c r="J52" i="1"/>
  <c r="J8" i="1"/>
  <c r="J79" i="1"/>
  <c r="J54" i="1"/>
  <c r="J76" i="1"/>
  <c r="J247" i="1"/>
  <c r="J174" i="1"/>
  <c r="J138" i="1"/>
  <c r="J224" i="1"/>
  <c r="J249" i="1"/>
  <c r="J242" i="1"/>
  <c r="J210" i="1"/>
  <c r="J244" i="1"/>
  <c r="J40" i="1"/>
  <c r="J183" i="1"/>
  <c r="J13" i="1"/>
  <c r="J19" i="1"/>
  <c r="J71" i="1"/>
  <c r="J152" i="1"/>
  <c r="J24" i="1"/>
  <c r="J179" i="1"/>
  <c r="J10" i="1"/>
  <c r="J245" i="1"/>
  <c r="J38" i="1"/>
  <c r="J111" i="1"/>
  <c r="J89" i="1"/>
  <c r="J165" i="1"/>
  <c r="J162" i="1"/>
  <c r="J168" i="1"/>
  <c r="J18" i="1"/>
  <c r="J17" i="1"/>
  <c r="J178" i="1"/>
  <c r="J73" i="1"/>
  <c r="J157" i="1"/>
  <c r="J217" i="1"/>
  <c r="J212" i="1"/>
  <c r="J192" i="1"/>
  <c r="J114" i="1"/>
  <c r="J166" i="1"/>
  <c r="J176" i="1"/>
  <c r="J194" i="1"/>
  <c r="J252" i="1"/>
  <c r="J230" i="1"/>
  <c r="J150" i="1"/>
  <c r="J118" i="1"/>
  <c r="J170" i="1"/>
  <c r="J211" i="1"/>
  <c r="J182" i="1"/>
  <c r="J218" i="1"/>
  <c r="J226" i="1"/>
  <c r="J161" i="1"/>
  <c r="J197" i="1"/>
  <c r="J251" i="1"/>
  <c r="J169" i="1"/>
  <c r="J221" i="1"/>
  <c r="J214" i="1"/>
  <c r="J171" i="1"/>
  <c r="J181" i="1"/>
  <c r="J142" i="1"/>
  <c r="J159" i="1"/>
  <c r="J222" i="1"/>
  <c r="J227" i="1"/>
  <c r="J35" i="1"/>
  <c r="J246" i="1"/>
  <c r="J41" i="1"/>
  <c r="J253" i="1"/>
  <c r="J216" i="1"/>
  <c r="J63" i="1"/>
  <c r="J98" i="1"/>
  <c r="J27" i="1"/>
  <c r="J85" i="1"/>
  <c r="J100" i="1"/>
  <c r="J116" i="1"/>
  <c r="J203" i="1"/>
  <c r="J231" i="1"/>
  <c r="J122" i="1"/>
  <c r="J72" i="1"/>
  <c r="J144" i="1"/>
  <c r="J158" i="1"/>
  <c r="J82" i="1"/>
  <c r="J141" i="1"/>
  <c r="J148" i="1"/>
  <c r="J117" i="1"/>
  <c r="J129" i="1"/>
  <c r="J86" i="1"/>
  <c r="J200" i="1"/>
  <c r="J154" i="1"/>
  <c r="J187" i="1"/>
  <c r="J199" i="1"/>
  <c r="J45" i="1"/>
  <c r="J61" i="1"/>
  <c r="J87" i="1"/>
  <c r="J147" i="1"/>
  <c r="J97" i="1"/>
  <c r="J104" i="1"/>
  <c r="J106" i="1"/>
  <c r="J120" i="1"/>
  <c r="J205" i="1"/>
  <c r="J188" i="1"/>
  <c r="J232" i="1"/>
  <c r="J125" i="1"/>
  <c r="J99" i="1"/>
  <c r="J132" i="1"/>
  <c r="J195" i="1"/>
  <c r="J33" i="1"/>
  <c r="J134" i="1"/>
  <c r="J135" i="1"/>
  <c r="J56" i="1"/>
  <c r="J107" i="1"/>
  <c r="J59" i="1"/>
  <c r="J57" i="1"/>
  <c r="J219" i="1"/>
  <c r="J164" i="1"/>
  <c r="J215" i="1"/>
  <c r="J127" i="1"/>
  <c r="J193" i="1"/>
  <c r="J180" i="1"/>
  <c r="J196" i="1"/>
  <c r="J30" i="1"/>
  <c r="J25" i="1"/>
  <c r="J12" i="1"/>
  <c r="J48" i="1"/>
  <c r="J112" i="1"/>
  <c r="J202" i="1"/>
  <c r="J26" i="1"/>
  <c r="J14" i="1"/>
  <c r="J65" i="1"/>
  <c r="J186" i="1"/>
  <c r="J42" i="1"/>
  <c r="J145" i="1"/>
  <c r="J121" i="1"/>
  <c r="J235" i="1"/>
  <c r="J66" i="1"/>
  <c r="J55" i="1"/>
  <c r="J128" i="1"/>
  <c r="J67" i="1"/>
  <c r="J96" i="1"/>
  <c r="J34" i="1"/>
  <c r="J80" i="1"/>
  <c r="J143" i="1"/>
  <c r="J137" i="1"/>
  <c r="J20" i="1"/>
  <c r="J53" i="1"/>
  <c r="J22" i="1"/>
  <c r="J131" i="1"/>
  <c r="J206" i="1"/>
  <c r="J37" i="1"/>
  <c r="J21" i="1"/>
  <c r="J84" i="1"/>
  <c r="J124" i="1"/>
  <c r="J74" i="1"/>
  <c r="J81" i="1"/>
  <c r="J108" i="1"/>
  <c r="J204" i="1"/>
  <c r="J70" i="1"/>
  <c r="J155" i="1"/>
  <c r="J140" i="1"/>
  <c r="J78" i="1"/>
  <c r="J103" i="1"/>
  <c r="J32" i="1"/>
  <c r="J88" i="1"/>
  <c r="J172" i="1"/>
  <c r="J75" i="1"/>
  <c r="J62" i="1"/>
  <c r="J64" i="1"/>
  <c r="J94" i="1"/>
  <c r="J90" i="1"/>
  <c r="J198" i="1"/>
  <c r="J46" i="1"/>
  <c r="J68" i="1"/>
  <c r="J77" i="1"/>
  <c r="J49" i="1"/>
  <c r="J95" i="1"/>
  <c r="J60" i="1"/>
  <c r="J133" i="1"/>
  <c r="J91" i="1"/>
  <c r="J101" i="1"/>
  <c r="J83" i="1"/>
  <c r="J160" i="1"/>
  <c r="J113" i="1"/>
  <c r="J139" i="1"/>
  <c r="J58" i="1"/>
  <c r="J105" i="1"/>
  <c r="J47" i="1"/>
  <c r="J102" i="1"/>
  <c r="J110" i="1"/>
  <c r="J126" i="1"/>
  <c r="J93" i="1"/>
  <c r="J123" i="1"/>
  <c r="J130" i="1"/>
  <c r="J175" i="1"/>
  <c r="J228" i="1"/>
  <c r="J233" i="1"/>
  <c r="J189" i="1"/>
  <c r="J151" i="1"/>
  <c r="J208" i="1"/>
  <c r="J236" i="1"/>
  <c r="J191" i="1"/>
  <c r="J239" i="1"/>
  <c r="J153" i="1"/>
  <c r="J201" i="1"/>
  <c r="J229" i="1"/>
  <c r="J234" i="1"/>
  <c r="J190" i="1"/>
  <c r="J167" i="1"/>
  <c r="J209" i="1"/>
  <c r="J237" i="1"/>
  <c r="J238" i="1"/>
  <c r="J240" i="1"/>
  <c r="J44" i="1"/>
  <c r="J23" i="1"/>
  <c r="J43" i="1"/>
  <c r="J31" i="1"/>
  <c r="J149" i="1"/>
  <c r="J184" i="1"/>
  <c r="J243" i="1"/>
  <c r="J248" i="1"/>
  <c r="J185" i="1"/>
  <c r="J213" i="1"/>
  <c r="J225" i="1"/>
  <c r="J250" i="1"/>
  <c r="J136" i="1"/>
  <c r="J92" i="1"/>
  <c r="J241" i="1"/>
  <c r="J156" i="1"/>
  <c r="J9" i="1"/>
  <c r="J28" i="1"/>
  <c r="J29" i="1"/>
  <c r="J4" i="1"/>
  <c r="J3" i="1"/>
  <c r="J2" i="1"/>
  <c r="J5" i="1"/>
  <c r="J51" i="1"/>
  <c r="I51" i="1" s="1"/>
  <c r="N2" i="1" l="1"/>
  <c r="I20" i="1" l="1"/>
  <c r="I130" i="1"/>
  <c r="I153" i="1"/>
  <c r="I114" i="1"/>
  <c r="I63" i="1"/>
  <c r="I87" i="1"/>
  <c r="I127" i="1"/>
  <c r="I16" i="1"/>
  <c r="I157" i="1"/>
  <c r="I138" i="1"/>
  <c r="I73" i="1"/>
  <c r="I40" i="1"/>
  <c r="I210" i="1"/>
  <c r="I178" i="1"/>
  <c r="I71" i="1"/>
  <c r="I52" i="1"/>
  <c r="I19" i="1"/>
  <c r="I239" i="1"/>
  <c r="I228" i="1"/>
  <c r="I191" i="1"/>
  <c r="I189" i="1"/>
  <c r="I233" i="1"/>
  <c r="I236" i="1"/>
  <c r="I208" i="1"/>
  <c r="I175" i="1"/>
  <c r="I151" i="1"/>
  <c r="I240" i="1"/>
  <c r="I229" i="1"/>
  <c r="I238" i="1"/>
  <c r="I190" i="1"/>
  <c r="I234" i="1"/>
  <c r="I237" i="1"/>
  <c r="I209" i="1"/>
  <c r="I201" i="1"/>
  <c r="I167" i="1"/>
  <c r="I197" i="1"/>
  <c r="I194" i="1"/>
  <c r="I161" i="1"/>
  <c r="I150" i="1"/>
  <c r="I230" i="1"/>
  <c r="I226" i="1"/>
  <c r="I170" i="1"/>
  <c r="I166" i="1"/>
  <c r="I118" i="1"/>
  <c r="I145" i="1"/>
  <c r="I112" i="1"/>
  <c r="I42" i="1"/>
  <c r="I26" i="1"/>
  <c r="I202" i="1"/>
  <c r="I186" i="1"/>
  <c r="I65" i="1"/>
  <c r="I48" i="1"/>
  <c r="I14" i="1"/>
  <c r="I155" i="1"/>
  <c r="I131" i="1"/>
  <c r="I70" i="1"/>
  <c r="I37" i="1"/>
  <c r="I206" i="1"/>
  <c r="I204" i="1"/>
  <c r="I84" i="1"/>
  <c r="I53" i="1"/>
  <c r="I21" i="1"/>
  <c r="I187" i="1"/>
  <c r="I203" i="1"/>
  <c r="I154" i="1"/>
  <c r="I122" i="1"/>
  <c r="I231" i="1"/>
  <c r="I200" i="1"/>
  <c r="I144" i="1"/>
  <c r="I98" i="1"/>
  <c r="I72" i="1"/>
  <c r="I215" i="1"/>
  <c r="I205" i="1"/>
  <c r="I164" i="1"/>
  <c r="I125" i="1"/>
  <c r="I232" i="1"/>
  <c r="I219" i="1"/>
  <c r="I132" i="1"/>
  <c r="I147" i="1"/>
  <c r="I99" i="1"/>
  <c r="I89" i="1"/>
  <c r="I79" i="1"/>
  <c r="I162" i="1"/>
  <c r="I152" i="1"/>
  <c r="I165" i="1"/>
  <c r="I111" i="1"/>
  <c r="I10" i="1"/>
  <c r="I18" i="1"/>
  <c r="I38" i="1"/>
  <c r="I76" i="1"/>
  <c r="I54" i="1"/>
  <c r="I8" i="1"/>
  <c r="I182" i="1"/>
  <c r="I176" i="1"/>
  <c r="I218" i="1"/>
  <c r="I211" i="1"/>
  <c r="I74" i="1"/>
  <c r="I22" i="1"/>
  <c r="I108" i="1"/>
  <c r="I124" i="1"/>
  <c r="I81" i="1"/>
  <c r="I117" i="1"/>
  <c r="I85" i="1"/>
  <c r="I129" i="1"/>
  <c r="I158" i="1"/>
  <c r="I148" i="1"/>
  <c r="I82" i="1"/>
  <c r="I86" i="1"/>
  <c r="I141" i="1"/>
  <c r="I116" i="1"/>
  <c r="I100" i="1"/>
  <c r="I27" i="1"/>
  <c r="I56" i="1"/>
  <c r="I104" i="1"/>
  <c r="I59" i="1"/>
  <c r="I195" i="1"/>
  <c r="I107" i="1"/>
  <c r="I135" i="1"/>
  <c r="I33" i="1"/>
  <c r="I57" i="1"/>
  <c r="I134" i="1"/>
  <c r="I120" i="1"/>
  <c r="I106" i="1"/>
  <c r="I97" i="1"/>
  <c r="I196" i="1"/>
  <c r="I193" i="1"/>
  <c r="I180" i="1"/>
  <c r="I142" i="1"/>
  <c r="I222" i="1"/>
  <c r="I173" i="1"/>
  <c r="I31" i="1"/>
  <c r="I23" i="1"/>
  <c r="I15" i="1"/>
  <c r="I169" i="1"/>
  <c r="I221" i="1"/>
  <c r="I171" i="1"/>
  <c r="I214" i="1"/>
  <c r="I253" i="1"/>
  <c r="I35" i="1"/>
  <c r="I246" i="1"/>
  <c r="I77" i="1"/>
  <c r="I146" i="1"/>
  <c r="I45" i="1"/>
  <c r="I6" i="1"/>
  <c r="I61" i="1"/>
  <c r="I119" i="1"/>
  <c r="I199" i="1"/>
  <c r="I28" i="1"/>
  <c r="I224" i="1"/>
  <c r="I252" i="1"/>
  <c r="I188" i="1"/>
  <c r="I217" i="1"/>
  <c r="I251" i="1"/>
  <c r="I223" i="1"/>
  <c r="I220" i="1"/>
  <c r="I24" i="1"/>
  <c r="I95" i="1"/>
  <c r="I17" i="1"/>
  <c r="I60" i="1"/>
  <c r="I11" i="1"/>
  <c r="I46" i="1"/>
  <c r="I7" i="1"/>
  <c r="I36" i="1"/>
  <c r="I13" i="1"/>
  <c r="I49" i="1"/>
  <c r="I58" i="1"/>
  <c r="I105" i="1"/>
  <c r="I47" i="1"/>
  <c r="I110" i="1"/>
  <c r="I102" i="1"/>
  <c r="I126" i="1"/>
  <c r="I93" i="1"/>
  <c r="I121" i="1"/>
  <c r="I123" i="1"/>
  <c r="I235" i="1"/>
  <c r="I66" i="1"/>
  <c r="I55" i="1"/>
  <c r="I67" i="1"/>
  <c r="I34" i="1"/>
  <c r="I80" i="1"/>
  <c r="I143" i="1"/>
  <c r="I140" i="1"/>
  <c r="I137" i="1"/>
  <c r="I96" i="1"/>
  <c r="I128" i="1"/>
  <c r="I212" i="1"/>
  <c r="I3" i="1"/>
  <c r="I2" i="1"/>
  <c r="I68" i="1"/>
  <c r="I78" i="1"/>
  <c r="I43" i="1"/>
  <c r="I103" i="1"/>
  <c r="I5" i="1"/>
  <c r="I29" i="1"/>
  <c r="I192" i="1"/>
  <c r="I88" i="1"/>
  <c r="I198" i="1"/>
  <c r="I172" i="1"/>
  <c r="I44" i="1"/>
  <c r="I92" i="1"/>
  <c r="I168" i="1"/>
  <c r="I32" i="1"/>
  <c r="I62" i="1"/>
  <c r="I64" i="1"/>
  <c r="I94" i="1"/>
  <c r="I90" i="1"/>
  <c r="I75" i="1"/>
  <c r="I241" i="1"/>
  <c r="I9" i="1"/>
  <c r="I156" i="1"/>
  <c r="I39" i="1"/>
  <c r="I50" i="1"/>
  <c r="I115" i="1"/>
  <c r="I136" i="1"/>
  <c r="I69" i="1"/>
  <c r="I163" i="1"/>
  <c r="I177" i="1"/>
  <c r="I207" i="1"/>
  <c r="I174" i="1"/>
  <c r="I184" i="1"/>
  <c r="I249" i="1"/>
  <c r="I243" i="1"/>
  <c r="I242" i="1"/>
  <c r="I248" i="1"/>
  <c r="I244" i="1"/>
  <c r="I183" i="1"/>
  <c r="I179" i="1"/>
  <c r="I245" i="1"/>
  <c r="I247" i="1"/>
  <c r="I185" i="1"/>
  <c r="I213" i="1"/>
  <c r="I225" i="1"/>
  <c r="I250" i="1"/>
  <c r="I149" i="1"/>
  <c r="I181" i="1"/>
  <c r="I41" i="1"/>
  <c r="I4" i="1"/>
  <c r="I159" i="1"/>
  <c r="I227" i="1"/>
  <c r="I133" i="1"/>
  <c r="I109" i="1"/>
  <c r="I91" i="1"/>
  <c r="I101" i="1"/>
  <c r="I83" i="1"/>
  <c r="I160" i="1"/>
  <c r="I113" i="1"/>
  <c r="I139" i="1"/>
  <c r="I25" i="1"/>
  <c r="I216" i="1"/>
  <c r="I30" i="1"/>
  <c r="I12" i="1"/>
</calcChain>
</file>

<file path=xl/sharedStrings.xml><?xml version="1.0" encoding="utf-8"?>
<sst xmlns="http://schemas.openxmlformats.org/spreadsheetml/2006/main" count="1774" uniqueCount="236">
  <si>
    <t>Compound (SMILES)</t>
  </si>
  <si>
    <t>Protein</t>
  </si>
  <si>
    <t>Unit</t>
  </si>
  <si>
    <t>Compound (Common Name)</t>
  </si>
  <si>
    <t>Toxin Subclass</t>
  </si>
  <si>
    <t>STX</t>
  </si>
  <si>
    <t>rNaV1.4</t>
  </si>
  <si>
    <t>nM</t>
  </si>
  <si>
    <t>[NH2+]=C1N[C@@H](COC(N)=O)[C@H](NC2=[NH2+])[C@]3(N2)N1CCC3(O)O</t>
  </si>
  <si>
    <t>[NH2+]=C1N[C@@H](COC(N)=O)[C@H](N(C)C2=[NH2+])[C@]3(N2)N1CCC3(O)O</t>
  </si>
  <si>
    <t>[NH2+]=C1N[C@@H](COC(N)=O)[C@H](NC2=[NH2+])[C@]3(N2C)N1CCC3(O)O</t>
  </si>
  <si>
    <t>[NH2+]=C1N[C@@H](COC(N)=O)[C@H](NC2=[NH2+])[C@]3(N2)N1C(C)CC3(O)O</t>
  </si>
  <si>
    <t>[NH2+]=C1N[C@@H](COC(NC)=O)[C@H](NC2=[NH2+])[C@]3(N2)N1CCC3(O)O</t>
  </si>
  <si>
    <t>[NH2+]=C1N[C@@H](COC(N(C)C)=O)[C@H](NC2=[NH2+])[C@]3(N2)N1CCC3(O)O</t>
  </si>
  <si>
    <t>[NH2+]=C1N[C@@H](CO)[C@H](NC2=[NH2+])[C@]3(N2)N1CCC3(O)O</t>
  </si>
  <si>
    <t>[NH2+]=C1N[C@@H](COC(C)=O)[C@H](NC2=[NH2+])[C@]3(N2)N1CCC3(O)O</t>
  </si>
  <si>
    <t>[NH2+]=C1N[C@@H](COC(C(C)C)=O)[C@H](NC2=[NH2+])[C@]3(N2)N1CCC3(O)O</t>
  </si>
  <si>
    <t>GTX</t>
  </si>
  <si>
    <t>OCO.[NH2+]=C1N[C@@H](COC(N)=O)[C@H](NC2=[NH2+])[C@]3(N2)N1CCC3(O)O</t>
  </si>
  <si>
    <t>TTX</t>
  </si>
  <si>
    <t>hNaV1.7</t>
  </si>
  <si>
    <t>ZTX</t>
  </si>
  <si>
    <t>rNaV1.4 M1240T</t>
  </si>
  <si>
    <t>rNaV1.4 D1241I</t>
  </si>
  <si>
    <t>rNaV1.4 M1240T/D1241I</t>
  </si>
  <si>
    <t>hNaV1.7 T1398M/I1399D</t>
  </si>
  <si>
    <t>rNaV1.4 E403Q</t>
  </si>
  <si>
    <t>rNaV1.4 E758Q</t>
  </si>
  <si>
    <t>rNaV1.4 D1241A</t>
  </si>
  <si>
    <t>rNaV1.4 D1532N</t>
  </si>
  <si>
    <t>Source</t>
  </si>
  <si>
    <t>RTT</t>
  </si>
  <si>
    <t>rNaV1.4 E403D</t>
  </si>
  <si>
    <t>rNaV1.4 E403D/M1240T/D1241I</t>
  </si>
  <si>
    <t>RDL</t>
  </si>
  <si>
    <t>rNaV1.4 Y401S</t>
  </si>
  <si>
    <t>rNaV1.4 Y401A</t>
  </si>
  <si>
    <t>rNaV1.4 W756A</t>
  </si>
  <si>
    <t>rNaV1.4 I757A</t>
  </si>
  <si>
    <t>rNaV1.4 E758D</t>
  </si>
  <si>
    <t>rNaV1.4 W1239A</t>
  </si>
  <si>
    <t>rNaV1.4 M1240A</t>
  </si>
  <si>
    <t>rNaV1.4 L1534A</t>
  </si>
  <si>
    <t>RTT*</t>
  </si>
  <si>
    <t>WP</t>
  </si>
  <si>
    <t>rNaV1.2</t>
  </si>
  <si>
    <t>hNaV1.5</t>
  </si>
  <si>
    <t>hNaV1.6</t>
  </si>
  <si>
    <t>Rosker (RTT)</t>
  </si>
  <si>
    <t xml:space="preserve">nM </t>
  </si>
  <si>
    <t>rNaV1.5</t>
  </si>
  <si>
    <t>rNaV1.6</t>
  </si>
  <si>
    <t>rNaV1.7</t>
  </si>
  <si>
    <t>BA</t>
  </si>
  <si>
    <t>DF</t>
  </si>
  <si>
    <t>rNaV1.4 M1240C</t>
  </si>
  <si>
    <t>rNaV1.8</t>
  </si>
  <si>
    <t>rNaV1.9</t>
  </si>
  <si>
    <t>JW</t>
  </si>
  <si>
    <t>rNaV1.4 Y401C/S</t>
  </si>
  <si>
    <t>rNaV1.5 C374Y</t>
  </si>
  <si>
    <t>rNaV1.4 D400A</t>
  </si>
  <si>
    <t>rNaV1.4 E755A</t>
  </si>
  <si>
    <t>rNaV1.4 M1240E</t>
  </si>
  <si>
    <t>rNaV1.4 K1237A</t>
  </si>
  <si>
    <t>rNaV1.4 M1240K</t>
  </si>
  <si>
    <t>STX.C13.3</t>
  </si>
  <si>
    <t>STX.N21.1</t>
  </si>
  <si>
    <t>STX.N21.2</t>
  </si>
  <si>
    <t>STX.N7.1</t>
  </si>
  <si>
    <t>STX.N9.1</t>
  </si>
  <si>
    <t>STX.C10.1</t>
  </si>
  <si>
    <t>STX.C13.1</t>
  </si>
  <si>
    <t>STX.C13.2</t>
  </si>
  <si>
    <t>STX.C11.1</t>
  </si>
  <si>
    <t>GTX.2</t>
  </si>
  <si>
    <t>GTX.3</t>
  </si>
  <si>
    <t>[NH2+]=C1N[C@@]2([H])[C@](N(COC(NO)=O)C3=[NH2+])([H])[C@@]4(N3)N1C[C@@](O[S](O)([O-])=O)(C[C@H]([C@H](CO)CO5)N5C2=O)C4(O)O</t>
  </si>
  <si>
    <t>[NH2+]=C1N[C@@H](COC(N)=O)[C@H](NC2=[NH2+])[C@]3(N2)N1CC[C@H]3O</t>
  </si>
  <si>
    <t>[NH2+]=C1N[C@@H](COC(N)=O)[C@H](NC2=[NH2+])[C@]3(N2)N1CC[C@@H]3O</t>
  </si>
  <si>
    <t>STX.C11.3</t>
  </si>
  <si>
    <t>STX.C11.4</t>
  </si>
  <si>
    <t>[NH2+]=C1N[C@H](O)[C@H]([C@]([C@@H]2O)3N1)[C@@H](O[C@]2(O)O4)[C@@](O)(CO)[C@@H]4[C@H]3O</t>
  </si>
  <si>
    <t>[NH2+]=C1NC2[C@H]([C@]([C@@H]3O2)4N1)[C@@H](O[C@]3(O)O5)[C@@](O)(CO)[C@@H]5[C@H]4O</t>
  </si>
  <si>
    <t>TTX.C4.1</t>
  </si>
  <si>
    <t>[NH2+]=C1N[C@@H](COC(C)=O)[C@H](NC2=[NH2+])[C@]3(N2)N1[C@@H](C)CC3(O)O</t>
  </si>
  <si>
    <t>STX.C10.1.C13.2</t>
  </si>
  <si>
    <t>[NH2+]=C1N[C@@H](COC(N)=O)[C@H](NC2=[NH2+])[C@]3(N2)N1CCC3</t>
  </si>
  <si>
    <t>STX.C12.1</t>
  </si>
  <si>
    <t>[NH2+]=C1N[C@@H](COC(N)=O)[C@H](NC2=[NH2+])[C@]3(N2)N1C[C@H](O[S]([O-])(C)=O)C3(O)O</t>
  </si>
  <si>
    <t>STX.C11.6</t>
  </si>
  <si>
    <t>[NH2+]=C1N[C@@H](COC(NCCNC(CCN2C(CCC2=O)=O)=O)=O)[C@H](NC3=[NH2+])[C@]4(N3)N1CCC4(O)O</t>
  </si>
  <si>
    <t>STX.N21.3</t>
  </si>
  <si>
    <t>STX.N21.4</t>
  </si>
  <si>
    <t>[NH2+]=C1N[C@@H](COC(NCCCCCCC)=O)[C@H](NC2=[NH2+])[C@]3(N2)N1CCC3(O)O</t>
  </si>
  <si>
    <t>[NH2+]=C1N[C@@H](COC(NCCCCCC([O-])=O)=O)[C@H](NC2=[NH2+])[C@]3(N2)N1CCC3(O)O</t>
  </si>
  <si>
    <t>STX.N21.5</t>
  </si>
  <si>
    <t>[NH2+]=C1N[C@@H](COC(NCCCCCC[NH3+])=O)[C@H](NC2=[NH2+])[C@]3(N2)N1CCC3(O)O</t>
  </si>
  <si>
    <t>STX.N21.6</t>
  </si>
  <si>
    <t>[NH2+]=C1N[C@@H](COC(NCCNC(CCN2C(CC(CCCCCCCC(NC[C@@H]3C[C@@H]4C=C[C@H]3C4)=O)C2=O)=O)=O)=O)[C@H](NC5=[NH2+])[C@]6(N5)N1CCC6(O)O</t>
  </si>
  <si>
    <t>STX.N21.7</t>
  </si>
  <si>
    <t>STX.N21.8</t>
  </si>
  <si>
    <t>[NH2+]=C1N[C@@H](COC(NCCNC(CCN2C(C=C(CCCCCCCC(NCCNC(CCCC[C@@H]3SC[C@@](N4)([H])[C@]3([H])NC4=O)=O)=O)C2=O)=O)=O)=O)[C@H](NC5=[NH2+])[C@]6(N5)N1CCC6(O)O</t>
  </si>
  <si>
    <t>[NH2+]=C1N[C@@H](COC(NCCNC(CCN2C(CC(CCCCCCCC(NCCNC(C3=CC4(COC3=O)=CC=C(N(CC)CC)C=C4)=O)=O)C2=O)=O)=O)=O)[C@H](NC5=[NH2+])[C@]6(N5)N1CCC6(O)O</t>
  </si>
  <si>
    <t>STX.N21.9</t>
  </si>
  <si>
    <t>[NH2+]=C1N[C@@H](COC(NCCNC(CCN2C(CC(CCCCCCCC(NCCCCNC(C(C)=O)=O)=O)C2=O)=O)=O)=O)[C@H](NC3=[NH2+])[C@]4(N3)N1CCC4(O)O</t>
  </si>
  <si>
    <t>STX.N21.10</t>
  </si>
  <si>
    <t>[NH2+]=C1N[C@@H](COC(NCCNC(CCN2C(C=C(CCCCCCCC(NCCNC(C3=CC4(COC3=O)=CC=C(N(CC)CC)C=C4)=O)=O)C2=O)=O)=O)=O)[C@H](NC5=[NH2+])[C@]6(N5)N1CCC6(O)O</t>
  </si>
  <si>
    <t>STX.N21.11</t>
  </si>
  <si>
    <t>[NH2+]=C1N[C@@H](COC(NCCCCCCNC(CC2=CC=C(C(C3=CC=CC=C3)=O)C=C2)=O)=O)[C@H](NC4=[NH2+])[C@]5(N4)N1CCC5(O)O</t>
  </si>
  <si>
    <t>STX.N21.12</t>
  </si>
  <si>
    <t>[NH2+]=C1N[C@@H](COC(NCCCCCCNC(CCC2(N=N2)C)=O)=O)[C@H](NC3=[NH2+])[C@]4(N3)N1CCC4(O)O</t>
  </si>
  <si>
    <t>STX.N21.13</t>
  </si>
  <si>
    <t>[NH2+]=C1N[C@@H](COC(NCCCCCCNC(CNC(C2=CC3=C(C=C(N(CC)CC)C=C3)OC2=O)=O)=O)=O)[C@H](NC4=[NH2+])[C@]5(N4)N1CCC5(O)O</t>
  </si>
  <si>
    <t>STX.N21.14</t>
  </si>
  <si>
    <t>[NH2+]=C1N[C@@H](COC(NCCCCCCNC(C2=C(F)C(F)=C(N=[N+]=[N-])C(F)=C2F)=O)=O)[C@H](NC3=[NH2+])[C@]4(N3)N1CCC4(O)O</t>
  </si>
  <si>
    <t>STX.N21.15</t>
  </si>
  <si>
    <t>[NH2+]=C1N[C@@H](COC(NCCCCCCNC(CCC2(N=N2)CCCCCNC(CCCC[C@H]3[C@](NC(N4)=O)([H])[C@]4([H])CS3)=O)=O)=O)[C@H](NC5=[NH2+])[C@]6(N5)N1CCC6(O)O</t>
  </si>
  <si>
    <t>STX.N21.16</t>
  </si>
  <si>
    <t>[NH2+]=C1N[C@@H](COC(NCCCCCCNC(CCCCCN(C(C=CC(S(=O)([O-])=O)=C2)=C2C/3(C)C)C3=C\C=C\C4=[N+](C)C5=C(C=C(S(=O)([O-])=O)C=C5)C4(C)C)=O)=O)[C@H](NC6=[NH2+])[C@]7(N6)N1CCC7(O)O</t>
  </si>
  <si>
    <t>STX.N21.17</t>
  </si>
  <si>
    <t>[NH2+]=C1N[C@@H](COC(NCCCCCCNC(CCCN(C2=CC=C(/C=C/C(C(C)(C)O/3)=C(C#N)C3=C(C#N)\C#N)C=C2)C)=O)=O)[C@H](NC4=[NH2+])[C@]5(N4)N1CCC5(O)O</t>
  </si>
  <si>
    <t>STX.N21.20</t>
  </si>
  <si>
    <t>[NH2+]=C1N[C@@H](COC(NCCNC(CCN2C(CC(CCCCCCCCC(C)=O)C2=O)=O)=O)=O)[C@H](NC3=[NH2+])[C@]4(N3)N1CCC4(O)O</t>
  </si>
  <si>
    <t>STX.N21.21</t>
  </si>
  <si>
    <t>[NH2+]=C1N[C@@H](COC(NC2CCCCC2)=O)[C@H](NC3=[NH2+])[C@]4(N3)N1CCC4(O)O</t>
  </si>
  <si>
    <t>STX.N21.22</t>
  </si>
  <si>
    <t>[NH2+]=C1N[C@@H](COC(N2CCCC2)=O)[C@H](NC3=[NH2+])[C@]4(N3)N1CCC4(O)O</t>
  </si>
  <si>
    <t>STX.N21.23</t>
  </si>
  <si>
    <t>[NH2+]=C1N[C@@H](COC(N)=O)[C@H](NC(N2)=[NH2+])[C@@]3(O)N1CC[C@]32O</t>
  </si>
  <si>
    <t>STX.2</t>
  </si>
  <si>
    <t>[NH2+]=C1N[C@@H](COC(NC(C)C)=O)[C@H](NC2=[NH2+])[C@]3(N2)N1CCC3(O)O</t>
  </si>
  <si>
    <t>STX.N21.24</t>
  </si>
  <si>
    <t>[NH2+]=C1N[C@@H](COC(NCCCCCCNC(C2=CC=C(F)C=C2)=O)=O)[C@H](NC3=[NH2+])[C@]4(N3)N1CCC4(O)O</t>
  </si>
  <si>
    <t>STX.N21.25</t>
  </si>
  <si>
    <t>[NH2+]=C1N[C@@H](COC(NCCNC(CI)=O)=O)[C@H](NC2=[NH2+])[C@]3(N2)N1CCC3(O)O</t>
  </si>
  <si>
    <t>STX.N21.26</t>
  </si>
  <si>
    <t>STX.N21.27</t>
  </si>
  <si>
    <t>[NH2+]=C1N[C@@H](COC(NCCNC(CCN2C(C(CCC#C)CC2=O)=O)=O)=O)[C@H](NC3=[NH2+])[C@]4(N3)N1CCC4(O)O</t>
  </si>
  <si>
    <t>STX.N21.28</t>
  </si>
  <si>
    <t>[NH2+]=C1N[C@@H](COC(NCCNC(CCN2C(CC(CCC3=CN(CCCNC(CCCCC[N+]4=C(/C=C/C=C/C=C5N(C)C6=CC=CC=C6C/5(C)C)C(C)(C)C7=C4C=CC=C7)=O)N=N3)C2=O)=O)=O)=O)[C@H](NC8=[NH2+])[C@]9(N8)N1CCC9(O)O</t>
  </si>
  <si>
    <t>STX.N21.29</t>
  </si>
  <si>
    <t>[NH2+]=C1N[C@@H](COC(NCCNC(CCN2C(C=C(CCC3=CN(CCCNC(C)=O)N=N3)C2=O)=O)=O)=O)[C@H](NC4=[NH2+])[C@]5(N4)N1CCC5(O)O</t>
  </si>
  <si>
    <t>[NH2+]=C1N[C@@H](COC(N)=O)[C@H](NC2=[NH2+])[C@]3(N2)N1C[C@@H](OS([O-])(=O)=O)C3(O)O</t>
  </si>
  <si>
    <t>[NH2+]=C1N[C@@H](COC(N)=O)[C@H](NC2=[NH2+])[C@]3(N2)N1C[C@H](OS([O-])(=O)=O)C3(O)O</t>
  </si>
  <si>
    <t>GTX.3.1</t>
  </si>
  <si>
    <t>GTX.3.2</t>
  </si>
  <si>
    <t>[NH2+]=C1N[C@@H](COC(N)=O)[C@H](NC2=[NH2+])[C@]3(N2)N1[C@@H](CCC)[C@H](OS([O-])(=O)=O)C3(O)O</t>
  </si>
  <si>
    <t>[NH2+]=C1N[C@@H](COC(N)=O)[C@H](NC2=[NH2+])[C@]3(N2)N1[C@@H](C)[C@H](OS([O-])(=O)=O)C3(O)O</t>
  </si>
  <si>
    <t>[NH2+]=C1N[C@@H](COC(N)=O)[C@H](NC2=[NH2+])[C@]3(N2)N1CC(CC([O-])=O)C3(O)O</t>
  </si>
  <si>
    <t>STX.C11.7</t>
  </si>
  <si>
    <t>[NH2+]=C1N[C@@H](COC(N(C)C)=O)[C@H](NC2=[NH2+])[C@]3(N2)N1CC[C@H]3O</t>
  </si>
  <si>
    <t>[NH2+]=C1N[C@@H](COC(N(C)C)=O)[C@H](NC2=[NH2+])[C@]3(N2)N1CC[C@@H]3O</t>
  </si>
  <si>
    <t>STX.C11.3.N21.30</t>
  </si>
  <si>
    <t>STX.C11.4.N21.31</t>
  </si>
  <si>
    <t>[NH2+]=C1N[C@@H](COC(CCC([O-])=O)=O)[C@H](NC2=[NH2+])[C@]3(N2)N1CCC3(O)O</t>
  </si>
  <si>
    <t>STX.N21.32</t>
  </si>
  <si>
    <t>[NH2+]=C1N[C@@H](COC(NS(=O)([O-])=O)=O)[C@H](NC2=[NH2+])[C@]3(N2)N1CCC3(O)O</t>
  </si>
  <si>
    <t>GTX.5</t>
  </si>
  <si>
    <t>[NH2+]=C1N[C@@H](COC(NCCNC(C2=CC=C(C(C3=CC=CC=C3)=O)C=C2)=O)=O)[C@H](NC4=[NH2+])[C@]5(N4)N1CCC5(O)O</t>
  </si>
  <si>
    <t>STX.N21.33</t>
  </si>
  <si>
    <t>Potent</t>
  </si>
  <si>
    <t>STX.N21.34</t>
  </si>
  <si>
    <t>[NH2+]=C1N[C@@H](COC(NCC2=CC=C(C(C3=CC=C(C(NCCCCCCNC(CCCC[C@@H]4SC[C@@](N5)([H])[C@]4([H])NC5=O)=O)=O)C=C3)=O)C=C2)=O)[C@H](NC6=[NH2+])[C@]7(N6)N1CCC7(O)O</t>
  </si>
  <si>
    <t>STX.N21.35</t>
  </si>
  <si>
    <t>[NH2+]=C1N[C@@H](COC(NCC2(N=N2)C)=O)[C@H](NC3=[NH2+])[C@]4(N3)N1CCC4(O)O</t>
  </si>
  <si>
    <t>STX.N21.36</t>
  </si>
  <si>
    <t>[NH2+]=C1N[C@@H](COC(NCCCCCCNC(C2=CC=C(C(C(C=C(F)C(O)=C3)=C3O4)=C5C4=CC(C(F)=C5)=O)C(CC(O)=O)=C2)=O)=O)[C@H](NC6=[NH2+])[C@]7(N6)N1CCC7(O)O</t>
  </si>
  <si>
    <t>STX.N21.37</t>
  </si>
  <si>
    <t>[NH2+]=C1N[C@@H](COC(NCCCCCCNC(CCCCC[N+]2=C(/C=C/C=C/C=C3C(C)(C)C4=CC=CC=C4N/3C)C(C)(C)C5=C2C=CC=C5)=O)=O)[C@H](NC6=[NH2+])[C@]7(N6)N1CCC7(O)O</t>
  </si>
  <si>
    <t>STX.N21.38</t>
  </si>
  <si>
    <t>[NH2+]=C1N[C@@H](COC(NCCCCCCNC(CCCN(C)C2=CC=C(/C=C/C(C(C)(C)O/3)=C(C#N)C3=C(C#N)\C#N)C=C2)=O)=O)[C@H](NC4=[NH2+])[C@]5(N4)N1CCC5(O)O</t>
  </si>
  <si>
    <t>STX.C13.4</t>
  </si>
  <si>
    <t>[NH2+]=C1N[C@@H](COC(C2=CC=CC=C2)=O)[C@H](NC3=[NH2+])[C@]4(N3)N1CCC4(O)O</t>
  </si>
  <si>
    <t>STX.C12.2</t>
  </si>
  <si>
    <t>[NH2+]=C1N[C@@H](COC(N)=O)[C@H](NC2=[NH2+])[C@]3(N2)N1CC[C@@]3(CCC)O</t>
  </si>
  <si>
    <t>Protein DEKA Sequence</t>
  </si>
  <si>
    <t>?</t>
  </si>
  <si>
    <t>TQDYWEN CGEWIET TFKGWTA TSAGWDG</t>
  </si>
  <si>
    <t>Binding Affinity (IC50)</t>
  </si>
  <si>
    <t>rNaV1.4 M1240A/D1241A</t>
  </si>
  <si>
    <t>rNaV1.4 M1240T/D1241A</t>
  </si>
  <si>
    <t>rNaV1.4 M1240S</t>
  </si>
  <si>
    <t>rNaV1.4 M1240I</t>
  </si>
  <si>
    <t>rNaV1.4 M1240V</t>
  </si>
  <si>
    <t>rNaV1.4 M1240N</t>
  </si>
  <si>
    <t>rNaV1.4 D1241T</t>
  </si>
  <si>
    <t>rNaV1.4 D1241N</t>
  </si>
  <si>
    <t>rNaV1.4 D1241E</t>
  </si>
  <si>
    <t>rNaV1.4 T759C</t>
  </si>
  <si>
    <t>IrNaV1.4 1242C</t>
  </si>
  <si>
    <t>rNaV1.4 A1245C</t>
  </si>
  <si>
    <t>rNaV1.4 K1252C</t>
  </si>
  <si>
    <t>Binding Affinity (+/-)</t>
  </si>
  <si>
    <t>Ki</t>
  </si>
  <si>
    <t>pKi</t>
  </si>
  <si>
    <t>TQDYWEN CGEWIET TFKGWMD TSAGWDG</t>
  </si>
  <si>
    <t>TQDCWEN CGEWIET TFKGWMD TSAGWDG</t>
  </si>
  <si>
    <t>TQDFWEN CGEWIET TFKGWMD TSAGWDG</t>
  </si>
  <si>
    <t>TQDYWEN CGEWIET TFKGWMA TSAGWDG</t>
  </si>
  <si>
    <t>TQDYWEN CGEWIET TFKGWMI TSAGWDG</t>
  </si>
  <si>
    <t>TQDYWEN CGEWIET TFKGWMD TSAGWNG</t>
  </si>
  <si>
    <t>TQDYWEN CGEWIDT TFKGWMD TSAGWDG</t>
  </si>
  <si>
    <t>TQDYWEN CGEWIQT TFKGWMD TSAGWDG</t>
  </si>
  <si>
    <t>TQDYWEN CGEWIET TFKGWAD TSAGWDG</t>
  </si>
  <si>
    <t>TQDYWEN CGEWIET TFKGWTD TSAGWDG</t>
  </si>
  <si>
    <t>TQDYWEN CGEWIET TFKGWTI TSAGWDG</t>
  </si>
  <si>
    <t>rNaV1.4 1242C</t>
  </si>
  <si>
    <t>TQDSWEN CGEWIET TFKGWMD TSAGWDG</t>
  </si>
  <si>
    <t>TQDYWEN CGEWIET TFKGWME TSAGWDG</t>
  </si>
  <si>
    <t>TQDYWEN CGEWIET TFKGWMN TSAGWDG</t>
  </si>
  <si>
    <t>TQDYWEN CGEWIET TFKGWMT TSAGWDG</t>
  </si>
  <si>
    <t>TQAYWEN CGEWIET TFKGWMD TSAGWDG</t>
  </si>
  <si>
    <t>TQDYWDN CGEWIET TFKGWMD TSAGWDG</t>
  </si>
  <si>
    <t>TQDYWDN CGEWIET TFKGWTI TSAGWDG</t>
  </si>
  <si>
    <t>TQDYWQN CGEWIET TFKGWMD TSAGWDG</t>
  </si>
  <si>
    <t>TQDYWEN CGAWIET TFKGWMD TSAGWDG</t>
  </si>
  <si>
    <t>TQDYWEN CGEWAET TFKGWMD TSAGWDG</t>
  </si>
  <si>
    <t>TQDYWEN CGEWIET TFAGWMD TSAGWDG</t>
  </si>
  <si>
    <t>TQDYWEN CGEWIET TFKGWAA TSAGWDG</t>
  </si>
  <si>
    <t>TQDYWEN CGEWIET TFKGWCD TSAGWDG</t>
  </si>
  <si>
    <t>TQDYWEN CGEWIET TFKGWED TSAGWDG</t>
  </si>
  <si>
    <t>TQDYWEN CGEWIET TFKGWID TSAGWDG</t>
  </si>
  <si>
    <t>TQDYWEN CGEWIET TFKGWKD TSAGWDG</t>
  </si>
  <si>
    <t>TQDYWEN CGEWIET TFKGWND TSAGWDG</t>
  </si>
  <si>
    <t>TQDYWEN CGEWIET TFKGWSD TSAGWDG</t>
  </si>
  <si>
    <t>TQDYWEN CGEWIET TFKGWVD TSAGWDG</t>
  </si>
  <si>
    <t>TQDYWEN CGEWIEC TFKGWMD TSAGWDG</t>
  </si>
  <si>
    <t>TQDYWEN CGEWIET TFKGAMD TSAGWDG</t>
  </si>
  <si>
    <t>TQDYWEN CGEAIET TFKGWMD TSAGWDG</t>
  </si>
  <si>
    <t>TQDAWEN CGEWIET TFKGWMD TSAGWDG</t>
  </si>
  <si>
    <t>TQDSWER CGEWIEN TFKGWMD TSAGWDG</t>
  </si>
  <si>
    <t>TQDCWER CGEWIET TFKGWMD TSAGWDG</t>
  </si>
  <si>
    <t>TQDSWER CGEWIEN TYKGWLE TSAGWDT</t>
  </si>
  <si>
    <t>name</t>
  </si>
  <si>
    <t>affinity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</si>
</sst>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ourier New"/>
      <family val="3"/>
    </font>
    <font>
      <sz val="11"/>
      <name val="Courier New"/>
      <family val="3"/>
    </font>
    <font>
      <sz val="11"/>
      <name val="Courier New"/>
      <family val="1"/>
    </font>
    <font>
      <sz val="11"/>
      <name val="Courier"/>
      <family val="1"/>
    </font>
    <font>
      <sz val="11"/>
      <name val="Calibri"/>
      <family val="2"/>
      <scheme val="minor"/>
    </font>
    <font>
      <b/>
      <sz val="1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vertical="center"/>
    </xf>
    <xf numFmtId="0" fontId="6" fillId="0" borderId="0" xfId="2" applyFont="1" applyFill="1"/>
    <xf numFmtId="0" fontId="7" fillId="0" borderId="0" xfId="2" applyFont="1" applyFill="1"/>
    <xf numFmtId="0" fontId="8" fillId="0" borderId="0" xfId="2" applyFont="1" applyFill="1"/>
    <xf numFmtId="0" fontId="6" fillId="0" borderId="0" xfId="1" applyFont="1" applyFill="1"/>
    <xf numFmtId="0" fontId="7" fillId="0" borderId="0" xfId="1" applyFont="1" applyFill="1" applyAlignment="1">
      <alignment vertical="center"/>
    </xf>
    <xf numFmtId="0" fontId="8" fillId="0" borderId="0" xfId="1" applyFont="1" applyFill="1"/>
    <xf numFmtId="0" fontId="7" fillId="0" borderId="0" xfId="2" applyFont="1" applyFill="1" applyAlignment="1">
      <alignment vertical="center"/>
    </xf>
    <xf numFmtId="0" fontId="7" fillId="0" borderId="0" xfId="1" applyFont="1" applyFill="1"/>
  </cellXfs>
  <cellStyles count="3">
    <cellStyle name="Bad" xfId="1" builtinId="27"/>
    <cellStyle name="Neutral" xfId="2" builtinId="2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3777-24FE-4B88-BA57-2E8BD12CE519}">
  <dimension ref="A1:O253"/>
  <sheetViews>
    <sheetView tabSelected="1" topLeftCell="E1" zoomScale="72" zoomScaleNormal="40" workbookViewId="0">
      <selection activeCell="P7" sqref="P7"/>
    </sheetView>
  </sheetViews>
  <sheetFormatPr baseColWidth="10" defaultColWidth="9" defaultRowHeight="15" x14ac:dyDescent="0.2"/>
  <cols>
    <col min="1" max="2" width="18.83203125" style="3" customWidth="1"/>
    <col min="3" max="3" width="111.83203125" style="3" customWidth="1"/>
    <col min="4" max="4" width="34.33203125" style="3" customWidth="1"/>
    <col min="5" max="5" width="30.5" style="4" customWidth="1"/>
    <col min="6" max="12" width="18.83203125" style="3" customWidth="1"/>
    <col min="14" max="14" width="49.6640625" style="2" customWidth="1"/>
    <col min="15" max="15" width="15" style="2" customWidth="1"/>
    <col min="16" max="16384" width="9" style="2"/>
  </cols>
  <sheetData>
    <row r="1" spans="1:15" s="1" customFormat="1" x14ac:dyDescent="0.2">
      <c r="A1" s="5" t="s">
        <v>4</v>
      </c>
      <c r="B1" s="5" t="s">
        <v>3</v>
      </c>
      <c r="C1" s="5" t="s">
        <v>0</v>
      </c>
      <c r="D1" s="5" t="s">
        <v>1</v>
      </c>
      <c r="E1" s="5" t="s">
        <v>176</v>
      </c>
      <c r="F1" s="5" t="s">
        <v>179</v>
      </c>
      <c r="G1" s="5" t="s">
        <v>193</v>
      </c>
      <c r="H1" s="5" t="s">
        <v>2</v>
      </c>
      <c r="I1" s="5" t="s">
        <v>195</v>
      </c>
      <c r="J1" s="5" t="s">
        <v>194</v>
      </c>
      <c r="K1" s="5" t="s">
        <v>161</v>
      </c>
      <c r="L1" s="5" t="s">
        <v>30</v>
      </c>
      <c r="N1" s="1" t="s">
        <v>234</v>
      </c>
      <c r="O1" s="1" t="s">
        <v>235</v>
      </c>
    </row>
    <row r="2" spans="1:15" x14ac:dyDescent="0.2">
      <c r="A2" s="3" t="s">
        <v>21</v>
      </c>
      <c r="B2" s="3" t="s">
        <v>21</v>
      </c>
      <c r="C2" s="3" t="s">
        <v>77</v>
      </c>
      <c r="D2" s="3" t="s">
        <v>6</v>
      </c>
      <c r="E2" s="6" t="s">
        <v>196</v>
      </c>
      <c r="F2" s="3">
        <v>6.1000000000000004E-3</v>
      </c>
      <c r="G2" s="3">
        <v>0</v>
      </c>
      <c r="H2" s="3" t="s">
        <v>7</v>
      </c>
      <c r="I2" s="3">
        <f t="shared" ref="I2:I65" si="0">-LOG(J2)</f>
        <v>11.515700160653214</v>
      </c>
      <c r="J2" s="3">
        <f t="shared" ref="J2:J65" si="1">F2/2/10^9</f>
        <v>3.0500000000000001E-12</v>
      </c>
      <c r="K2" s="3">
        <v>1</v>
      </c>
      <c r="L2" s="3" t="s">
        <v>44</v>
      </c>
      <c r="N2" s="2" t="str">
        <f>CONCATENATE("ligand_",SUBSTITUTE(SUBSTITUTE(D2," ","."),"/","."),"_",B2)</f>
        <v>ligand_rNaV1.4_ZTX</v>
      </c>
      <c r="O2" s="2">
        <f>I2</f>
        <v>11.515700160653214</v>
      </c>
    </row>
    <row r="3" spans="1:15" x14ac:dyDescent="0.2">
      <c r="A3" s="3" t="s">
        <v>21</v>
      </c>
      <c r="B3" s="3" t="s">
        <v>21</v>
      </c>
      <c r="C3" s="3" t="s">
        <v>77</v>
      </c>
      <c r="D3" s="3" t="s">
        <v>45</v>
      </c>
      <c r="E3" s="4" t="s">
        <v>198</v>
      </c>
      <c r="F3" s="3">
        <v>6.5000000000000002E-2</v>
      </c>
      <c r="G3" s="3">
        <v>0</v>
      </c>
      <c r="H3" s="3" t="s">
        <v>7</v>
      </c>
      <c r="I3" s="3">
        <f t="shared" si="0"/>
        <v>10.488116639021126</v>
      </c>
      <c r="J3" s="3">
        <f t="shared" si="1"/>
        <v>3.2500000000000004E-11</v>
      </c>
      <c r="K3" s="3">
        <v>1</v>
      </c>
      <c r="L3" s="3" t="s">
        <v>44</v>
      </c>
      <c r="N3" s="2" t="str">
        <f t="shared" ref="N3:N66" si="2">CONCATENATE("ligand_",SUBSTITUTE(SUBSTITUTE(D3," ","."),"/","."),"_",B3)</f>
        <v>ligand_rNaV1.2_ZTX</v>
      </c>
      <c r="O3" s="2">
        <f t="shared" ref="O3:O66" si="3">I3</f>
        <v>10.488116639021126</v>
      </c>
    </row>
    <row r="4" spans="1:15" s="9" customFormat="1" x14ac:dyDescent="0.2">
      <c r="A4" s="3" t="s">
        <v>21</v>
      </c>
      <c r="B4" s="3" t="s">
        <v>21</v>
      </c>
      <c r="C4" s="3" t="s">
        <v>77</v>
      </c>
      <c r="D4" s="3" t="s">
        <v>46</v>
      </c>
      <c r="E4" s="6" t="s">
        <v>197</v>
      </c>
      <c r="F4" s="3">
        <v>0.28000000000000003</v>
      </c>
      <c r="G4" s="3">
        <v>0</v>
      </c>
      <c r="H4" s="3" t="s">
        <v>7</v>
      </c>
      <c r="I4" s="3">
        <f t="shared" si="0"/>
        <v>9.8538719643217618</v>
      </c>
      <c r="J4" s="3">
        <f t="shared" si="1"/>
        <v>1.4000000000000001E-10</v>
      </c>
      <c r="K4" s="3">
        <v>1</v>
      </c>
      <c r="L4" s="3" t="s">
        <v>58</v>
      </c>
      <c r="N4" s="2" t="str">
        <f t="shared" si="2"/>
        <v>ligand_hNaV1.5_ZTX</v>
      </c>
      <c r="O4" s="2">
        <f t="shared" si="3"/>
        <v>9.8538719643217618</v>
      </c>
    </row>
    <row r="5" spans="1:15" x14ac:dyDescent="0.2">
      <c r="A5" s="3" t="s">
        <v>21</v>
      </c>
      <c r="B5" s="3" t="s">
        <v>21</v>
      </c>
      <c r="C5" s="3" t="s">
        <v>77</v>
      </c>
      <c r="D5" s="3" t="s">
        <v>50</v>
      </c>
      <c r="E5" s="6" t="s">
        <v>232</v>
      </c>
      <c r="F5" s="3">
        <v>1</v>
      </c>
      <c r="G5" s="3">
        <v>0</v>
      </c>
      <c r="H5" s="3" t="s">
        <v>7</v>
      </c>
      <c r="I5" s="3">
        <f t="shared" si="0"/>
        <v>9.3010299956639813</v>
      </c>
      <c r="J5" s="3">
        <f t="shared" si="1"/>
        <v>5.0000000000000003E-10</v>
      </c>
      <c r="K5" s="3">
        <v>1</v>
      </c>
      <c r="L5" s="3" t="s">
        <v>44</v>
      </c>
      <c r="N5" s="2" t="str">
        <f t="shared" si="2"/>
        <v>ligand_rNaV1.5_ZTX</v>
      </c>
      <c r="O5" s="2">
        <f t="shared" si="3"/>
        <v>9.3010299956639813</v>
      </c>
    </row>
    <row r="6" spans="1:15" x14ac:dyDescent="0.2">
      <c r="A6" s="7" t="s">
        <v>5</v>
      </c>
      <c r="B6" s="7" t="s">
        <v>5</v>
      </c>
      <c r="C6" s="7" t="s">
        <v>8</v>
      </c>
      <c r="D6" s="7" t="s">
        <v>45</v>
      </c>
      <c r="E6" s="13" t="s">
        <v>198</v>
      </c>
      <c r="F6" s="7">
        <v>1.2</v>
      </c>
      <c r="G6" s="7">
        <v>0.1</v>
      </c>
      <c r="H6" s="7" t="s">
        <v>7</v>
      </c>
      <c r="I6" s="7">
        <f t="shared" si="0"/>
        <v>9.2218487496163561</v>
      </c>
      <c r="J6" s="3">
        <f t="shared" si="1"/>
        <v>6E-10</v>
      </c>
      <c r="K6" s="7">
        <v>1</v>
      </c>
      <c r="L6" s="7" t="s">
        <v>44</v>
      </c>
      <c r="N6" s="2" t="str">
        <f t="shared" si="2"/>
        <v>ligand_rNaV1.2_STX</v>
      </c>
      <c r="O6" s="2">
        <f t="shared" si="3"/>
        <v>9.2218487496163561</v>
      </c>
    </row>
    <row r="7" spans="1:15" x14ac:dyDescent="0.2">
      <c r="A7" s="3" t="s">
        <v>5</v>
      </c>
      <c r="B7" s="3" t="s">
        <v>5</v>
      </c>
      <c r="C7" s="3" t="s">
        <v>8</v>
      </c>
      <c r="D7" s="3" t="s">
        <v>191</v>
      </c>
      <c r="E7" s="4" t="s">
        <v>177</v>
      </c>
      <c r="F7" s="3">
        <v>1.2</v>
      </c>
      <c r="G7" s="3">
        <v>0.1</v>
      </c>
      <c r="H7" s="3" t="s">
        <v>49</v>
      </c>
      <c r="I7" s="3">
        <f t="shared" si="0"/>
        <v>9.2218487496163561</v>
      </c>
      <c r="J7" s="3">
        <f t="shared" si="1"/>
        <v>6E-10</v>
      </c>
      <c r="K7" s="3">
        <v>1</v>
      </c>
      <c r="L7" s="3" t="s">
        <v>31</v>
      </c>
      <c r="N7" s="2" t="str">
        <f t="shared" si="2"/>
        <v>ligand_rNaV1.4.A1245C_STX</v>
      </c>
      <c r="O7" s="2">
        <f t="shared" si="3"/>
        <v>9.2218487496163561</v>
      </c>
    </row>
    <row r="8" spans="1:15" x14ac:dyDescent="0.2">
      <c r="A8" s="3" t="s">
        <v>5</v>
      </c>
      <c r="B8" s="3" t="s">
        <v>5</v>
      </c>
      <c r="C8" s="3" t="s">
        <v>8</v>
      </c>
      <c r="D8" s="3" t="s">
        <v>188</v>
      </c>
      <c r="E8" s="6" t="s">
        <v>209</v>
      </c>
      <c r="F8" s="3">
        <v>1.3</v>
      </c>
      <c r="G8" s="3">
        <v>0.2</v>
      </c>
      <c r="H8" s="3" t="s">
        <v>7</v>
      </c>
      <c r="I8" s="3">
        <f t="shared" si="0"/>
        <v>9.1870866433571443</v>
      </c>
      <c r="J8" s="3">
        <f t="shared" si="1"/>
        <v>6.5000000000000003E-10</v>
      </c>
      <c r="K8" s="3">
        <v>1</v>
      </c>
      <c r="L8" s="3" t="s">
        <v>31</v>
      </c>
      <c r="N8" s="2" t="str">
        <f t="shared" si="2"/>
        <v>ligand_rNaV1.4.D1241E_STX</v>
      </c>
      <c r="O8" s="2">
        <f t="shared" si="3"/>
        <v>9.1870866433571443</v>
      </c>
    </row>
    <row r="9" spans="1:15" x14ac:dyDescent="0.2">
      <c r="A9" s="3" t="s">
        <v>19</v>
      </c>
      <c r="B9" s="3" t="s">
        <v>19</v>
      </c>
      <c r="C9" s="3" t="s">
        <v>82</v>
      </c>
      <c r="D9" s="3" t="s">
        <v>60</v>
      </c>
      <c r="E9" s="4" t="s">
        <v>177</v>
      </c>
      <c r="F9" s="3">
        <v>1.3</v>
      </c>
      <c r="G9" s="3">
        <v>0</v>
      </c>
      <c r="H9" s="3" t="s">
        <v>7</v>
      </c>
      <c r="I9" s="3">
        <f t="shared" si="0"/>
        <v>9.1870866433571443</v>
      </c>
      <c r="J9" s="3">
        <f t="shared" si="1"/>
        <v>6.5000000000000003E-10</v>
      </c>
      <c r="K9" s="3">
        <v>1</v>
      </c>
      <c r="L9" s="3" t="s">
        <v>58</v>
      </c>
      <c r="N9" s="2" t="str">
        <f t="shared" si="2"/>
        <v>ligand_rNaV1.5.C374Y_TTX</v>
      </c>
      <c r="O9" s="2">
        <f t="shared" si="3"/>
        <v>9.1870866433571443</v>
      </c>
    </row>
    <row r="10" spans="1:15" x14ac:dyDescent="0.2">
      <c r="A10" s="3" t="s">
        <v>5</v>
      </c>
      <c r="B10" s="3" t="s">
        <v>5</v>
      </c>
      <c r="C10" s="3" t="s">
        <v>8</v>
      </c>
      <c r="D10" s="3" t="s">
        <v>183</v>
      </c>
      <c r="E10" s="4" t="s">
        <v>222</v>
      </c>
      <c r="F10" s="3">
        <v>1.6</v>
      </c>
      <c r="G10" s="3">
        <v>0.1</v>
      </c>
      <c r="H10" s="3" t="s">
        <v>7</v>
      </c>
      <c r="I10" s="3">
        <f t="shared" si="0"/>
        <v>9.0969100130080562</v>
      </c>
      <c r="J10" s="3">
        <f t="shared" si="1"/>
        <v>8.0000000000000003E-10</v>
      </c>
      <c r="K10" s="3">
        <v>1</v>
      </c>
      <c r="L10" s="3" t="s">
        <v>31</v>
      </c>
      <c r="N10" s="2" t="str">
        <f t="shared" si="2"/>
        <v>ligand_rNaV1.4.M1240I_STX</v>
      </c>
      <c r="O10" s="2">
        <f t="shared" si="3"/>
        <v>9.0969100130080562</v>
      </c>
    </row>
    <row r="11" spans="1:15" x14ac:dyDescent="0.2">
      <c r="A11" s="3" t="s">
        <v>5</v>
      </c>
      <c r="B11" s="3" t="s">
        <v>5</v>
      </c>
      <c r="C11" s="3" t="s">
        <v>8</v>
      </c>
      <c r="D11" s="3" t="s">
        <v>207</v>
      </c>
      <c r="E11" s="4" t="s">
        <v>177</v>
      </c>
      <c r="F11" s="3">
        <v>1.8</v>
      </c>
      <c r="G11" s="3">
        <v>0.2</v>
      </c>
      <c r="H11" s="3" t="s">
        <v>49</v>
      </c>
      <c r="I11" s="3">
        <f t="shared" si="0"/>
        <v>9.0457574905606748</v>
      </c>
      <c r="J11" s="3">
        <f t="shared" si="1"/>
        <v>8.9999999999999999E-10</v>
      </c>
      <c r="K11" s="3">
        <v>1</v>
      </c>
      <c r="L11" s="3" t="s">
        <v>31</v>
      </c>
      <c r="N11" s="2" t="str">
        <f t="shared" si="2"/>
        <v>ligand_rNaV1.4.1242C_STX</v>
      </c>
      <c r="O11" s="2">
        <f t="shared" si="3"/>
        <v>9.0457574905606748</v>
      </c>
    </row>
    <row r="12" spans="1:15" s="12" customFormat="1" x14ac:dyDescent="0.2">
      <c r="A12" s="3" t="s">
        <v>5</v>
      </c>
      <c r="B12" s="3" t="s">
        <v>67</v>
      </c>
      <c r="C12" s="3" t="s">
        <v>12</v>
      </c>
      <c r="D12" s="3" t="s">
        <v>6</v>
      </c>
      <c r="E12" s="4" t="s">
        <v>196</v>
      </c>
      <c r="F12" s="3">
        <v>1.9</v>
      </c>
      <c r="G12" s="3">
        <v>0.1</v>
      </c>
      <c r="H12" s="3" t="s">
        <v>7</v>
      </c>
      <c r="I12" s="3">
        <f t="shared" si="0"/>
        <v>9.0222763947111524</v>
      </c>
      <c r="J12" s="3">
        <f t="shared" si="1"/>
        <v>9.5000000000000003E-10</v>
      </c>
      <c r="K12" s="3">
        <v>1</v>
      </c>
      <c r="L12" s="3" t="s">
        <v>31</v>
      </c>
      <c r="N12" s="2" t="str">
        <f t="shared" si="2"/>
        <v>ligand_rNaV1.4_STX.N21.1</v>
      </c>
      <c r="O12" s="2">
        <f t="shared" si="3"/>
        <v>9.0222763947111524</v>
      </c>
    </row>
    <row r="13" spans="1:15" s="3" customFormat="1" x14ac:dyDescent="0.2">
      <c r="A13" s="3" t="s">
        <v>5</v>
      </c>
      <c r="B13" s="3" t="s">
        <v>5</v>
      </c>
      <c r="C13" s="3" t="s">
        <v>8</v>
      </c>
      <c r="D13" s="3" t="s">
        <v>192</v>
      </c>
      <c r="E13" s="4" t="s">
        <v>177</v>
      </c>
      <c r="F13" s="3">
        <v>2</v>
      </c>
      <c r="G13" s="3">
        <v>0.1</v>
      </c>
      <c r="H13" s="3" t="s">
        <v>49</v>
      </c>
      <c r="I13" s="3">
        <f t="shared" si="0"/>
        <v>9</v>
      </c>
      <c r="J13" s="3">
        <f t="shared" si="1"/>
        <v>1.0000000000000001E-9</v>
      </c>
      <c r="K13" s="3">
        <v>1</v>
      </c>
      <c r="L13" s="3" t="s">
        <v>31</v>
      </c>
      <c r="N13" s="2" t="str">
        <f t="shared" si="2"/>
        <v>ligand_rNaV1.4.K1252C_STX</v>
      </c>
      <c r="O13" s="2">
        <f t="shared" si="3"/>
        <v>9</v>
      </c>
    </row>
    <row r="14" spans="1:15" s="3" customFormat="1" x14ac:dyDescent="0.2">
      <c r="A14" s="3" t="s">
        <v>5</v>
      </c>
      <c r="B14" s="3" t="s">
        <v>67</v>
      </c>
      <c r="C14" s="3" t="s">
        <v>12</v>
      </c>
      <c r="D14" s="3" t="s">
        <v>42</v>
      </c>
      <c r="E14" s="4" t="s">
        <v>177</v>
      </c>
      <c r="F14" s="3">
        <v>2.1</v>
      </c>
      <c r="G14" s="3">
        <v>0.1</v>
      </c>
      <c r="H14" s="3" t="s">
        <v>7</v>
      </c>
      <c r="I14" s="3">
        <f t="shared" si="0"/>
        <v>8.9788107009300617</v>
      </c>
      <c r="J14" s="3">
        <f t="shared" si="1"/>
        <v>1.0500000000000001E-9</v>
      </c>
      <c r="K14" s="3">
        <v>1</v>
      </c>
      <c r="L14" s="3" t="s">
        <v>31</v>
      </c>
      <c r="N14" s="2" t="str">
        <f t="shared" si="2"/>
        <v>ligand_rNaV1.4.L1534A_STX.N21.1</v>
      </c>
      <c r="O14" s="2">
        <f t="shared" si="3"/>
        <v>8.9788107009300617</v>
      </c>
    </row>
    <row r="15" spans="1:15" x14ac:dyDescent="0.2">
      <c r="A15" s="3" t="s">
        <v>5</v>
      </c>
      <c r="B15" s="3" t="s">
        <v>5</v>
      </c>
      <c r="C15" s="3" t="s">
        <v>8</v>
      </c>
      <c r="D15" s="3" t="s">
        <v>25</v>
      </c>
      <c r="E15" s="4" t="s">
        <v>196</v>
      </c>
      <c r="F15" s="3">
        <v>2.2999999999999998</v>
      </c>
      <c r="G15" s="3">
        <v>0.2</v>
      </c>
      <c r="H15" s="3" t="s">
        <v>7</v>
      </c>
      <c r="I15" s="3">
        <f t="shared" si="0"/>
        <v>8.9393021596463882</v>
      </c>
      <c r="J15" s="3">
        <f t="shared" si="1"/>
        <v>1.15E-9</v>
      </c>
      <c r="K15" s="3">
        <v>1</v>
      </c>
      <c r="N15" s="2" t="str">
        <f t="shared" si="2"/>
        <v>ligand_hNaV1.7.T1398M.I1399D_STX</v>
      </c>
      <c r="O15" s="2">
        <f t="shared" si="3"/>
        <v>8.9393021596463882</v>
      </c>
    </row>
    <row r="16" spans="1:15" s="9" customFormat="1" x14ac:dyDescent="0.2">
      <c r="A16" s="10" t="s">
        <v>5</v>
      </c>
      <c r="B16" s="10" t="s">
        <v>5</v>
      </c>
      <c r="C16" s="10" t="s">
        <v>8</v>
      </c>
      <c r="D16" s="10" t="s">
        <v>6</v>
      </c>
      <c r="E16" s="14" t="s">
        <v>196</v>
      </c>
      <c r="F16" s="10">
        <v>2.9</v>
      </c>
      <c r="G16" s="10">
        <v>0.1</v>
      </c>
      <c r="H16" s="10" t="s">
        <v>7</v>
      </c>
      <c r="I16" s="10">
        <f t="shared" si="0"/>
        <v>8.8386319977650256</v>
      </c>
      <c r="J16" s="3">
        <f t="shared" si="1"/>
        <v>1.45E-9</v>
      </c>
      <c r="K16" s="10">
        <v>1</v>
      </c>
      <c r="L16" s="10" t="s">
        <v>31</v>
      </c>
      <c r="N16" s="2" t="str">
        <f t="shared" si="2"/>
        <v>ligand_rNaV1.4_STX</v>
      </c>
      <c r="O16" s="2">
        <f t="shared" si="3"/>
        <v>8.8386319977650256</v>
      </c>
    </row>
    <row r="17" spans="1:15" s="12" customFormat="1" x14ac:dyDescent="0.2">
      <c r="A17" s="3" t="s">
        <v>5</v>
      </c>
      <c r="B17" s="3" t="s">
        <v>5</v>
      </c>
      <c r="C17" s="3" t="s">
        <v>8</v>
      </c>
      <c r="D17" s="3" t="s">
        <v>189</v>
      </c>
      <c r="E17" s="4" t="s">
        <v>227</v>
      </c>
      <c r="F17" s="3">
        <v>3.1</v>
      </c>
      <c r="G17" s="3">
        <v>0.2</v>
      </c>
      <c r="H17" s="3" t="s">
        <v>7</v>
      </c>
      <c r="I17" s="3">
        <f t="shared" si="0"/>
        <v>8.8096683018297082</v>
      </c>
      <c r="J17" s="3">
        <f t="shared" si="1"/>
        <v>1.55E-9</v>
      </c>
      <c r="K17" s="3">
        <v>1</v>
      </c>
      <c r="L17" s="3" t="s">
        <v>31</v>
      </c>
      <c r="N17" s="2" t="str">
        <f t="shared" si="2"/>
        <v>ligand_rNaV1.4.T759C_STX</v>
      </c>
      <c r="O17" s="2">
        <f t="shared" si="3"/>
        <v>8.8096683018297082</v>
      </c>
    </row>
    <row r="18" spans="1:15" x14ac:dyDescent="0.2">
      <c r="A18" s="3" t="s">
        <v>5</v>
      </c>
      <c r="B18" s="3" t="s">
        <v>5</v>
      </c>
      <c r="C18" s="3" t="s">
        <v>8</v>
      </c>
      <c r="D18" s="3" t="s">
        <v>184</v>
      </c>
      <c r="E18" s="4" t="s">
        <v>226</v>
      </c>
      <c r="F18" s="3">
        <v>3.3</v>
      </c>
      <c r="G18" s="3">
        <v>0.3</v>
      </c>
      <c r="H18" s="3" t="s">
        <v>7</v>
      </c>
      <c r="I18" s="3">
        <f t="shared" si="0"/>
        <v>8.7825160557860933</v>
      </c>
      <c r="J18" s="3">
        <f t="shared" si="1"/>
        <v>1.6499999999999999E-9</v>
      </c>
      <c r="K18" s="3">
        <v>1</v>
      </c>
      <c r="L18" s="3" t="s">
        <v>31</v>
      </c>
      <c r="N18" s="2" t="str">
        <f t="shared" si="2"/>
        <v>ligand_rNaV1.4.M1240V_STX</v>
      </c>
      <c r="O18" s="2">
        <f t="shared" si="3"/>
        <v>8.7825160557860933</v>
      </c>
    </row>
    <row r="19" spans="1:15" x14ac:dyDescent="0.2">
      <c r="A19" s="3" t="s">
        <v>5</v>
      </c>
      <c r="B19" s="3" t="s">
        <v>5</v>
      </c>
      <c r="C19" s="3" t="s">
        <v>8</v>
      </c>
      <c r="D19" s="3" t="s">
        <v>42</v>
      </c>
      <c r="E19" s="4" t="s">
        <v>177</v>
      </c>
      <c r="F19" s="3">
        <v>4.4000000000000004</v>
      </c>
      <c r="G19" s="3">
        <v>0.2</v>
      </c>
      <c r="H19" s="3" t="s">
        <v>7</v>
      </c>
      <c r="I19" s="3">
        <f t="shared" si="0"/>
        <v>8.6575773191777934</v>
      </c>
      <c r="J19" s="3">
        <f t="shared" si="1"/>
        <v>2.2000000000000003E-9</v>
      </c>
      <c r="K19" s="3">
        <v>1</v>
      </c>
      <c r="L19" s="3" t="s">
        <v>31</v>
      </c>
      <c r="N19" s="2" t="str">
        <f t="shared" si="2"/>
        <v>ligand_rNaV1.4.L1534A_STX</v>
      </c>
      <c r="O19" s="2">
        <f t="shared" si="3"/>
        <v>8.6575773191777934</v>
      </c>
    </row>
    <row r="20" spans="1:15" x14ac:dyDescent="0.2">
      <c r="A20" s="3" t="s">
        <v>5</v>
      </c>
      <c r="B20" s="3" t="s">
        <v>68</v>
      </c>
      <c r="C20" s="3" t="s">
        <v>13</v>
      </c>
      <c r="D20" s="3" t="s">
        <v>6</v>
      </c>
      <c r="E20" s="4" t="s">
        <v>196</v>
      </c>
      <c r="F20" s="3">
        <v>4.5</v>
      </c>
      <c r="G20" s="3">
        <v>0.2</v>
      </c>
      <c r="H20" s="3" t="s">
        <v>7</v>
      </c>
      <c r="I20" s="3">
        <f t="shared" si="0"/>
        <v>8.6478174818886373</v>
      </c>
      <c r="J20" s="3">
        <f t="shared" si="1"/>
        <v>2.2499999999999999E-9</v>
      </c>
      <c r="K20" s="3">
        <v>1</v>
      </c>
      <c r="L20" s="3" t="s">
        <v>31</v>
      </c>
      <c r="N20" s="2" t="str">
        <f t="shared" si="2"/>
        <v>ligand_rNaV1.4_STX.N21.2</v>
      </c>
      <c r="O20" s="2">
        <f t="shared" si="3"/>
        <v>8.6478174818886373</v>
      </c>
    </row>
    <row r="21" spans="1:15" s="9" customFormat="1" x14ac:dyDescent="0.2">
      <c r="A21" s="3" t="s">
        <v>5</v>
      </c>
      <c r="B21" s="3" t="s">
        <v>68</v>
      </c>
      <c r="C21" s="3" t="s">
        <v>13</v>
      </c>
      <c r="D21" s="3" t="s">
        <v>42</v>
      </c>
      <c r="E21" s="4" t="s">
        <v>177</v>
      </c>
      <c r="F21" s="3">
        <v>4.5999999999999996</v>
      </c>
      <c r="G21" s="3">
        <v>0.2</v>
      </c>
      <c r="H21" s="3" t="s">
        <v>7</v>
      </c>
      <c r="I21" s="3">
        <f t="shared" si="0"/>
        <v>8.6382721639824069</v>
      </c>
      <c r="J21" s="3">
        <f t="shared" si="1"/>
        <v>2.2999999999999999E-9</v>
      </c>
      <c r="K21" s="3">
        <v>1</v>
      </c>
      <c r="L21" s="3" t="s">
        <v>31</v>
      </c>
      <c r="N21" s="2" t="str">
        <f t="shared" si="2"/>
        <v>ligand_rNaV1.4.L1534A_STX.N21.2</v>
      </c>
      <c r="O21" s="2">
        <f t="shared" si="3"/>
        <v>8.6382721639824069</v>
      </c>
    </row>
    <row r="22" spans="1:15" x14ac:dyDescent="0.2">
      <c r="A22" s="3" t="s">
        <v>5</v>
      </c>
      <c r="B22" s="3" t="s">
        <v>68</v>
      </c>
      <c r="C22" s="3" t="s">
        <v>13</v>
      </c>
      <c r="D22" s="3" t="s">
        <v>23</v>
      </c>
      <c r="E22" s="6" t="s">
        <v>200</v>
      </c>
      <c r="F22" s="3">
        <v>4.9000000000000004</v>
      </c>
      <c r="G22" s="3">
        <v>3.9</v>
      </c>
      <c r="H22" s="3" t="s">
        <v>7</v>
      </c>
      <c r="I22" s="3">
        <f t="shared" si="0"/>
        <v>8.6108339156354674</v>
      </c>
      <c r="J22" s="3">
        <f t="shared" si="1"/>
        <v>2.45E-9</v>
      </c>
      <c r="K22" s="3">
        <v>1</v>
      </c>
      <c r="L22" s="3" t="s">
        <v>31</v>
      </c>
      <c r="N22" s="2" t="str">
        <f t="shared" si="2"/>
        <v>ligand_rNaV1.4.D1241I_STX.N21.2</v>
      </c>
      <c r="O22" s="2">
        <f t="shared" si="3"/>
        <v>8.6108339156354674</v>
      </c>
    </row>
    <row r="23" spans="1:15" x14ac:dyDescent="0.2">
      <c r="A23" s="3" t="s">
        <v>19</v>
      </c>
      <c r="B23" s="3" t="s">
        <v>19</v>
      </c>
      <c r="C23" s="3" t="s">
        <v>82</v>
      </c>
      <c r="D23" s="3" t="s">
        <v>25</v>
      </c>
      <c r="E23" s="4" t="s">
        <v>196</v>
      </c>
      <c r="F23" s="3">
        <v>5</v>
      </c>
      <c r="G23" s="3">
        <v>0.9</v>
      </c>
      <c r="H23" s="3" t="s">
        <v>7</v>
      </c>
      <c r="I23" s="3">
        <f t="shared" si="0"/>
        <v>8.6020599913279625</v>
      </c>
      <c r="J23" s="3">
        <f t="shared" si="1"/>
        <v>2.5000000000000001E-9</v>
      </c>
      <c r="K23" s="3">
        <v>1</v>
      </c>
      <c r="N23" s="2" t="str">
        <f t="shared" si="2"/>
        <v>ligand_hNaV1.7.T1398M.I1399D_TTX</v>
      </c>
      <c r="O23" s="2">
        <f t="shared" si="3"/>
        <v>8.6020599913279625</v>
      </c>
    </row>
    <row r="24" spans="1:15" s="12" customFormat="1" x14ac:dyDescent="0.2">
      <c r="A24" s="3" t="s">
        <v>5</v>
      </c>
      <c r="B24" s="3" t="s">
        <v>5</v>
      </c>
      <c r="C24" s="3" t="s">
        <v>8</v>
      </c>
      <c r="D24" s="3" t="s">
        <v>55</v>
      </c>
      <c r="E24" s="4" t="s">
        <v>220</v>
      </c>
      <c r="F24" s="3">
        <v>5.7</v>
      </c>
      <c r="G24" s="3">
        <v>0.7</v>
      </c>
      <c r="H24" s="3" t="s">
        <v>7</v>
      </c>
      <c r="I24" s="3">
        <f t="shared" si="0"/>
        <v>8.5451551399914898</v>
      </c>
      <c r="J24" s="3">
        <f t="shared" si="1"/>
        <v>2.8500000000000003E-9</v>
      </c>
      <c r="K24" s="3">
        <v>1</v>
      </c>
      <c r="L24" s="3" t="s">
        <v>31</v>
      </c>
      <c r="N24" s="2" t="str">
        <f t="shared" si="2"/>
        <v>ligand_rNaV1.4.M1240C_STX</v>
      </c>
      <c r="O24" s="2">
        <f t="shared" si="3"/>
        <v>8.5451551399914898</v>
      </c>
    </row>
    <row r="25" spans="1:15" x14ac:dyDescent="0.2">
      <c r="A25" s="3" t="s">
        <v>5</v>
      </c>
      <c r="B25" s="3" t="s">
        <v>172</v>
      </c>
      <c r="C25" s="3" t="s">
        <v>173</v>
      </c>
      <c r="D25" s="3" t="s">
        <v>6</v>
      </c>
      <c r="E25" s="4" t="s">
        <v>196</v>
      </c>
      <c r="F25" s="3">
        <v>6.1</v>
      </c>
      <c r="G25" s="3">
        <v>0.5</v>
      </c>
      <c r="H25" s="3" t="s">
        <v>7</v>
      </c>
      <c r="I25" s="3">
        <f t="shared" si="0"/>
        <v>8.5157001606532141</v>
      </c>
      <c r="J25" s="3">
        <f t="shared" si="1"/>
        <v>3.05E-9</v>
      </c>
      <c r="K25" s="3">
        <v>1</v>
      </c>
      <c r="L25" s="3" t="s">
        <v>34</v>
      </c>
      <c r="N25" s="2" t="str">
        <f t="shared" si="2"/>
        <v>ligand_rNaV1.4_STX.C13.4</v>
      </c>
      <c r="O25" s="2">
        <f t="shared" si="3"/>
        <v>8.5157001606532141</v>
      </c>
    </row>
    <row r="26" spans="1:15" x14ac:dyDescent="0.2">
      <c r="A26" s="3" t="s">
        <v>5</v>
      </c>
      <c r="B26" s="3" t="s">
        <v>67</v>
      </c>
      <c r="C26" s="3" t="s">
        <v>12</v>
      </c>
      <c r="D26" s="3" t="s">
        <v>38</v>
      </c>
      <c r="E26" s="4" t="s">
        <v>217</v>
      </c>
      <c r="F26" s="3">
        <v>6.3</v>
      </c>
      <c r="G26" s="3">
        <v>0.6</v>
      </c>
      <c r="H26" s="3" t="s">
        <v>7</v>
      </c>
      <c r="I26" s="3">
        <f t="shared" si="0"/>
        <v>8.5016894462103991</v>
      </c>
      <c r="J26" s="3">
        <f t="shared" si="1"/>
        <v>3.1500000000000001E-9</v>
      </c>
      <c r="K26" s="3">
        <v>1</v>
      </c>
      <c r="L26" s="3" t="s">
        <v>31</v>
      </c>
      <c r="N26" s="2" t="str">
        <f t="shared" si="2"/>
        <v>ligand_rNaV1.4.I757A_STX.N21.1</v>
      </c>
      <c r="O26" s="2">
        <f t="shared" si="3"/>
        <v>8.5016894462103991</v>
      </c>
    </row>
    <row r="27" spans="1:15" x14ac:dyDescent="0.2">
      <c r="A27" s="3" t="s">
        <v>5</v>
      </c>
      <c r="B27" s="3" t="s">
        <v>72</v>
      </c>
      <c r="C27" s="3" t="s">
        <v>14</v>
      </c>
      <c r="D27" s="3" t="s">
        <v>188</v>
      </c>
      <c r="E27" s="6" t="s">
        <v>209</v>
      </c>
      <c r="F27" s="3">
        <v>7.2</v>
      </c>
      <c r="G27" s="3">
        <v>0.6</v>
      </c>
      <c r="H27" s="3" t="s">
        <v>7</v>
      </c>
      <c r="I27" s="3">
        <f t="shared" si="0"/>
        <v>8.4436974992327123</v>
      </c>
      <c r="J27" s="3">
        <f t="shared" si="1"/>
        <v>3.6E-9</v>
      </c>
      <c r="K27" s="3">
        <v>1</v>
      </c>
      <c r="L27" s="3" t="s">
        <v>31</v>
      </c>
      <c r="N27" s="2" t="str">
        <f t="shared" si="2"/>
        <v>ligand_rNaV1.4.D1241E_STX.C13.1</v>
      </c>
      <c r="O27" s="2">
        <f t="shared" si="3"/>
        <v>8.4436974992327123</v>
      </c>
    </row>
    <row r="28" spans="1:15" x14ac:dyDescent="0.2">
      <c r="A28" s="3" t="s">
        <v>19</v>
      </c>
      <c r="B28" s="3" t="s">
        <v>84</v>
      </c>
      <c r="C28" s="3" t="s">
        <v>83</v>
      </c>
      <c r="D28" s="3" t="s">
        <v>47</v>
      </c>
      <c r="E28" s="6" t="s">
        <v>198</v>
      </c>
      <c r="F28" s="3">
        <v>7.8</v>
      </c>
      <c r="G28" s="3">
        <v>2.2999999999999998</v>
      </c>
      <c r="H28" s="3" t="s">
        <v>7</v>
      </c>
      <c r="I28" s="3">
        <f t="shared" si="0"/>
        <v>8.4089353929735005</v>
      </c>
      <c r="J28" s="3">
        <f t="shared" si="1"/>
        <v>3.9000000000000002E-9</v>
      </c>
      <c r="K28" s="3">
        <v>1</v>
      </c>
      <c r="L28" s="3" t="s">
        <v>48</v>
      </c>
      <c r="N28" s="2" t="str">
        <f t="shared" si="2"/>
        <v>ligand_hNaV1.6_TTX.C4.1</v>
      </c>
      <c r="O28" s="2">
        <f t="shared" si="3"/>
        <v>8.4089353929735005</v>
      </c>
    </row>
    <row r="29" spans="1:15" x14ac:dyDescent="0.2">
      <c r="A29" s="3" t="s">
        <v>19</v>
      </c>
      <c r="B29" s="3" t="s">
        <v>84</v>
      </c>
      <c r="C29" s="3" t="s">
        <v>83</v>
      </c>
      <c r="D29" s="3" t="s">
        <v>51</v>
      </c>
      <c r="E29" s="6" t="s">
        <v>196</v>
      </c>
      <c r="F29" s="3">
        <v>7.8</v>
      </c>
      <c r="G29" s="3">
        <v>0</v>
      </c>
      <c r="H29" s="3" t="s">
        <v>7</v>
      </c>
      <c r="I29" s="3">
        <f t="shared" si="0"/>
        <v>8.4089353929735005</v>
      </c>
      <c r="J29" s="3">
        <f t="shared" si="1"/>
        <v>3.9000000000000002E-9</v>
      </c>
      <c r="K29" s="3">
        <v>1</v>
      </c>
      <c r="L29" s="3" t="s">
        <v>44</v>
      </c>
      <c r="N29" s="2" t="str">
        <f t="shared" si="2"/>
        <v>ligand_rNaV1.6_TTX.C4.1</v>
      </c>
      <c r="O29" s="2">
        <f t="shared" si="3"/>
        <v>8.4089353929735005</v>
      </c>
    </row>
    <row r="30" spans="1:15" s="9" customFormat="1" x14ac:dyDescent="0.2">
      <c r="A30" s="3" t="s">
        <v>5</v>
      </c>
      <c r="B30" s="3" t="s">
        <v>172</v>
      </c>
      <c r="C30" s="3" t="s">
        <v>173</v>
      </c>
      <c r="D30" s="3" t="s">
        <v>24</v>
      </c>
      <c r="E30" s="4" t="s">
        <v>206</v>
      </c>
      <c r="F30" s="3">
        <v>8.1999999999999993</v>
      </c>
      <c r="G30" s="3">
        <v>0</v>
      </c>
      <c r="H30" s="3" t="s">
        <v>7</v>
      </c>
      <c r="I30" s="3">
        <f t="shared" si="0"/>
        <v>8.3872161432802645</v>
      </c>
      <c r="J30" s="3">
        <f t="shared" si="1"/>
        <v>4.0999999999999995E-9</v>
      </c>
      <c r="K30" s="3">
        <v>1</v>
      </c>
      <c r="L30" s="3" t="s">
        <v>34</v>
      </c>
      <c r="N30" s="2" t="str">
        <f t="shared" si="2"/>
        <v>ligand_rNaV1.4.M1240T.D1241I_STX.C13.4</v>
      </c>
      <c r="O30" s="2">
        <f t="shared" si="3"/>
        <v>8.3872161432802645</v>
      </c>
    </row>
    <row r="31" spans="1:15" s="12" customFormat="1" x14ac:dyDescent="0.2">
      <c r="A31" s="3" t="s">
        <v>19</v>
      </c>
      <c r="B31" s="3" t="s">
        <v>19</v>
      </c>
      <c r="C31" s="3" t="s">
        <v>82</v>
      </c>
      <c r="D31" s="3" t="s">
        <v>23</v>
      </c>
      <c r="E31" s="6" t="s">
        <v>200</v>
      </c>
      <c r="F31" s="3">
        <v>8.6999999999999993</v>
      </c>
      <c r="G31" s="3">
        <v>0.8</v>
      </c>
      <c r="H31" s="3" t="s">
        <v>7</v>
      </c>
      <c r="I31" s="3">
        <f t="shared" si="0"/>
        <v>8.361510743045363</v>
      </c>
      <c r="J31" s="3">
        <f t="shared" si="1"/>
        <v>4.3499999999999992E-9</v>
      </c>
      <c r="K31" s="3">
        <v>1</v>
      </c>
      <c r="L31" s="3"/>
      <c r="N31" s="2" t="str">
        <f t="shared" si="2"/>
        <v>ligand_rNaV1.4.D1241I_TTX</v>
      </c>
      <c r="O31" s="2">
        <f t="shared" si="3"/>
        <v>8.361510743045363</v>
      </c>
    </row>
    <row r="32" spans="1:15" x14ac:dyDescent="0.2">
      <c r="A32" s="7" t="s">
        <v>5</v>
      </c>
      <c r="B32" s="7" t="s">
        <v>128</v>
      </c>
      <c r="C32" s="7" t="s">
        <v>127</v>
      </c>
      <c r="D32" s="7" t="s">
        <v>6</v>
      </c>
      <c r="E32" s="8" t="s">
        <v>196</v>
      </c>
      <c r="F32" s="7">
        <v>9</v>
      </c>
      <c r="G32" s="7">
        <v>0</v>
      </c>
      <c r="H32" s="7" t="s">
        <v>7</v>
      </c>
      <c r="I32" s="7">
        <f t="shared" si="0"/>
        <v>8.346787486224656</v>
      </c>
      <c r="J32" s="3">
        <f t="shared" si="1"/>
        <v>4.4999999999999998E-9</v>
      </c>
      <c r="K32" s="7">
        <v>1</v>
      </c>
      <c r="L32" s="7" t="s">
        <v>44</v>
      </c>
      <c r="N32" s="2" t="str">
        <f t="shared" si="2"/>
        <v>ligand_rNaV1.4_STX.N21.23</v>
      </c>
      <c r="O32" s="2">
        <f t="shared" si="3"/>
        <v>8.346787486224656</v>
      </c>
    </row>
    <row r="33" spans="1:15" x14ac:dyDescent="0.2">
      <c r="A33" s="3" t="s">
        <v>5</v>
      </c>
      <c r="B33" s="3" t="s">
        <v>73</v>
      </c>
      <c r="C33" s="3" t="s">
        <v>15</v>
      </c>
      <c r="D33" s="3" t="s">
        <v>183</v>
      </c>
      <c r="E33" s="4" t="s">
        <v>222</v>
      </c>
      <c r="F33" s="3">
        <v>9.1999999999999993</v>
      </c>
      <c r="G33" s="3">
        <v>0.5</v>
      </c>
      <c r="H33" s="3" t="s">
        <v>7</v>
      </c>
      <c r="I33" s="3">
        <f t="shared" si="0"/>
        <v>8.3372421683184257</v>
      </c>
      <c r="J33" s="3">
        <f t="shared" si="1"/>
        <v>4.5999999999999998E-9</v>
      </c>
      <c r="K33" s="3">
        <v>1</v>
      </c>
      <c r="L33" s="3" t="s">
        <v>31</v>
      </c>
      <c r="N33" s="2" t="str">
        <f t="shared" si="2"/>
        <v>ligand_rNaV1.4.M1240I_STX.C13.2</v>
      </c>
      <c r="O33" s="2">
        <f t="shared" si="3"/>
        <v>8.3372421683184257</v>
      </c>
    </row>
    <row r="34" spans="1:15" x14ac:dyDescent="0.2">
      <c r="A34" s="3" t="s">
        <v>5</v>
      </c>
      <c r="B34" s="3" t="s">
        <v>116</v>
      </c>
      <c r="C34" s="3" t="s">
        <v>115</v>
      </c>
      <c r="D34" s="3" t="s">
        <v>45</v>
      </c>
      <c r="E34" s="6" t="s">
        <v>198</v>
      </c>
      <c r="F34" s="3">
        <v>10</v>
      </c>
      <c r="G34" s="3">
        <v>0.5</v>
      </c>
      <c r="H34" s="3" t="s">
        <v>7</v>
      </c>
      <c r="I34" s="3">
        <f t="shared" si="0"/>
        <v>8.3010299956639813</v>
      </c>
      <c r="J34" s="3">
        <f t="shared" si="1"/>
        <v>5.0000000000000001E-9</v>
      </c>
      <c r="K34" s="3">
        <v>1</v>
      </c>
      <c r="L34" s="3" t="s">
        <v>54</v>
      </c>
      <c r="N34" s="2" t="str">
        <f t="shared" si="2"/>
        <v>ligand_rNaV1.2_STX.N21.15</v>
      </c>
      <c r="O34" s="2">
        <f t="shared" si="3"/>
        <v>8.3010299956639813</v>
      </c>
    </row>
    <row r="35" spans="1:15" x14ac:dyDescent="0.2">
      <c r="A35" s="3" t="s">
        <v>5</v>
      </c>
      <c r="B35" s="3" t="s">
        <v>90</v>
      </c>
      <c r="C35" s="3" t="s">
        <v>89</v>
      </c>
      <c r="D35" s="3" t="s">
        <v>6</v>
      </c>
      <c r="E35" s="6" t="s">
        <v>196</v>
      </c>
      <c r="F35" s="3">
        <v>11</v>
      </c>
      <c r="G35" s="3">
        <v>1.4</v>
      </c>
      <c r="H35" s="3" t="s">
        <v>7</v>
      </c>
      <c r="I35" s="3">
        <f t="shared" si="0"/>
        <v>8.2596373105057559</v>
      </c>
      <c r="J35" s="3">
        <f t="shared" si="1"/>
        <v>5.4999999999999996E-9</v>
      </c>
      <c r="K35" s="3">
        <v>1</v>
      </c>
      <c r="L35" s="3" t="s">
        <v>31</v>
      </c>
      <c r="N35" s="2" t="str">
        <f t="shared" si="2"/>
        <v>ligand_rNaV1.4_STX.C11.6</v>
      </c>
      <c r="O35" s="2">
        <f t="shared" si="3"/>
        <v>8.2596373105057559</v>
      </c>
    </row>
    <row r="36" spans="1:15" x14ac:dyDescent="0.2">
      <c r="A36" s="3" t="s">
        <v>5</v>
      </c>
      <c r="B36" s="3" t="s">
        <v>92</v>
      </c>
      <c r="C36" s="3" t="s">
        <v>91</v>
      </c>
      <c r="D36" s="3" t="s">
        <v>191</v>
      </c>
      <c r="E36" s="4" t="s">
        <v>177</v>
      </c>
      <c r="F36" s="3">
        <v>12</v>
      </c>
      <c r="G36" s="3">
        <v>1.3</v>
      </c>
      <c r="H36" s="3" t="s">
        <v>7</v>
      </c>
      <c r="I36" s="3">
        <f t="shared" si="0"/>
        <v>8.2218487496163561</v>
      </c>
      <c r="J36" s="3">
        <f t="shared" si="1"/>
        <v>6E-9</v>
      </c>
      <c r="K36" s="3">
        <v>1</v>
      </c>
      <c r="L36" s="3" t="s">
        <v>31</v>
      </c>
      <c r="N36" s="2" t="str">
        <f t="shared" si="2"/>
        <v>ligand_rNaV1.4.A1245C_STX.N21.3</v>
      </c>
      <c r="O36" s="2">
        <f t="shared" si="3"/>
        <v>8.2218487496163561</v>
      </c>
    </row>
    <row r="37" spans="1:15" x14ac:dyDescent="0.2">
      <c r="A37" s="3" t="s">
        <v>5</v>
      </c>
      <c r="B37" s="3" t="s">
        <v>68</v>
      </c>
      <c r="C37" s="3" t="s">
        <v>13</v>
      </c>
      <c r="D37" s="3" t="s">
        <v>38</v>
      </c>
      <c r="E37" s="4" t="s">
        <v>217</v>
      </c>
      <c r="F37" s="3">
        <v>13</v>
      </c>
      <c r="G37" s="3">
        <v>0.8</v>
      </c>
      <c r="H37" s="3" t="s">
        <v>7</v>
      </c>
      <c r="I37" s="3">
        <f t="shared" si="0"/>
        <v>8.1870866433571443</v>
      </c>
      <c r="J37" s="3">
        <f t="shared" si="1"/>
        <v>6.5000000000000003E-9</v>
      </c>
      <c r="K37" s="3">
        <v>1</v>
      </c>
      <c r="L37" s="3" t="s">
        <v>31</v>
      </c>
      <c r="N37" s="2" t="str">
        <f t="shared" si="2"/>
        <v>ligand_rNaV1.4.I757A_STX.N21.2</v>
      </c>
      <c r="O37" s="2">
        <f t="shared" si="3"/>
        <v>8.1870866433571443</v>
      </c>
    </row>
    <row r="38" spans="1:15" x14ac:dyDescent="0.2">
      <c r="A38" s="3" t="s">
        <v>5</v>
      </c>
      <c r="B38" s="3" t="s">
        <v>5</v>
      </c>
      <c r="C38" s="3" t="s">
        <v>8</v>
      </c>
      <c r="D38" s="3" t="s">
        <v>185</v>
      </c>
      <c r="E38" s="4" t="s">
        <v>224</v>
      </c>
      <c r="F38" s="3">
        <v>14</v>
      </c>
      <c r="G38" s="3">
        <v>4</v>
      </c>
      <c r="H38" s="3" t="s">
        <v>7</v>
      </c>
      <c r="I38" s="3">
        <f t="shared" si="0"/>
        <v>8.1549019599857431</v>
      </c>
      <c r="J38" s="3">
        <f t="shared" si="1"/>
        <v>6.9999999999999998E-9</v>
      </c>
      <c r="K38" s="3">
        <v>1</v>
      </c>
      <c r="L38" s="3" t="s">
        <v>31</v>
      </c>
      <c r="N38" s="2" t="str">
        <f t="shared" si="2"/>
        <v>ligand_rNaV1.4.M1240N_STX</v>
      </c>
      <c r="O38" s="2">
        <f t="shared" si="3"/>
        <v>8.1549019599857431</v>
      </c>
    </row>
    <row r="39" spans="1:15" x14ac:dyDescent="0.2">
      <c r="A39" s="7" t="s">
        <v>17</v>
      </c>
      <c r="B39" s="7" t="s">
        <v>76</v>
      </c>
      <c r="C39" s="7" t="s">
        <v>144</v>
      </c>
      <c r="D39" s="7" t="s">
        <v>6</v>
      </c>
      <c r="E39" s="8" t="s">
        <v>196</v>
      </c>
      <c r="F39" s="7">
        <v>14.9</v>
      </c>
      <c r="G39" s="7">
        <v>2.1</v>
      </c>
      <c r="H39" s="7" t="s">
        <v>7</v>
      </c>
      <c r="I39" s="7">
        <f t="shared" si="0"/>
        <v>8.1278437272517063</v>
      </c>
      <c r="J39" s="3">
        <f t="shared" si="1"/>
        <v>7.4500000000000005E-9</v>
      </c>
      <c r="K39" s="7">
        <v>1</v>
      </c>
      <c r="L39" s="7" t="s">
        <v>58</v>
      </c>
      <c r="N39" s="2" t="str">
        <f t="shared" si="2"/>
        <v>ligand_rNaV1.4_GTX.3</v>
      </c>
      <c r="O39" s="2">
        <f t="shared" si="3"/>
        <v>8.1278437272517063</v>
      </c>
    </row>
    <row r="40" spans="1:15" x14ac:dyDescent="0.2">
      <c r="A40" s="3" t="s">
        <v>5</v>
      </c>
      <c r="B40" s="3" t="s">
        <v>5</v>
      </c>
      <c r="C40" s="3" t="s">
        <v>8</v>
      </c>
      <c r="D40" s="3" t="s">
        <v>38</v>
      </c>
      <c r="E40" s="4" t="s">
        <v>217</v>
      </c>
      <c r="F40" s="3">
        <v>15</v>
      </c>
      <c r="G40" s="3">
        <v>1</v>
      </c>
      <c r="H40" s="3" t="s">
        <v>7</v>
      </c>
      <c r="I40" s="3">
        <f t="shared" si="0"/>
        <v>8.1249387366082999</v>
      </c>
      <c r="J40" s="3">
        <f t="shared" si="1"/>
        <v>7.4999999999999993E-9</v>
      </c>
      <c r="K40" s="3">
        <v>1</v>
      </c>
      <c r="L40" s="3" t="s">
        <v>31</v>
      </c>
      <c r="N40" s="2" t="str">
        <f t="shared" si="2"/>
        <v>ligand_rNaV1.4.I757A_STX</v>
      </c>
      <c r="O40" s="2">
        <f t="shared" si="3"/>
        <v>8.1249387366082999</v>
      </c>
    </row>
    <row r="41" spans="1:15" x14ac:dyDescent="0.2">
      <c r="A41" s="3" t="s">
        <v>5</v>
      </c>
      <c r="B41" s="3" t="s">
        <v>150</v>
      </c>
      <c r="C41" s="3" t="s">
        <v>149</v>
      </c>
      <c r="D41" s="3" t="s">
        <v>6</v>
      </c>
      <c r="E41" s="4" t="s">
        <v>196</v>
      </c>
      <c r="F41" s="3">
        <v>17</v>
      </c>
      <c r="G41" s="3">
        <v>2</v>
      </c>
      <c r="H41" s="3" t="s">
        <v>7</v>
      </c>
      <c r="I41" s="3">
        <f t="shared" si="0"/>
        <v>8.0705810742857071</v>
      </c>
      <c r="J41" s="3">
        <f t="shared" si="1"/>
        <v>8.5E-9</v>
      </c>
      <c r="K41" s="3">
        <v>1</v>
      </c>
      <c r="L41" s="3" t="s">
        <v>58</v>
      </c>
      <c r="N41" s="2" t="str">
        <f t="shared" si="2"/>
        <v>ligand_rNaV1.4_STX.C11.7</v>
      </c>
      <c r="O41" s="2">
        <f t="shared" si="3"/>
        <v>8.0705810742857071</v>
      </c>
    </row>
    <row r="42" spans="1:15" x14ac:dyDescent="0.2">
      <c r="A42" s="3" t="s">
        <v>5</v>
      </c>
      <c r="B42" s="3" t="s">
        <v>67</v>
      </c>
      <c r="C42" s="3" t="s">
        <v>12</v>
      </c>
      <c r="D42" s="3" t="s">
        <v>37</v>
      </c>
      <c r="E42" s="4" t="s">
        <v>229</v>
      </c>
      <c r="F42" s="3">
        <v>17</v>
      </c>
      <c r="G42" s="3">
        <v>2.4</v>
      </c>
      <c r="H42" s="3" t="s">
        <v>7</v>
      </c>
      <c r="I42" s="3">
        <f t="shared" si="0"/>
        <v>8.0705810742857071</v>
      </c>
      <c r="J42" s="3">
        <f t="shared" si="1"/>
        <v>8.5E-9</v>
      </c>
      <c r="K42" s="3">
        <v>1</v>
      </c>
      <c r="L42" s="3" t="s">
        <v>31</v>
      </c>
      <c r="N42" s="2" t="str">
        <f t="shared" si="2"/>
        <v>ligand_rNaV1.4.W756A_STX.N21.1</v>
      </c>
      <c r="O42" s="2">
        <f t="shared" si="3"/>
        <v>8.0705810742857071</v>
      </c>
    </row>
    <row r="43" spans="1:15" x14ac:dyDescent="0.2">
      <c r="A43" s="10" t="s">
        <v>19</v>
      </c>
      <c r="B43" s="10" t="s">
        <v>19</v>
      </c>
      <c r="C43" s="10" t="s">
        <v>82</v>
      </c>
      <c r="D43" s="10" t="s">
        <v>6</v>
      </c>
      <c r="E43" s="11" t="s">
        <v>196</v>
      </c>
      <c r="F43" s="10">
        <v>17.100000000000001</v>
      </c>
      <c r="G43" s="10">
        <v>0</v>
      </c>
      <c r="H43" s="10" t="s">
        <v>7</v>
      </c>
      <c r="I43" s="10">
        <f t="shared" si="0"/>
        <v>8.0680338852718272</v>
      </c>
      <c r="J43" s="3">
        <f t="shared" si="1"/>
        <v>8.5500000000000005E-9</v>
      </c>
      <c r="K43" s="10">
        <v>1</v>
      </c>
      <c r="L43" s="10" t="s">
        <v>44</v>
      </c>
      <c r="N43" s="2" t="str">
        <f t="shared" si="2"/>
        <v>ligand_rNaV1.4_TTX</v>
      </c>
      <c r="O43" s="2">
        <f t="shared" si="3"/>
        <v>8.0680338852718272</v>
      </c>
    </row>
    <row r="44" spans="1:15" s="9" customFormat="1" x14ac:dyDescent="0.2">
      <c r="A44" s="7" t="s">
        <v>19</v>
      </c>
      <c r="B44" s="7" t="s">
        <v>19</v>
      </c>
      <c r="C44" s="7" t="s">
        <v>82</v>
      </c>
      <c r="D44" s="7" t="s">
        <v>20</v>
      </c>
      <c r="E44" s="13" t="s">
        <v>206</v>
      </c>
      <c r="F44" s="7">
        <v>18.600000000000001</v>
      </c>
      <c r="G44" s="7">
        <v>10</v>
      </c>
      <c r="H44" s="7" t="s">
        <v>7</v>
      </c>
      <c r="I44" s="7">
        <f t="shared" si="0"/>
        <v>8.0315170514460643</v>
      </c>
      <c r="J44" s="3">
        <f t="shared" si="1"/>
        <v>9.3000000000000006E-9</v>
      </c>
      <c r="K44" s="7">
        <v>1</v>
      </c>
      <c r="L44" s="7" t="s">
        <v>44</v>
      </c>
      <c r="N44" s="2" t="str">
        <f t="shared" si="2"/>
        <v>ligand_hNaV1.7_TTX</v>
      </c>
      <c r="O44" s="2">
        <f t="shared" si="3"/>
        <v>8.0315170514460643</v>
      </c>
    </row>
    <row r="45" spans="1:15" x14ac:dyDescent="0.2">
      <c r="A45" s="3" t="s">
        <v>5</v>
      </c>
      <c r="B45" s="3" t="s">
        <v>73</v>
      </c>
      <c r="C45" s="3" t="s">
        <v>15</v>
      </c>
      <c r="D45" s="3" t="s">
        <v>20</v>
      </c>
      <c r="E45" s="6" t="s">
        <v>206</v>
      </c>
      <c r="F45" s="3">
        <v>19</v>
      </c>
      <c r="G45" s="3">
        <v>1.7</v>
      </c>
      <c r="H45" s="3" t="s">
        <v>7</v>
      </c>
      <c r="I45" s="3">
        <f t="shared" si="0"/>
        <v>8.0222763947111524</v>
      </c>
      <c r="J45" s="3">
        <f t="shared" si="1"/>
        <v>9.5000000000000007E-9</v>
      </c>
      <c r="K45" s="3">
        <v>1</v>
      </c>
      <c r="L45" s="3" t="s">
        <v>31</v>
      </c>
      <c r="N45" s="2" t="str">
        <f t="shared" si="2"/>
        <v>ligand_hNaV1.7_STX.C13.2</v>
      </c>
      <c r="O45" s="2">
        <f t="shared" si="3"/>
        <v>8.0222763947111524</v>
      </c>
    </row>
    <row r="46" spans="1:15" x14ac:dyDescent="0.2">
      <c r="A46" s="3" t="s">
        <v>5</v>
      </c>
      <c r="B46" s="3" t="s">
        <v>92</v>
      </c>
      <c r="C46" s="3" t="s">
        <v>91</v>
      </c>
      <c r="D46" s="3" t="s">
        <v>190</v>
      </c>
      <c r="E46" s="4" t="s">
        <v>177</v>
      </c>
      <c r="F46" s="3">
        <v>19</v>
      </c>
      <c r="G46" s="3">
        <v>1.2</v>
      </c>
      <c r="H46" s="3" t="s">
        <v>7</v>
      </c>
      <c r="I46" s="3">
        <f t="shared" si="0"/>
        <v>8.0222763947111524</v>
      </c>
      <c r="J46" s="3">
        <f t="shared" si="1"/>
        <v>9.5000000000000007E-9</v>
      </c>
      <c r="K46" s="3">
        <v>1</v>
      </c>
      <c r="L46" s="3" t="s">
        <v>31</v>
      </c>
      <c r="N46" s="2" t="str">
        <f t="shared" si="2"/>
        <v>ligand_IrNaV1.4.1242C_STX.N21.3</v>
      </c>
      <c r="O46" s="2">
        <f t="shared" si="3"/>
        <v>8.0222763947111524</v>
      </c>
    </row>
    <row r="47" spans="1:15" x14ac:dyDescent="0.2">
      <c r="A47" s="3" t="s">
        <v>5</v>
      </c>
      <c r="B47" s="3" t="s">
        <v>98</v>
      </c>
      <c r="C47" s="3" t="s">
        <v>97</v>
      </c>
      <c r="D47" s="3" t="s">
        <v>6</v>
      </c>
      <c r="E47" s="6" t="s">
        <v>196</v>
      </c>
      <c r="F47" s="3">
        <v>19</v>
      </c>
      <c r="G47" s="3">
        <v>0.8</v>
      </c>
      <c r="H47" s="3" t="s">
        <v>7</v>
      </c>
      <c r="I47" s="3">
        <f t="shared" si="0"/>
        <v>8.0222763947111524</v>
      </c>
      <c r="J47" s="3">
        <f t="shared" si="1"/>
        <v>9.5000000000000007E-9</v>
      </c>
      <c r="K47" s="3">
        <v>1</v>
      </c>
      <c r="L47" s="3" t="s">
        <v>53</v>
      </c>
      <c r="N47" s="2" t="str">
        <f t="shared" si="2"/>
        <v>ligand_rNaV1.4_STX.N21.6</v>
      </c>
      <c r="O47" s="2">
        <f t="shared" si="3"/>
        <v>8.0222763947111524</v>
      </c>
    </row>
    <row r="48" spans="1:15" x14ac:dyDescent="0.2">
      <c r="A48" s="3" t="s">
        <v>5</v>
      </c>
      <c r="B48" s="3" t="s">
        <v>67</v>
      </c>
      <c r="C48" s="3" t="s">
        <v>12</v>
      </c>
      <c r="D48" s="3" t="s">
        <v>28</v>
      </c>
      <c r="E48" s="4" t="s">
        <v>199</v>
      </c>
      <c r="F48" s="3">
        <v>21</v>
      </c>
      <c r="G48" s="3">
        <v>0.1</v>
      </c>
      <c r="H48" s="3" t="s">
        <v>7</v>
      </c>
      <c r="I48" s="3">
        <f t="shared" si="0"/>
        <v>7.9788107009300617</v>
      </c>
      <c r="J48" s="3">
        <f t="shared" si="1"/>
        <v>1.05E-8</v>
      </c>
      <c r="K48" s="3">
        <v>1</v>
      </c>
      <c r="L48" s="3" t="s">
        <v>31</v>
      </c>
      <c r="N48" s="2" t="str">
        <f t="shared" si="2"/>
        <v>ligand_rNaV1.4.D1241A_STX.N21.1</v>
      </c>
      <c r="O48" s="2">
        <f t="shared" si="3"/>
        <v>7.9788107009300617</v>
      </c>
    </row>
    <row r="49" spans="1:15" x14ac:dyDescent="0.2">
      <c r="A49" s="3" t="s">
        <v>5</v>
      </c>
      <c r="B49" s="3" t="s">
        <v>92</v>
      </c>
      <c r="C49" s="3" t="s">
        <v>91</v>
      </c>
      <c r="D49" s="3" t="s">
        <v>192</v>
      </c>
      <c r="E49" s="4" t="s">
        <v>177</v>
      </c>
      <c r="F49" s="3">
        <v>21</v>
      </c>
      <c r="G49" s="3">
        <v>1.3</v>
      </c>
      <c r="H49" s="3" t="s">
        <v>7</v>
      </c>
      <c r="I49" s="3">
        <f t="shared" si="0"/>
        <v>7.9788107009300617</v>
      </c>
      <c r="J49" s="3">
        <f t="shared" si="1"/>
        <v>1.05E-8</v>
      </c>
      <c r="K49" s="3">
        <v>1</v>
      </c>
      <c r="L49" s="3" t="s">
        <v>31</v>
      </c>
      <c r="N49" s="2" t="str">
        <f t="shared" si="2"/>
        <v>ligand_rNaV1.4.K1252C_STX.N21.3</v>
      </c>
      <c r="O49" s="2">
        <f t="shared" si="3"/>
        <v>7.9788107009300617</v>
      </c>
    </row>
    <row r="50" spans="1:15" x14ac:dyDescent="0.2">
      <c r="A50" s="3" t="s">
        <v>17</v>
      </c>
      <c r="B50" s="3" t="s">
        <v>76</v>
      </c>
      <c r="C50" s="3" t="s">
        <v>144</v>
      </c>
      <c r="D50" s="3" t="s">
        <v>25</v>
      </c>
      <c r="E50" s="6" t="s">
        <v>196</v>
      </c>
      <c r="F50" s="3">
        <v>22</v>
      </c>
      <c r="G50" s="3">
        <v>2.9</v>
      </c>
      <c r="H50" s="3" t="s">
        <v>7</v>
      </c>
      <c r="I50" s="3">
        <f t="shared" si="0"/>
        <v>7.9586073148417746</v>
      </c>
      <c r="J50" s="3">
        <f t="shared" si="1"/>
        <v>1.0999999999999999E-8</v>
      </c>
      <c r="K50" s="3">
        <v>1</v>
      </c>
      <c r="L50" s="3" t="s">
        <v>58</v>
      </c>
      <c r="N50" s="2" t="str">
        <f t="shared" si="2"/>
        <v>ligand_hNaV1.7.T1398M.I1399D_GTX.3</v>
      </c>
      <c r="O50" s="2">
        <f t="shared" si="3"/>
        <v>7.9586073148417746</v>
      </c>
    </row>
    <row r="51" spans="1:15" x14ac:dyDescent="0.2">
      <c r="A51" s="3" t="s">
        <v>17</v>
      </c>
      <c r="B51" s="3" t="s">
        <v>75</v>
      </c>
      <c r="C51" s="3" t="s">
        <v>143</v>
      </c>
      <c r="D51" s="3" t="s">
        <v>6</v>
      </c>
      <c r="E51" s="4" t="s">
        <v>196</v>
      </c>
      <c r="F51" s="3">
        <v>22</v>
      </c>
      <c r="G51" s="3">
        <v>1.7</v>
      </c>
      <c r="H51" s="3" t="s">
        <v>7</v>
      </c>
      <c r="I51" s="3">
        <f t="shared" si="0"/>
        <v>7.9586073148417746</v>
      </c>
      <c r="J51" s="3">
        <f t="shared" si="1"/>
        <v>1.0999999999999999E-8</v>
      </c>
      <c r="K51" s="3">
        <v>1</v>
      </c>
      <c r="L51" s="3" t="s">
        <v>31</v>
      </c>
      <c r="N51" s="2" t="str">
        <f t="shared" si="2"/>
        <v>ligand_rNaV1.4_GTX.2</v>
      </c>
      <c r="O51" s="2">
        <f t="shared" si="3"/>
        <v>7.9586073148417746</v>
      </c>
    </row>
    <row r="52" spans="1:15" x14ac:dyDescent="0.2">
      <c r="A52" s="3" t="s">
        <v>5</v>
      </c>
      <c r="B52" s="3" t="s">
        <v>5</v>
      </c>
      <c r="C52" s="3" t="s">
        <v>8</v>
      </c>
      <c r="D52" s="3" t="s">
        <v>28</v>
      </c>
      <c r="E52" s="4" t="s">
        <v>199</v>
      </c>
      <c r="F52" s="3">
        <v>23</v>
      </c>
      <c r="G52" s="3">
        <v>0.9</v>
      </c>
      <c r="H52" s="3" t="s">
        <v>7</v>
      </c>
      <c r="I52" s="3">
        <f t="shared" si="0"/>
        <v>7.9393021596463882</v>
      </c>
      <c r="J52" s="3">
        <f t="shared" si="1"/>
        <v>1.15E-8</v>
      </c>
      <c r="K52" s="3">
        <v>1</v>
      </c>
      <c r="L52" s="3" t="s">
        <v>31</v>
      </c>
      <c r="N52" s="2" t="str">
        <f t="shared" si="2"/>
        <v>ligand_rNaV1.4.D1241A_STX</v>
      </c>
      <c r="O52" s="2">
        <f t="shared" si="3"/>
        <v>7.9393021596463882</v>
      </c>
    </row>
    <row r="53" spans="1:15" x14ac:dyDescent="0.2">
      <c r="A53" s="3" t="s">
        <v>5</v>
      </c>
      <c r="B53" s="3" t="s">
        <v>68</v>
      </c>
      <c r="C53" s="3" t="s">
        <v>13</v>
      </c>
      <c r="D53" s="3" t="s">
        <v>28</v>
      </c>
      <c r="E53" s="4" t="s">
        <v>199</v>
      </c>
      <c r="F53" s="3">
        <v>23</v>
      </c>
      <c r="G53" s="3">
        <v>0.2</v>
      </c>
      <c r="H53" s="3" t="s">
        <v>7</v>
      </c>
      <c r="I53" s="3">
        <f t="shared" si="0"/>
        <v>7.9393021596463882</v>
      </c>
      <c r="J53" s="3">
        <f t="shared" si="1"/>
        <v>1.15E-8</v>
      </c>
      <c r="K53" s="3">
        <v>1</v>
      </c>
      <c r="L53" s="3" t="s">
        <v>31</v>
      </c>
      <c r="N53" s="2" t="str">
        <f t="shared" si="2"/>
        <v>ligand_rNaV1.4.D1241A_STX.N21.2</v>
      </c>
      <c r="O53" s="2">
        <f t="shared" si="3"/>
        <v>7.9393021596463882</v>
      </c>
    </row>
    <row r="54" spans="1:15" x14ac:dyDescent="0.2">
      <c r="A54" s="3" t="s">
        <v>5</v>
      </c>
      <c r="B54" s="3" t="s">
        <v>5</v>
      </c>
      <c r="C54" s="3" t="s">
        <v>8</v>
      </c>
      <c r="D54" s="3" t="s">
        <v>187</v>
      </c>
      <c r="E54" s="6" t="s">
        <v>210</v>
      </c>
      <c r="F54" s="3">
        <v>23</v>
      </c>
      <c r="G54" s="3">
        <v>1</v>
      </c>
      <c r="H54" s="3" t="s">
        <v>7</v>
      </c>
      <c r="I54" s="3">
        <f t="shared" si="0"/>
        <v>7.9393021596463882</v>
      </c>
      <c r="J54" s="3">
        <f t="shared" si="1"/>
        <v>1.15E-8</v>
      </c>
      <c r="K54" s="3">
        <v>1</v>
      </c>
      <c r="L54" s="3" t="s">
        <v>31</v>
      </c>
      <c r="N54" s="2" t="str">
        <f t="shared" si="2"/>
        <v>ligand_rNaV1.4.D1241N_STX</v>
      </c>
      <c r="O54" s="2">
        <f t="shared" si="3"/>
        <v>7.9393021596463882</v>
      </c>
    </row>
    <row r="55" spans="1:15" x14ac:dyDescent="0.2">
      <c r="A55" s="3" t="s">
        <v>5</v>
      </c>
      <c r="B55" s="3" t="s">
        <v>112</v>
      </c>
      <c r="C55" s="3" t="s">
        <v>111</v>
      </c>
      <c r="D55" s="3" t="s">
        <v>45</v>
      </c>
      <c r="E55" s="6" t="s">
        <v>198</v>
      </c>
      <c r="F55" s="3">
        <v>24</v>
      </c>
      <c r="G55" s="3">
        <v>1.4</v>
      </c>
      <c r="H55" s="3" t="s">
        <v>7</v>
      </c>
      <c r="I55" s="3">
        <f t="shared" si="0"/>
        <v>7.9208187539523749</v>
      </c>
      <c r="J55" s="3">
        <f t="shared" si="1"/>
        <v>1.2E-8</v>
      </c>
      <c r="K55" s="3">
        <v>1</v>
      </c>
      <c r="L55" s="3" t="s">
        <v>54</v>
      </c>
      <c r="N55" s="2" t="str">
        <f t="shared" si="2"/>
        <v>ligand_rNaV1.2_STX.N21.13</v>
      </c>
      <c r="O55" s="2">
        <f t="shared" si="3"/>
        <v>7.9208187539523749</v>
      </c>
    </row>
    <row r="56" spans="1:15" x14ac:dyDescent="0.2">
      <c r="A56" s="3" t="s">
        <v>5</v>
      </c>
      <c r="B56" s="3" t="s">
        <v>73</v>
      </c>
      <c r="C56" s="3" t="s">
        <v>15</v>
      </c>
      <c r="D56" s="3" t="s">
        <v>22</v>
      </c>
      <c r="E56" s="6" t="s">
        <v>205</v>
      </c>
      <c r="F56" s="3">
        <v>24</v>
      </c>
      <c r="G56" s="3">
        <v>2.5</v>
      </c>
      <c r="H56" s="3" t="s">
        <v>7</v>
      </c>
      <c r="I56" s="3">
        <f t="shared" si="0"/>
        <v>7.9208187539523749</v>
      </c>
      <c r="J56" s="3">
        <f t="shared" si="1"/>
        <v>1.2E-8</v>
      </c>
      <c r="K56" s="3">
        <v>1</v>
      </c>
      <c r="L56" s="3" t="s">
        <v>31</v>
      </c>
      <c r="N56" s="2" t="str">
        <f t="shared" si="2"/>
        <v>ligand_rNaV1.4.M1240T_STX.C13.2</v>
      </c>
      <c r="O56" s="2">
        <f t="shared" si="3"/>
        <v>7.9208187539523749</v>
      </c>
    </row>
    <row r="57" spans="1:15" x14ac:dyDescent="0.2">
      <c r="A57" s="3" t="s">
        <v>5</v>
      </c>
      <c r="B57" s="3" t="s">
        <v>73</v>
      </c>
      <c r="C57" s="3" t="s">
        <v>15</v>
      </c>
      <c r="D57" s="3" t="s">
        <v>184</v>
      </c>
      <c r="E57" s="4" t="s">
        <v>226</v>
      </c>
      <c r="F57" s="3">
        <v>25</v>
      </c>
      <c r="G57" s="3">
        <v>0.7</v>
      </c>
      <c r="H57" s="3" t="s">
        <v>7</v>
      </c>
      <c r="I57" s="3">
        <f t="shared" si="0"/>
        <v>7.9030899869919438</v>
      </c>
      <c r="J57" s="3">
        <f t="shared" si="1"/>
        <v>1.2499999999999999E-8</v>
      </c>
      <c r="K57" s="3">
        <v>1</v>
      </c>
      <c r="L57" s="3" t="s">
        <v>31</v>
      </c>
      <c r="N57" s="2" t="str">
        <f t="shared" si="2"/>
        <v>ligand_rNaV1.4.M1240V_STX.C13.2</v>
      </c>
      <c r="O57" s="2">
        <f t="shared" si="3"/>
        <v>7.9030899869919438</v>
      </c>
    </row>
    <row r="58" spans="1:15" x14ac:dyDescent="0.2">
      <c r="A58" s="7" t="s">
        <v>5</v>
      </c>
      <c r="B58" s="7" t="s">
        <v>93</v>
      </c>
      <c r="C58" s="7" t="s">
        <v>94</v>
      </c>
      <c r="D58" s="7" t="s">
        <v>6</v>
      </c>
      <c r="E58" s="13" t="s">
        <v>196</v>
      </c>
      <c r="F58" s="7">
        <v>26</v>
      </c>
      <c r="G58" s="7">
        <v>3</v>
      </c>
      <c r="H58" s="7" t="s">
        <v>7</v>
      </c>
      <c r="I58" s="7">
        <f t="shared" si="0"/>
        <v>7.8860566476931631</v>
      </c>
      <c r="J58" s="3">
        <f t="shared" si="1"/>
        <v>1.3000000000000001E-8</v>
      </c>
      <c r="K58" s="7">
        <v>1</v>
      </c>
      <c r="L58" s="7" t="s">
        <v>53</v>
      </c>
      <c r="N58" s="2" t="str">
        <f t="shared" si="2"/>
        <v>ligand_rNaV1.4_STX.N21.4</v>
      </c>
      <c r="O58" s="2">
        <f t="shared" si="3"/>
        <v>7.8860566476931631</v>
      </c>
    </row>
    <row r="59" spans="1:15" x14ac:dyDescent="0.2">
      <c r="A59" s="3" t="s">
        <v>5</v>
      </c>
      <c r="B59" s="3" t="s">
        <v>73</v>
      </c>
      <c r="C59" s="3" t="s">
        <v>15</v>
      </c>
      <c r="D59" s="3" t="s">
        <v>24</v>
      </c>
      <c r="E59" s="6" t="s">
        <v>206</v>
      </c>
      <c r="F59" s="3">
        <v>26</v>
      </c>
      <c r="G59" s="3">
        <v>2.2999999999999998</v>
      </c>
      <c r="H59" s="3" t="s">
        <v>7</v>
      </c>
      <c r="I59" s="3">
        <f t="shared" si="0"/>
        <v>7.8860566476931631</v>
      </c>
      <c r="J59" s="3">
        <f t="shared" si="1"/>
        <v>1.3000000000000001E-8</v>
      </c>
      <c r="K59" s="3">
        <v>1</v>
      </c>
      <c r="L59" s="3" t="s">
        <v>31</v>
      </c>
      <c r="N59" s="2" t="str">
        <f t="shared" si="2"/>
        <v>ligand_rNaV1.4.M1240T.D1241I_STX.C13.2</v>
      </c>
      <c r="O59" s="2">
        <f t="shared" si="3"/>
        <v>7.8860566476931631</v>
      </c>
    </row>
    <row r="60" spans="1:15" x14ac:dyDescent="0.2">
      <c r="A60" s="3" t="s">
        <v>5</v>
      </c>
      <c r="B60" s="3" t="s">
        <v>92</v>
      </c>
      <c r="C60" s="3" t="s">
        <v>91</v>
      </c>
      <c r="D60" s="3" t="s">
        <v>189</v>
      </c>
      <c r="E60" s="4" t="s">
        <v>227</v>
      </c>
      <c r="F60" s="3">
        <v>29</v>
      </c>
      <c r="G60" s="3">
        <v>1.8</v>
      </c>
      <c r="H60" s="3" t="s">
        <v>7</v>
      </c>
      <c r="I60" s="3">
        <f t="shared" si="0"/>
        <v>7.8386319977650247</v>
      </c>
      <c r="J60" s="3">
        <f t="shared" si="1"/>
        <v>1.4500000000000001E-8</v>
      </c>
      <c r="K60" s="3">
        <v>1</v>
      </c>
      <c r="L60" s="3" t="s">
        <v>31</v>
      </c>
      <c r="N60" s="2" t="str">
        <f t="shared" si="2"/>
        <v>ligand_rNaV1.4.T759C_STX.N21.3</v>
      </c>
      <c r="O60" s="2">
        <f t="shared" si="3"/>
        <v>7.8386319977650247</v>
      </c>
    </row>
    <row r="61" spans="1:15" x14ac:dyDescent="0.2">
      <c r="A61" s="3" t="s">
        <v>5</v>
      </c>
      <c r="B61" s="3" t="s">
        <v>73</v>
      </c>
      <c r="C61" s="3" t="s">
        <v>15</v>
      </c>
      <c r="D61" s="3" t="s">
        <v>45</v>
      </c>
      <c r="E61" s="6" t="s">
        <v>198</v>
      </c>
      <c r="F61" s="3">
        <v>32</v>
      </c>
      <c r="G61" s="3">
        <v>1.2</v>
      </c>
      <c r="H61" s="3" t="s">
        <v>7</v>
      </c>
      <c r="I61" s="3">
        <f t="shared" si="0"/>
        <v>7.795880017344075</v>
      </c>
      <c r="J61" s="3">
        <f t="shared" si="1"/>
        <v>1.6000000000000001E-8</v>
      </c>
      <c r="K61" s="3">
        <v>1</v>
      </c>
      <c r="L61" s="3" t="s">
        <v>31</v>
      </c>
      <c r="N61" s="2" t="str">
        <f t="shared" si="2"/>
        <v>ligand_rNaV1.2_STX.C13.2</v>
      </c>
      <c r="O61" s="2">
        <f t="shared" si="3"/>
        <v>7.795880017344075</v>
      </c>
    </row>
    <row r="62" spans="1:15" x14ac:dyDescent="0.2">
      <c r="A62" s="3" t="s">
        <v>5</v>
      </c>
      <c r="B62" s="3" t="s">
        <v>136</v>
      </c>
      <c r="C62" s="3" t="s">
        <v>135</v>
      </c>
      <c r="D62" s="3" t="s">
        <v>6</v>
      </c>
      <c r="E62" s="4" t="s">
        <v>196</v>
      </c>
      <c r="F62" s="3">
        <v>34</v>
      </c>
      <c r="G62" s="3">
        <v>4</v>
      </c>
      <c r="H62" s="3" t="s">
        <v>7</v>
      </c>
      <c r="I62" s="3">
        <f t="shared" si="0"/>
        <v>7.7695510786217259</v>
      </c>
      <c r="J62" s="3">
        <f t="shared" si="1"/>
        <v>1.7E-8</v>
      </c>
      <c r="K62" s="3">
        <v>1</v>
      </c>
      <c r="L62" s="3" t="s">
        <v>44</v>
      </c>
      <c r="N62" s="2" t="str">
        <f t="shared" si="2"/>
        <v>ligand_rNaV1.4_STX.N21.26</v>
      </c>
      <c r="O62" s="2">
        <f t="shared" si="3"/>
        <v>7.7695510786217259</v>
      </c>
    </row>
    <row r="63" spans="1:15" x14ac:dyDescent="0.2">
      <c r="A63" s="3" t="s">
        <v>5</v>
      </c>
      <c r="B63" s="3" t="s">
        <v>72</v>
      </c>
      <c r="C63" s="3" t="s">
        <v>14</v>
      </c>
      <c r="D63" s="3" t="s">
        <v>6</v>
      </c>
      <c r="E63" s="4" t="s">
        <v>196</v>
      </c>
      <c r="F63" s="3">
        <v>35</v>
      </c>
      <c r="G63" s="3">
        <v>1.4</v>
      </c>
      <c r="H63" s="3" t="s">
        <v>7</v>
      </c>
      <c r="I63" s="3">
        <f t="shared" si="0"/>
        <v>7.7569619513137056</v>
      </c>
      <c r="J63" s="3">
        <f t="shared" si="1"/>
        <v>1.7500000000000001E-8</v>
      </c>
      <c r="K63" s="3">
        <v>1</v>
      </c>
      <c r="L63" s="3" t="s">
        <v>31</v>
      </c>
      <c r="N63" s="2" t="str">
        <f t="shared" si="2"/>
        <v>ligand_rNaV1.4_STX.C13.1</v>
      </c>
      <c r="O63" s="2">
        <f t="shared" si="3"/>
        <v>7.7569619513137056</v>
      </c>
    </row>
    <row r="64" spans="1:15" x14ac:dyDescent="0.2">
      <c r="A64" s="3" t="s">
        <v>5</v>
      </c>
      <c r="B64" s="3" t="s">
        <v>137</v>
      </c>
      <c r="C64" s="3" t="s">
        <v>138</v>
      </c>
      <c r="D64" s="3" t="s">
        <v>6</v>
      </c>
      <c r="E64" s="4" t="s">
        <v>196</v>
      </c>
      <c r="F64" s="3">
        <v>35</v>
      </c>
      <c r="G64" s="3">
        <v>2</v>
      </c>
      <c r="H64" s="3" t="s">
        <v>7</v>
      </c>
      <c r="I64" s="3">
        <f t="shared" si="0"/>
        <v>7.7569619513137056</v>
      </c>
      <c r="J64" s="3">
        <f t="shared" si="1"/>
        <v>1.7500000000000001E-8</v>
      </c>
      <c r="K64" s="3">
        <v>1</v>
      </c>
      <c r="L64" s="3" t="s">
        <v>44</v>
      </c>
      <c r="N64" s="2" t="str">
        <f t="shared" si="2"/>
        <v>ligand_rNaV1.4_STX.N21.27</v>
      </c>
      <c r="O64" s="2">
        <f t="shared" si="3"/>
        <v>7.7569619513137056</v>
      </c>
    </row>
    <row r="65" spans="1:15" x14ac:dyDescent="0.2">
      <c r="A65" s="3" t="s">
        <v>5</v>
      </c>
      <c r="B65" s="3" t="s">
        <v>67</v>
      </c>
      <c r="C65" s="3" t="s">
        <v>12</v>
      </c>
      <c r="D65" s="3" t="s">
        <v>41</v>
      </c>
      <c r="E65" s="4" t="s">
        <v>204</v>
      </c>
      <c r="F65" s="3">
        <v>36</v>
      </c>
      <c r="G65" s="3">
        <v>3.1</v>
      </c>
      <c r="H65" s="3" t="s">
        <v>7</v>
      </c>
      <c r="I65" s="3">
        <f t="shared" si="0"/>
        <v>7.7447274948966935</v>
      </c>
      <c r="J65" s="3">
        <f t="shared" si="1"/>
        <v>1.7999999999999999E-8</v>
      </c>
      <c r="K65" s="3">
        <v>1</v>
      </c>
      <c r="L65" s="3" t="s">
        <v>31</v>
      </c>
      <c r="N65" s="2" t="str">
        <f t="shared" si="2"/>
        <v>ligand_rNaV1.4.M1240A_STX.N21.1</v>
      </c>
      <c r="O65" s="2">
        <f t="shared" si="3"/>
        <v>7.7447274948966935</v>
      </c>
    </row>
    <row r="66" spans="1:15" x14ac:dyDescent="0.2">
      <c r="A66" s="3" t="s">
        <v>5</v>
      </c>
      <c r="B66" s="3" t="s">
        <v>110</v>
      </c>
      <c r="C66" s="3" t="s">
        <v>109</v>
      </c>
      <c r="D66" s="3" t="s">
        <v>45</v>
      </c>
      <c r="E66" s="6" t="s">
        <v>198</v>
      </c>
      <c r="F66" s="3">
        <v>38</v>
      </c>
      <c r="G66" s="3">
        <v>6.9</v>
      </c>
      <c r="H66" s="3" t="s">
        <v>7</v>
      </c>
      <c r="I66" s="3">
        <f t="shared" ref="I66:I129" si="4">-LOG(J66)</f>
        <v>7.7212463990471711</v>
      </c>
      <c r="J66" s="3">
        <f t="shared" ref="J66:J129" si="5">F66/2/10^9</f>
        <v>1.9000000000000001E-8</v>
      </c>
      <c r="K66" s="3">
        <v>1</v>
      </c>
      <c r="L66" s="3" t="s">
        <v>54</v>
      </c>
      <c r="N66" s="2" t="str">
        <f t="shared" si="2"/>
        <v>ligand_rNaV1.2_STX.N21.12</v>
      </c>
      <c r="O66" s="2">
        <f t="shared" si="3"/>
        <v>7.7212463990471711</v>
      </c>
    </row>
    <row r="67" spans="1:15" x14ac:dyDescent="0.2">
      <c r="A67" s="3" t="s">
        <v>5</v>
      </c>
      <c r="B67" s="3" t="s">
        <v>114</v>
      </c>
      <c r="C67" s="3" t="s">
        <v>113</v>
      </c>
      <c r="D67" s="3" t="s">
        <v>45</v>
      </c>
      <c r="E67" s="6" t="s">
        <v>198</v>
      </c>
      <c r="F67" s="3">
        <v>38</v>
      </c>
      <c r="G67" s="3">
        <v>2.9</v>
      </c>
      <c r="H67" s="3" t="s">
        <v>7</v>
      </c>
      <c r="I67" s="3">
        <f t="shared" si="4"/>
        <v>7.7212463990471711</v>
      </c>
      <c r="J67" s="3">
        <f t="shared" si="5"/>
        <v>1.9000000000000001E-8</v>
      </c>
      <c r="K67" s="3">
        <v>1</v>
      </c>
      <c r="L67" s="3" t="s">
        <v>54</v>
      </c>
      <c r="N67" s="2" t="str">
        <f t="shared" ref="N67:N130" si="6">CONCATENATE("ligand_",SUBSTITUTE(SUBSTITUTE(D67," ","."),"/","."),"_",B67)</f>
        <v>ligand_rNaV1.2_STX.N21.14</v>
      </c>
      <c r="O67" s="2">
        <f t="shared" ref="O67:O130" si="7">I67</f>
        <v>7.7212463990471711</v>
      </c>
    </row>
    <row r="68" spans="1:15" x14ac:dyDescent="0.2">
      <c r="A68" s="3" t="s">
        <v>5</v>
      </c>
      <c r="B68" s="3" t="s">
        <v>92</v>
      </c>
      <c r="C68" s="3" t="s">
        <v>91</v>
      </c>
      <c r="D68" s="3" t="s">
        <v>45</v>
      </c>
      <c r="E68" s="6" t="s">
        <v>198</v>
      </c>
      <c r="F68" s="3">
        <v>38</v>
      </c>
      <c r="G68" s="3">
        <v>5</v>
      </c>
      <c r="H68" s="3" t="s">
        <v>7</v>
      </c>
      <c r="I68" s="3">
        <f t="shared" si="4"/>
        <v>7.7212463990471711</v>
      </c>
      <c r="J68" s="3">
        <f t="shared" si="5"/>
        <v>1.9000000000000001E-8</v>
      </c>
      <c r="K68" s="3">
        <v>1</v>
      </c>
      <c r="L68" s="3" t="s">
        <v>44</v>
      </c>
      <c r="N68" s="2" t="str">
        <f t="shared" si="6"/>
        <v>ligand_rNaV1.2_STX.N21.3</v>
      </c>
      <c r="O68" s="2">
        <f t="shared" si="7"/>
        <v>7.7212463990471711</v>
      </c>
    </row>
    <row r="69" spans="1:15" x14ac:dyDescent="0.2">
      <c r="A69" s="3" t="s">
        <v>17</v>
      </c>
      <c r="B69" s="3" t="s">
        <v>76</v>
      </c>
      <c r="C69" s="3" t="s">
        <v>144</v>
      </c>
      <c r="D69" s="3" t="s">
        <v>23</v>
      </c>
      <c r="E69" s="4" t="s">
        <v>200</v>
      </c>
      <c r="F69" s="3">
        <v>38</v>
      </c>
      <c r="G69" s="3">
        <v>1.8</v>
      </c>
      <c r="H69" s="3" t="s">
        <v>7</v>
      </c>
      <c r="I69" s="3">
        <f t="shared" si="4"/>
        <v>7.7212463990471711</v>
      </c>
      <c r="J69" s="3">
        <f t="shared" si="5"/>
        <v>1.9000000000000001E-8</v>
      </c>
      <c r="K69" s="3">
        <v>1</v>
      </c>
      <c r="L69" s="3" t="s">
        <v>58</v>
      </c>
      <c r="N69" s="2" t="str">
        <f t="shared" si="6"/>
        <v>ligand_rNaV1.4.D1241I_GTX.3</v>
      </c>
      <c r="O69" s="2">
        <f t="shared" si="7"/>
        <v>7.7212463990471711</v>
      </c>
    </row>
    <row r="70" spans="1:15" x14ac:dyDescent="0.2">
      <c r="A70" s="3" t="s">
        <v>5</v>
      </c>
      <c r="B70" s="3" t="s">
        <v>68</v>
      </c>
      <c r="C70" s="3" t="s">
        <v>13</v>
      </c>
      <c r="D70" s="3" t="s">
        <v>37</v>
      </c>
      <c r="E70" s="4" t="s">
        <v>229</v>
      </c>
      <c r="F70" s="3">
        <v>39</v>
      </c>
      <c r="G70" s="3">
        <v>0.7</v>
      </c>
      <c r="H70" s="3" t="s">
        <v>7</v>
      </c>
      <c r="I70" s="3">
        <f t="shared" si="4"/>
        <v>7.7099653886374817</v>
      </c>
      <c r="J70" s="3">
        <f t="shared" si="5"/>
        <v>1.9499999999999999E-8</v>
      </c>
      <c r="K70" s="3">
        <v>1</v>
      </c>
      <c r="L70" s="3" t="s">
        <v>31</v>
      </c>
      <c r="N70" s="2" t="str">
        <f t="shared" si="6"/>
        <v>ligand_rNaV1.4.W756A_STX.N21.2</v>
      </c>
      <c r="O70" s="2">
        <f t="shared" si="7"/>
        <v>7.7099653886374817</v>
      </c>
    </row>
    <row r="71" spans="1:15" x14ac:dyDescent="0.2">
      <c r="A71" s="3" t="s">
        <v>5</v>
      </c>
      <c r="B71" s="3" t="s">
        <v>5</v>
      </c>
      <c r="C71" s="3" t="s">
        <v>8</v>
      </c>
      <c r="D71" s="3" t="s">
        <v>41</v>
      </c>
      <c r="E71" s="4" t="s">
        <v>204</v>
      </c>
      <c r="F71" s="3">
        <v>41</v>
      </c>
      <c r="G71" s="3">
        <v>3.9</v>
      </c>
      <c r="H71" s="3" t="s">
        <v>7</v>
      </c>
      <c r="I71" s="3">
        <f t="shared" si="4"/>
        <v>7.6882461389442458</v>
      </c>
      <c r="J71" s="3">
        <f t="shared" si="5"/>
        <v>2.0500000000000002E-8</v>
      </c>
      <c r="K71" s="3">
        <v>1</v>
      </c>
      <c r="L71" s="3" t="s">
        <v>31</v>
      </c>
      <c r="N71" s="2" t="str">
        <f t="shared" si="6"/>
        <v>ligand_rNaV1.4.M1240A_STX</v>
      </c>
      <c r="O71" s="2">
        <f t="shared" si="7"/>
        <v>7.6882461389442458</v>
      </c>
    </row>
    <row r="72" spans="1:15" x14ac:dyDescent="0.2">
      <c r="A72" s="3" t="s">
        <v>5</v>
      </c>
      <c r="B72" s="3" t="s">
        <v>72</v>
      </c>
      <c r="C72" s="3" t="s">
        <v>14</v>
      </c>
      <c r="D72" s="3" t="s">
        <v>42</v>
      </c>
      <c r="E72" s="4" t="s">
        <v>177</v>
      </c>
      <c r="F72" s="3">
        <v>42</v>
      </c>
      <c r="G72" s="3">
        <v>1.4</v>
      </c>
      <c r="H72" s="3" t="s">
        <v>7</v>
      </c>
      <c r="I72" s="3">
        <f t="shared" si="4"/>
        <v>7.6777807052660805</v>
      </c>
      <c r="J72" s="3">
        <f t="shared" si="5"/>
        <v>2.0999999999999999E-8</v>
      </c>
      <c r="K72" s="3">
        <v>1</v>
      </c>
      <c r="L72" s="3" t="s">
        <v>31</v>
      </c>
      <c r="N72" s="2" t="str">
        <f t="shared" si="6"/>
        <v>ligand_rNaV1.4.L1534A_STX.C13.1</v>
      </c>
      <c r="O72" s="2">
        <f t="shared" si="7"/>
        <v>7.6777807052660805</v>
      </c>
    </row>
    <row r="73" spans="1:15" x14ac:dyDescent="0.2">
      <c r="A73" s="3" t="s">
        <v>5</v>
      </c>
      <c r="B73" s="3" t="s">
        <v>5</v>
      </c>
      <c r="C73" s="3" t="s">
        <v>8</v>
      </c>
      <c r="D73" s="3" t="s">
        <v>37</v>
      </c>
      <c r="E73" s="4" t="s">
        <v>229</v>
      </c>
      <c r="F73" s="3">
        <v>43</v>
      </c>
      <c r="G73" s="3">
        <v>2.9</v>
      </c>
      <c r="H73" s="3" t="s">
        <v>7</v>
      </c>
      <c r="I73" s="3">
        <f t="shared" si="4"/>
        <v>7.6675615400843951</v>
      </c>
      <c r="J73" s="3">
        <f t="shared" si="5"/>
        <v>2.1500000000000001E-8</v>
      </c>
      <c r="K73" s="3">
        <v>1</v>
      </c>
      <c r="L73" s="3" t="s">
        <v>31</v>
      </c>
      <c r="N73" s="2" t="str">
        <f t="shared" si="6"/>
        <v>ligand_rNaV1.4.W756A_STX</v>
      </c>
      <c r="O73" s="2">
        <f t="shared" si="7"/>
        <v>7.6675615400843951</v>
      </c>
    </row>
    <row r="74" spans="1:15" x14ac:dyDescent="0.2">
      <c r="A74" s="3" t="s">
        <v>5</v>
      </c>
      <c r="B74" s="3" t="s">
        <v>68</v>
      </c>
      <c r="C74" s="3" t="s">
        <v>13</v>
      </c>
      <c r="D74" s="3" t="s">
        <v>22</v>
      </c>
      <c r="E74" s="6" t="s">
        <v>205</v>
      </c>
      <c r="F74" s="3">
        <v>44</v>
      </c>
      <c r="G74" s="3">
        <v>3.3</v>
      </c>
      <c r="H74" s="3" t="s">
        <v>7</v>
      </c>
      <c r="I74" s="3">
        <f t="shared" si="4"/>
        <v>7.6575773191777934</v>
      </c>
      <c r="J74" s="3">
        <f t="shared" si="5"/>
        <v>2.1999999999999998E-8</v>
      </c>
      <c r="K74" s="3">
        <v>1</v>
      </c>
      <c r="L74" s="3" t="s">
        <v>31</v>
      </c>
      <c r="N74" s="2" t="str">
        <f t="shared" si="6"/>
        <v>ligand_rNaV1.4.M1240T_STX.N21.2</v>
      </c>
      <c r="O74" s="2">
        <f t="shared" si="7"/>
        <v>7.6575773191777934</v>
      </c>
    </row>
    <row r="75" spans="1:15" s="12" customFormat="1" x14ac:dyDescent="0.2">
      <c r="A75" s="3" t="s">
        <v>5</v>
      </c>
      <c r="B75" s="3" t="s">
        <v>134</v>
      </c>
      <c r="C75" s="3" t="s">
        <v>133</v>
      </c>
      <c r="D75" s="3" t="s">
        <v>6</v>
      </c>
      <c r="E75" s="4" t="s">
        <v>196</v>
      </c>
      <c r="F75" s="3">
        <v>46</v>
      </c>
      <c r="G75" s="3">
        <v>7</v>
      </c>
      <c r="H75" s="3" t="s">
        <v>7</v>
      </c>
      <c r="I75" s="3">
        <f t="shared" si="4"/>
        <v>7.6382721639824069</v>
      </c>
      <c r="J75" s="3">
        <f t="shared" si="5"/>
        <v>2.3000000000000001E-8</v>
      </c>
      <c r="K75" s="3">
        <v>1</v>
      </c>
      <c r="L75" s="3" t="s">
        <v>44</v>
      </c>
      <c r="N75" s="2" t="str">
        <f t="shared" si="6"/>
        <v>ligand_rNaV1.4_STX.N21.25</v>
      </c>
      <c r="O75" s="2">
        <f t="shared" si="7"/>
        <v>7.6382721639824069</v>
      </c>
    </row>
    <row r="76" spans="1:15" x14ac:dyDescent="0.2">
      <c r="A76" s="3" t="s">
        <v>5</v>
      </c>
      <c r="B76" s="3" t="s">
        <v>5</v>
      </c>
      <c r="C76" s="3" t="s">
        <v>8</v>
      </c>
      <c r="D76" s="3" t="s">
        <v>186</v>
      </c>
      <c r="E76" s="6" t="s">
        <v>211</v>
      </c>
      <c r="F76" s="3">
        <v>48</v>
      </c>
      <c r="G76" s="3">
        <v>2.6</v>
      </c>
      <c r="H76" s="3" t="s">
        <v>7</v>
      </c>
      <c r="I76" s="3">
        <f t="shared" si="4"/>
        <v>7.6197887582883936</v>
      </c>
      <c r="J76" s="3">
        <f t="shared" si="5"/>
        <v>2.4E-8</v>
      </c>
      <c r="K76" s="3">
        <v>1</v>
      </c>
      <c r="L76" s="3" t="s">
        <v>31</v>
      </c>
      <c r="N76" s="2" t="str">
        <f t="shared" si="6"/>
        <v>ligand_rNaV1.4.D1241T_STX</v>
      </c>
      <c r="O76" s="2">
        <f t="shared" si="7"/>
        <v>7.6197887582883936</v>
      </c>
    </row>
    <row r="77" spans="1:15" x14ac:dyDescent="0.2">
      <c r="A77" s="3" t="s">
        <v>5</v>
      </c>
      <c r="B77" s="3" t="s">
        <v>92</v>
      </c>
      <c r="C77" s="3" t="s">
        <v>91</v>
      </c>
      <c r="D77" s="3" t="s">
        <v>6</v>
      </c>
      <c r="E77" s="6" t="s">
        <v>196</v>
      </c>
      <c r="F77" s="3">
        <v>54</v>
      </c>
      <c r="G77" s="3">
        <v>7</v>
      </c>
      <c r="H77" s="3" t="s">
        <v>7</v>
      </c>
      <c r="I77" s="3">
        <f t="shared" si="4"/>
        <v>7.5686362358410131</v>
      </c>
      <c r="J77" s="3">
        <f t="shared" si="5"/>
        <v>2.7E-8</v>
      </c>
      <c r="K77" s="3">
        <v>1</v>
      </c>
      <c r="L77" s="3" t="s">
        <v>31</v>
      </c>
      <c r="N77" s="2" t="str">
        <f t="shared" si="6"/>
        <v>ligand_rNaV1.4_STX.N21.3</v>
      </c>
      <c r="O77" s="2">
        <f t="shared" si="7"/>
        <v>7.5686362358410131</v>
      </c>
    </row>
    <row r="78" spans="1:15" x14ac:dyDescent="0.2">
      <c r="A78" s="3" t="s">
        <v>5</v>
      </c>
      <c r="B78" s="3" t="s">
        <v>124</v>
      </c>
      <c r="C78" s="3" t="s">
        <v>123</v>
      </c>
      <c r="D78" s="3" t="s">
        <v>45</v>
      </c>
      <c r="E78" s="6" t="s">
        <v>198</v>
      </c>
      <c r="F78" s="3">
        <v>56</v>
      </c>
      <c r="G78" s="3">
        <v>4</v>
      </c>
      <c r="H78" s="3" t="s">
        <v>7</v>
      </c>
      <c r="I78" s="3">
        <f t="shared" si="4"/>
        <v>7.5528419686577806</v>
      </c>
      <c r="J78" s="3">
        <f t="shared" si="5"/>
        <v>2.7999999999999999E-8</v>
      </c>
      <c r="K78" s="3">
        <v>1</v>
      </c>
      <c r="L78" s="3" t="s">
        <v>44</v>
      </c>
      <c r="N78" s="2" t="str">
        <f t="shared" si="6"/>
        <v>ligand_rNaV1.2_STX.N21.21</v>
      </c>
      <c r="O78" s="2">
        <f t="shared" si="7"/>
        <v>7.5528419686577806</v>
      </c>
    </row>
    <row r="79" spans="1:15" x14ac:dyDescent="0.2">
      <c r="A79" s="7" t="s">
        <v>5</v>
      </c>
      <c r="B79" s="7" t="s">
        <v>5</v>
      </c>
      <c r="C79" s="7" t="s">
        <v>8</v>
      </c>
      <c r="D79" s="7" t="s">
        <v>23</v>
      </c>
      <c r="E79" s="8" t="s">
        <v>199</v>
      </c>
      <c r="F79" s="7">
        <v>63</v>
      </c>
      <c r="G79" s="7">
        <v>2.2999999999999998</v>
      </c>
      <c r="H79" s="7" t="s">
        <v>7</v>
      </c>
      <c r="I79" s="7">
        <f t="shared" si="4"/>
        <v>7.5016894462103991</v>
      </c>
      <c r="J79" s="3">
        <f t="shared" si="5"/>
        <v>3.1499999999999998E-8</v>
      </c>
      <c r="K79" s="7">
        <v>1</v>
      </c>
      <c r="L79" s="7" t="s">
        <v>31</v>
      </c>
      <c r="N79" s="2" t="str">
        <f t="shared" si="6"/>
        <v>ligand_rNaV1.4.D1241I_STX</v>
      </c>
      <c r="O79" s="2">
        <f t="shared" si="7"/>
        <v>7.5016894462103991</v>
      </c>
    </row>
    <row r="80" spans="1:15" x14ac:dyDescent="0.2">
      <c r="A80" s="3" t="s">
        <v>5</v>
      </c>
      <c r="B80" s="3" t="s">
        <v>118</v>
      </c>
      <c r="C80" s="3" t="s">
        <v>117</v>
      </c>
      <c r="D80" s="3" t="s">
        <v>45</v>
      </c>
      <c r="E80" s="6" t="s">
        <v>198</v>
      </c>
      <c r="F80" s="3">
        <v>66</v>
      </c>
      <c r="G80" s="3">
        <v>5.4</v>
      </c>
      <c r="H80" s="3" t="s">
        <v>7</v>
      </c>
      <c r="I80" s="3">
        <f t="shared" si="4"/>
        <v>7.4814860601221129</v>
      </c>
      <c r="J80" s="3">
        <f t="shared" si="5"/>
        <v>3.2999999999999998E-8</v>
      </c>
      <c r="K80" s="3">
        <v>1</v>
      </c>
      <c r="L80" s="3" t="s">
        <v>54</v>
      </c>
      <c r="N80" s="2" t="str">
        <f t="shared" si="6"/>
        <v>ligand_rNaV1.2_STX.N21.16</v>
      </c>
      <c r="O80" s="2">
        <f t="shared" si="7"/>
        <v>7.4814860601221129</v>
      </c>
    </row>
    <row r="81" spans="1:15" x14ac:dyDescent="0.2">
      <c r="A81" s="3" t="s">
        <v>5</v>
      </c>
      <c r="B81" s="3" t="s">
        <v>68</v>
      </c>
      <c r="C81" s="3" t="s">
        <v>13</v>
      </c>
      <c r="D81" s="3" t="s">
        <v>181</v>
      </c>
      <c r="E81" s="4" t="s">
        <v>178</v>
      </c>
      <c r="F81" s="3">
        <v>67</v>
      </c>
      <c r="G81" s="3">
        <v>7.6</v>
      </c>
      <c r="H81" s="3" t="s">
        <v>7</v>
      </c>
      <c r="I81" s="3">
        <f t="shared" si="4"/>
        <v>7.4749551929631544</v>
      </c>
      <c r="J81" s="3">
        <f t="shared" si="5"/>
        <v>3.3500000000000002E-8</v>
      </c>
      <c r="K81" s="3">
        <v>1</v>
      </c>
      <c r="L81" s="3" t="s">
        <v>31</v>
      </c>
      <c r="N81" s="2" t="str">
        <f t="shared" si="6"/>
        <v>ligand_rNaV1.4.M1240T.D1241A_STX.N21.2</v>
      </c>
      <c r="O81" s="2">
        <f t="shared" si="7"/>
        <v>7.4749551929631544</v>
      </c>
    </row>
    <row r="82" spans="1:15" x14ac:dyDescent="0.2">
      <c r="A82" s="3" t="s">
        <v>5</v>
      </c>
      <c r="B82" s="3" t="s">
        <v>72</v>
      </c>
      <c r="C82" s="3" t="s">
        <v>14</v>
      </c>
      <c r="D82" s="3" t="s">
        <v>183</v>
      </c>
      <c r="E82" s="4" t="s">
        <v>222</v>
      </c>
      <c r="F82" s="3">
        <v>77</v>
      </c>
      <c r="G82" s="3">
        <v>2.5</v>
      </c>
      <c r="H82" s="3" t="s">
        <v>7</v>
      </c>
      <c r="I82" s="3">
        <f t="shared" si="4"/>
        <v>7.414539270491499</v>
      </c>
      <c r="J82" s="3">
        <f t="shared" si="5"/>
        <v>3.8500000000000001E-8</v>
      </c>
      <c r="K82" s="3">
        <v>1</v>
      </c>
      <c r="L82" s="3" t="s">
        <v>31</v>
      </c>
      <c r="N82" s="2" t="str">
        <f t="shared" si="6"/>
        <v>ligand_rNaV1.4.M1240I_STX.C13.1</v>
      </c>
      <c r="O82" s="2">
        <f t="shared" si="7"/>
        <v>7.414539270491499</v>
      </c>
    </row>
    <row r="83" spans="1:15" x14ac:dyDescent="0.2">
      <c r="A83" s="3" t="s">
        <v>5</v>
      </c>
      <c r="B83" s="3" t="s">
        <v>164</v>
      </c>
      <c r="C83" s="3" t="s">
        <v>165</v>
      </c>
      <c r="D83" s="3" t="s">
        <v>6</v>
      </c>
      <c r="E83" s="4" t="s">
        <v>196</v>
      </c>
      <c r="F83" s="3">
        <v>78</v>
      </c>
      <c r="G83" s="3">
        <v>6</v>
      </c>
      <c r="H83" s="3" t="s">
        <v>7</v>
      </c>
      <c r="I83" s="3">
        <f t="shared" si="4"/>
        <v>7.4089353929735005</v>
      </c>
      <c r="J83" s="3">
        <f t="shared" si="5"/>
        <v>3.8999999999999998E-8</v>
      </c>
      <c r="K83" s="3">
        <v>1</v>
      </c>
      <c r="L83" s="3" t="s">
        <v>53</v>
      </c>
      <c r="N83" s="2" t="str">
        <f t="shared" si="6"/>
        <v>ligand_rNaV1.4_STX.N21.35</v>
      </c>
      <c r="O83" s="2">
        <f t="shared" si="7"/>
        <v>7.4089353929735005</v>
      </c>
    </row>
    <row r="84" spans="1:15" x14ac:dyDescent="0.2">
      <c r="A84" s="3" t="s">
        <v>5</v>
      </c>
      <c r="B84" s="3" t="s">
        <v>68</v>
      </c>
      <c r="C84" s="3" t="s">
        <v>13</v>
      </c>
      <c r="D84" s="3" t="s">
        <v>41</v>
      </c>
      <c r="E84" s="4" t="s">
        <v>204</v>
      </c>
      <c r="F84" s="3">
        <v>78</v>
      </c>
      <c r="G84" s="3">
        <v>2.8</v>
      </c>
      <c r="H84" s="3" t="s">
        <v>7</v>
      </c>
      <c r="I84" s="3">
        <f t="shared" si="4"/>
        <v>7.4089353929735005</v>
      </c>
      <c r="J84" s="3">
        <f t="shared" si="5"/>
        <v>3.8999999999999998E-8</v>
      </c>
      <c r="K84" s="3">
        <v>1</v>
      </c>
      <c r="L84" s="3" t="s">
        <v>31</v>
      </c>
      <c r="N84" s="2" t="str">
        <f t="shared" si="6"/>
        <v>ligand_rNaV1.4.M1240A_STX.N21.2</v>
      </c>
      <c r="O84" s="2">
        <f t="shared" si="7"/>
        <v>7.4089353929735005</v>
      </c>
    </row>
    <row r="85" spans="1:15" x14ac:dyDescent="0.2">
      <c r="A85" s="3" t="s">
        <v>5</v>
      </c>
      <c r="B85" s="3" t="s">
        <v>72</v>
      </c>
      <c r="C85" s="3" t="s">
        <v>14</v>
      </c>
      <c r="D85" s="3" t="s">
        <v>23</v>
      </c>
      <c r="E85" s="6" t="s">
        <v>200</v>
      </c>
      <c r="F85" s="3">
        <v>80</v>
      </c>
      <c r="G85" s="3">
        <v>5.9</v>
      </c>
      <c r="H85" s="3" t="s">
        <v>7</v>
      </c>
      <c r="I85" s="3">
        <f t="shared" si="4"/>
        <v>7.3979400086720375</v>
      </c>
      <c r="J85" s="3">
        <f t="shared" si="5"/>
        <v>4.0000000000000001E-8</v>
      </c>
      <c r="K85" s="3">
        <v>1</v>
      </c>
      <c r="L85" s="3" t="s">
        <v>31</v>
      </c>
      <c r="N85" s="2" t="str">
        <f t="shared" si="6"/>
        <v>ligand_rNaV1.4.D1241I_STX.C13.1</v>
      </c>
      <c r="O85" s="2">
        <f t="shared" si="7"/>
        <v>7.3979400086720375</v>
      </c>
    </row>
    <row r="86" spans="1:15" x14ac:dyDescent="0.2">
      <c r="A86" s="3" t="s">
        <v>5</v>
      </c>
      <c r="B86" s="3" t="s">
        <v>72</v>
      </c>
      <c r="C86" s="3" t="s">
        <v>14</v>
      </c>
      <c r="D86" s="3" t="s">
        <v>184</v>
      </c>
      <c r="E86" s="4" t="s">
        <v>226</v>
      </c>
      <c r="F86" s="3">
        <v>80</v>
      </c>
      <c r="G86" s="3">
        <v>3.7</v>
      </c>
      <c r="H86" s="3" t="s">
        <v>7</v>
      </c>
      <c r="I86" s="3">
        <f t="shared" si="4"/>
        <v>7.3979400086720375</v>
      </c>
      <c r="J86" s="3">
        <f t="shared" si="5"/>
        <v>4.0000000000000001E-8</v>
      </c>
      <c r="K86" s="3">
        <v>1</v>
      </c>
      <c r="L86" s="3" t="s">
        <v>31</v>
      </c>
      <c r="N86" s="2" t="str">
        <f t="shared" si="6"/>
        <v>ligand_rNaV1.4.M1240V_STX.C13.1</v>
      </c>
      <c r="O86" s="2">
        <f t="shared" si="7"/>
        <v>7.3979400086720375</v>
      </c>
    </row>
    <row r="87" spans="1:15" x14ac:dyDescent="0.2">
      <c r="A87" s="3" t="s">
        <v>5</v>
      </c>
      <c r="B87" s="3" t="s">
        <v>73</v>
      </c>
      <c r="C87" s="3" t="s">
        <v>15</v>
      </c>
      <c r="D87" s="3" t="s">
        <v>6</v>
      </c>
      <c r="E87" s="4" t="s">
        <v>196</v>
      </c>
      <c r="F87" s="3">
        <v>83</v>
      </c>
      <c r="G87" s="3">
        <v>3.9</v>
      </c>
      <c r="H87" s="3" t="s">
        <v>7</v>
      </c>
      <c r="I87" s="3">
        <f t="shared" si="4"/>
        <v>7.3819519032879075</v>
      </c>
      <c r="J87" s="3">
        <f t="shared" si="5"/>
        <v>4.1500000000000001E-8</v>
      </c>
      <c r="K87" s="3">
        <v>1</v>
      </c>
      <c r="L87" s="3" t="s">
        <v>31</v>
      </c>
      <c r="N87" s="2" t="str">
        <f t="shared" si="6"/>
        <v>ligand_rNaV1.4_STX.C13.2</v>
      </c>
      <c r="O87" s="2">
        <f t="shared" si="7"/>
        <v>7.3819519032879075</v>
      </c>
    </row>
    <row r="88" spans="1:15" x14ac:dyDescent="0.2">
      <c r="A88" s="10" t="s">
        <v>5</v>
      </c>
      <c r="B88" s="10" t="s">
        <v>132</v>
      </c>
      <c r="C88" s="10" t="s">
        <v>131</v>
      </c>
      <c r="D88" s="10" t="s">
        <v>6</v>
      </c>
      <c r="E88" s="11" t="s">
        <v>196</v>
      </c>
      <c r="F88" s="10">
        <v>83</v>
      </c>
      <c r="G88" s="10">
        <v>13</v>
      </c>
      <c r="H88" s="10" t="s">
        <v>7</v>
      </c>
      <c r="I88" s="10">
        <f t="shared" si="4"/>
        <v>7.3819519032879075</v>
      </c>
      <c r="J88" s="3">
        <f t="shared" si="5"/>
        <v>4.1500000000000001E-8</v>
      </c>
      <c r="K88" s="10">
        <v>1</v>
      </c>
      <c r="L88" s="10" t="s">
        <v>44</v>
      </c>
      <c r="N88" s="2" t="str">
        <f t="shared" si="6"/>
        <v>ligand_rNaV1.4_STX.N21.24</v>
      </c>
      <c r="O88" s="2">
        <f t="shared" si="7"/>
        <v>7.3819519032879075</v>
      </c>
    </row>
    <row r="89" spans="1:15" x14ac:dyDescent="0.2">
      <c r="A89" s="7" t="s">
        <v>5</v>
      </c>
      <c r="B89" s="7" t="s">
        <v>5</v>
      </c>
      <c r="C89" s="7" t="s">
        <v>8</v>
      </c>
      <c r="D89" s="7" t="s">
        <v>22</v>
      </c>
      <c r="E89" s="8" t="s">
        <v>204</v>
      </c>
      <c r="F89" s="7">
        <v>84</v>
      </c>
      <c r="G89" s="7">
        <v>4.3</v>
      </c>
      <c r="H89" s="7" t="s">
        <v>7</v>
      </c>
      <c r="I89" s="7">
        <f t="shared" si="4"/>
        <v>7.3767507096020992</v>
      </c>
      <c r="J89" s="3">
        <f t="shared" si="5"/>
        <v>4.1999999999999999E-8</v>
      </c>
      <c r="K89" s="7">
        <v>1</v>
      </c>
      <c r="L89" s="7" t="s">
        <v>31</v>
      </c>
      <c r="N89" s="2" t="str">
        <f t="shared" si="6"/>
        <v>ligand_rNaV1.4.M1240T_STX</v>
      </c>
      <c r="O89" s="2">
        <f t="shared" si="7"/>
        <v>7.3767507096020992</v>
      </c>
    </row>
    <row r="90" spans="1:15" x14ac:dyDescent="0.2">
      <c r="A90" s="3" t="s">
        <v>5</v>
      </c>
      <c r="B90" s="3" t="s">
        <v>141</v>
      </c>
      <c r="C90" s="3" t="s">
        <v>142</v>
      </c>
      <c r="D90" s="3" t="s">
        <v>6</v>
      </c>
      <c r="E90" s="4" t="s">
        <v>196</v>
      </c>
      <c r="F90" s="3">
        <v>86</v>
      </c>
      <c r="G90" s="3">
        <v>10</v>
      </c>
      <c r="H90" s="3" t="s">
        <v>7</v>
      </c>
      <c r="I90" s="3">
        <f t="shared" si="4"/>
        <v>7.3665315444204138</v>
      </c>
      <c r="J90" s="3">
        <f t="shared" si="5"/>
        <v>4.3000000000000001E-8</v>
      </c>
      <c r="K90" s="3">
        <v>1</v>
      </c>
      <c r="L90" s="3" t="s">
        <v>44</v>
      </c>
      <c r="N90" s="2" t="str">
        <f t="shared" si="6"/>
        <v>ligand_rNaV1.4_STX.N21.29</v>
      </c>
      <c r="O90" s="2">
        <f t="shared" si="7"/>
        <v>7.3665315444204138</v>
      </c>
    </row>
    <row r="91" spans="1:15" x14ac:dyDescent="0.2">
      <c r="A91" s="3" t="s">
        <v>5</v>
      </c>
      <c r="B91" s="3" t="s">
        <v>160</v>
      </c>
      <c r="C91" s="3" t="s">
        <v>159</v>
      </c>
      <c r="D91" s="3" t="s">
        <v>6</v>
      </c>
      <c r="E91" s="4" t="s">
        <v>196</v>
      </c>
      <c r="F91" s="3">
        <v>87</v>
      </c>
      <c r="G91" s="3">
        <v>9</v>
      </c>
      <c r="H91" s="3" t="s">
        <v>7</v>
      </c>
      <c r="I91" s="3">
        <f t="shared" si="4"/>
        <v>7.361510743045363</v>
      </c>
      <c r="J91" s="3">
        <f t="shared" si="5"/>
        <v>4.3499999999999999E-8</v>
      </c>
      <c r="K91" s="3">
        <v>1</v>
      </c>
      <c r="L91" s="3" t="s">
        <v>53</v>
      </c>
      <c r="N91" s="2" t="str">
        <f t="shared" si="6"/>
        <v>ligand_rNaV1.4_STX.N21.33</v>
      </c>
      <c r="O91" s="2">
        <f t="shared" si="7"/>
        <v>7.361510743045363</v>
      </c>
    </row>
    <row r="92" spans="1:15" x14ac:dyDescent="0.2">
      <c r="A92" s="10" t="s">
        <v>19</v>
      </c>
      <c r="B92" s="10" t="s">
        <v>19</v>
      </c>
      <c r="C92" s="10" t="s">
        <v>82</v>
      </c>
      <c r="D92" s="10" t="s">
        <v>24</v>
      </c>
      <c r="E92" s="11" t="s">
        <v>206</v>
      </c>
      <c r="F92" s="10">
        <v>90</v>
      </c>
      <c r="G92" s="10">
        <v>4.7</v>
      </c>
      <c r="H92" s="10" t="s">
        <v>7</v>
      </c>
      <c r="I92" s="10">
        <f t="shared" si="4"/>
        <v>7.346787486224656</v>
      </c>
      <c r="J92" s="3">
        <f t="shared" si="5"/>
        <v>4.4999999999999999E-8</v>
      </c>
      <c r="K92" s="10">
        <v>1</v>
      </c>
      <c r="L92" s="10" t="s">
        <v>44</v>
      </c>
      <c r="N92" s="2" t="str">
        <f t="shared" si="6"/>
        <v>ligand_rNaV1.4.M1240T.D1241I_TTX</v>
      </c>
      <c r="O92" s="2">
        <f t="shared" si="7"/>
        <v>7.346787486224656</v>
      </c>
    </row>
    <row r="93" spans="1:15" x14ac:dyDescent="0.2">
      <c r="A93" s="10" t="s">
        <v>5</v>
      </c>
      <c r="B93" s="10" t="s">
        <v>104</v>
      </c>
      <c r="C93" s="10" t="s">
        <v>103</v>
      </c>
      <c r="D93" s="10" t="s">
        <v>45</v>
      </c>
      <c r="E93" s="11" t="s">
        <v>198</v>
      </c>
      <c r="F93" s="10">
        <v>92</v>
      </c>
      <c r="G93" s="10">
        <v>13</v>
      </c>
      <c r="H93" s="10" t="s">
        <v>7</v>
      </c>
      <c r="I93" s="10">
        <f t="shared" si="4"/>
        <v>7.3372421683184257</v>
      </c>
      <c r="J93" s="3">
        <f t="shared" si="5"/>
        <v>4.6000000000000002E-8</v>
      </c>
      <c r="K93" s="10">
        <v>1</v>
      </c>
      <c r="L93" s="10" t="s">
        <v>54</v>
      </c>
      <c r="N93" s="2" t="str">
        <f t="shared" si="6"/>
        <v>ligand_rNaV1.2_STX.N21.9</v>
      </c>
      <c r="O93" s="2">
        <f t="shared" si="7"/>
        <v>7.3372421683184257</v>
      </c>
    </row>
    <row r="94" spans="1:15" x14ac:dyDescent="0.2">
      <c r="A94" s="3" t="s">
        <v>5</v>
      </c>
      <c r="B94" s="3" t="s">
        <v>139</v>
      </c>
      <c r="C94" s="3" t="s">
        <v>140</v>
      </c>
      <c r="D94" s="3" t="s">
        <v>6</v>
      </c>
      <c r="E94" s="4" t="s">
        <v>196</v>
      </c>
      <c r="F94" s="3">
        <v>92</v>
      </c>
      <c r="G94" s="3">
        <v>14</v>
      </c>
      <c r="H94" s="3" t="s">
        <v>7</v>
      </c>
      <c r="I94" s="3">
        <f t="shared" si="4"/>
        <v>7.3372421683184257</v>
      </c>
      <c r="J94" s="3">
        <f t="shared" si="5"/>
        <v>4.6000000000000002E-8</v>
      </c>
      <c r="K94" s="3">
        <v>1</v>
      </c>
      <c r="L94" s="3" t="s">
        <v>44</v>
      </c>
      <c r="N94" s="2" t="str">
        <f t="shared" si="6"/>
        <v>ligand_rNaV1.4_STX.N21.28</v>
      </c>
      <c r="O94" s="2">
        <f t="shared" si="7"/>
        <v>7.3372421683184257</v>
      </c>
    </row>
    <row r="95" spans="1:15" x14ac:dyDescent="0.2">
      <c r="A95" s="3" t="s">
        <v>5</v>
      </c>
      <c r="B95" s="3" t="s">
        <v>92</v>
      </c>
      <c r="C95" s="3" t="s">
        <v>91</v>
      </c>
      <c r="D95" s="3" t="s">
        <v>55</v>
      </c>
      <c r="E95" s="4" t="s">
        <v>220</v>
      </c>
      <c r="F95" s="3">
        <v>92</v>
      </c>
      <c r="G95" s="3">
        <v>7</v>
      </c>
      <c r="H95" s="3" t="s">
        <v>7</v>
      </c>
      <c r="I95" s="3">
        <f t="shared" si="4"/>
        <v>7.3372421683184257</v>
      </c>
      <c r="J95" s="3">
        <f t="shared" si="5"/>
        <v>4.6000000000000002E-8</v>
      </c>
      <c r="K95" s="3">
        <v>1</v>
      </c>
      <c r="L95" s="3" t="s">
        <v>31</v>
      </c>
      <c r="N95" s="2" t="str">
        <f t="shared" si="6"/>
        <v>ligand_rNaV1.4.M1240C_STX.N21.3</v>
      </c>
      <c r="O95" s="2">
        <f t="shared" si="7"/>
        <v>7.3372421683184257</v>
      </c>
    </row>
    <row r="96" spans="1:15" x14ac:dyDescent="0.2">
      <c r="A96" s="3" t="s">
        <v>5</v>
      </c>
      <c r="B96" s="3" t="s">
        <v>114</v>
      </c>
      <c r="C96" s="3" t="s">
        <v>113</v>
      </c>
      <c r="D96" s="3" t="s">
        <v>57</v>
      </c>
      <c r="E96" s="6" t="s">
        <v>233</v>
      </c>
      <c r="F96" s="3">
        <v>92</v>
      </c>
      <c r="G96" s="3">
        <v>14</v>
      </c>
      <c r="H96" s="3" t="s">
        <v>7</v>
      </c>
      <c r="I96" s="3">
        <f t="shared" si="4"/>
        <v>7.3372421683184257</v>
      </c>
      <c r="J96" s="3">
        <f t="shared" si="5"/>
        <v>4.6000000000000002E-8</v>
      </c>
      <c r="K96" s="3">
        <v>1</v>
      </c>
      <c r="L96" s="3" t="s">
        <v>54</v>
      </c>
      <c r="N96" s="2" t="str">
        <f t="shared" si="6"/>
        <v>ligand_rNaV1.9_STX.N21.14</v>
      </c>
      <c r="O96" s="2">
        <f t="shared" si="7"/>
        <v>7.3372421683184257</v>
      </c>
    </row>
    <row r="97" spans="1:15" x14ac:dyDescent="0.2">
      <c r="A97" s="3" t="s">
        <v>5</v>
      </c>
      <c r="B97" s="3" t="s">
        <v>73</v>
      </c>
      <c r="C97" s="3" t="s">
        <v>15</v>
      </c>
      <c r="D97" s="3" t="s">
        <v>188</v>
      </c>
      <c r="E97" s="6" t="s">
        <v>209</v>
      </c>
      <c r="F97" s="3">
        <v>100</v>
      </c>
      <c r="G97" s="3">
        <v>8.4</v>
      </c>
      <c r="H97" s="3" t="s">
        <v>7</v>
      </c>
      <c r="I97" s="3">
        <f t="shared" si="4"/>
        <v>7.3010299956639813</v>
      </c>
      <c r="J97" s="3">
        <f t="shared" si="5"/>
        <v>4.9999999999999998E-8</v>
      </c>
      <c r="K97" s="3">
        <v>1</v>
      </c>
      <c r="L97" s="3" t="s">
        <v>31</v>
      </c>
      <c r="N97" s="2" t="str">
        <f t="shared" si="6"/>
        <v>ligand_rNaV1.4.D1241E_STX.C13.2</v>
      </c>
      <c r="O97" s="2">
        <f t="shared" si="7"/>
        <v>7.3010299956639813</v>
      </c>
    </row>
    <row r="98" spans="1:15" x14ac:dyDescent="0.2">
      <c r="A98" s="3" t="s">
        <v>5</v>
      </c>
      <c r="B98" s="3" t="s">
        <v>72</v>
      </c>
      <c r="C98" s="3" t="s">
        <v>14</v>
      </c>
      <c r="D98" s="3" t="s">
        <v>28</v>
      </c>
      <c r="E98" s="4" t="s">
        <v>199</v>
      </c>
      <c r="F98" s="3">
        <v>102</v>
      </c>
      <c r="G98" s="3">
        <v>11</v>
      </c>
      <c r="H98" s="3" t="s">
        <v>7</v>
      </c>
      <c r="I98" s="3">
        <f t="shared" si="4"/>
        <v>7.2924298239020633</v>
      </c>
      <c r="J98" s="3">
        <f t="shared" si="5"/>
        <v>5.1E-8</v>
      </c>
      <c r="K98" s="3">
        <v>1</v>
      </c>
      <c r="L98" s="3" t="s">
        <v>31</v>
      </c>
      <c r="N98" s="2" t="str">
        <f t="shared" si="6"/>
        <v>ligand_rNaV1.4.D1241A_STX.C13.1</v>
      </c>
      <c r="O98" s="2">
        <f t="shared" si="7"/>
        <v>7.2924298239020633</v>
      </c>
    </row>
    <row r="99" spans="1:15" x14ac:dyDescent="0.2">
      <c r="A99" s="3" t="s">
        <v>5</v>
      </c>
      <c r="B99" s="3" t="s">
        <v>73</v>
      </c>
      <c r="C99" s="3" t="s">
        <v>15</v>
      </c>
      <c r="D99" s="3" t="s">
        <v>42</v>
      </c>
      <c r="E99" s="4" t="s">
        <v>177</v>
      </c>
      <c r="F99" s="3">
        <v>109</v>
      </c>
      <c r="G99" s="3">
        <v>7.3</v>
      </c>
      <c r="H99" s="3" t="s">
        <v>7</v>
      </c>
      <c r="I99" s="3">
        <f t="shared" si="4"/>
        <v>7.2636034977233574</v>
      </c>
      <c r="J99" s="3">
        <f t="shared" si="5"/>
        <v>5.4499999999999998E-8</v>
      </c>
      <c r="K99" s="3">
        <v>1</v>
      </c>
      <c r="L99" s="3" t="s">
        <v>31</v>
      </c>
      <c r="N99" s="2" t="str">
        <f t="shared" si="6"/>
        <v>ligand_rNaV1.4.L1534A_STX.C13.2</v>
      </c>
      <c r="O99" s="2">
        <f t="shared" si="7"/>
        <v>7.2636034977233574</v>
      </c>
    </row>
    <row r="100" spans="1:15" x14ac:dyDescent="0.2">
      <c r="A100" s="3" t="s">
        <v>5</v>
      </c>
      <c r="B100" s="3" t="s">
        <v>72</v>
      </c>
      <c r="C100" s="3" t="s">
        <v>14</v>
      </c>
      <c r="D100" s="3" t="s">
        <v>187</v>
      </c>
      <c r="E100" s="6" t="s">
        <v>210</v>
      </c>
      <c r="F100" s="3">
        <v>123</v>
      </c>
      <c r="G100" s="3">
        <v>2.4</v>
      </c>
      <c r="H100" s="3" t="s">
        <v>7</v>
      </c>
      <c r="I100" s="3">
        <f t="shared" si="4"/>
        <v>7.2111248842245832</v>
      </c>
      <c r="J100" s="3">
        <f t="shared" si="5"/>
        <v>6.1500000000000001E-8</v>
      </c>
      <c r="K100" s="3">
        <v>1</v>
      </c>
      <c r="L100" s="3" t="s">
        <v>31</v>
      </c>
      <c r="N100" s="2" t="str">
        <f t="shared" si="6"/>
        <v>ligand_rNaV1.4.D1241N_STX.C13.1</v>
      </c>
      <c r="O100" s="2">
        <f t="shared" si="7"/>
        <v>7.2111248842245832</v>
      </c>
    </row>
    <row r="101" spans="1:15" x14ac:dyDescent="0.2">
      <c r="A101" s="3" t="s">
        <v>5</v>
      </c>
      <c r="B101" s="3" t="s">
        <v>162</v>
      </c>
      <c r="C101" s="3" t="s">
        <v>163</v>
      </c>
      <c r="D101" s="3" t="s">
        <v>6</v>
      </c>
      <c r="E101" s="4" t="s">
        <v>196</v>
      </c>
      <c r="F101" s="3">
        <v>124</v>
      </c>
      <c r="G101" s="3">
        <v>6</v>
      </c>
      <c r="H101" s="3" t="s">
        <v>7</v>
      </c>
      <c r="I101" s="3">
        <f t="shared" si="4"/>
        <v>7.2076083105017466</v>
      </c>
      <c r="J101" s="3">
        <f t="shared" si="5"/>
        <v>6.1999999999999999E-8</v>
      </c>
      <c r="K101" s="3">
        <v>1</v>
      </c>
      <c r="L101" s="3" t="s">
        <v>53</v>
      </c>
      <c r="N101" s="2" t="str">
        <f t="shared" si="6"/>
        <v>ligand_rNaV1.4_STX.N21.34</v>
      </c>
      <c r="O101" s="2">
        <f t="shared" si="7"/>
        <v>7.2076083105017466</v>
      </c>
    </row>
    <row r="102" spans="1:15" x14ac:dyDescent="0.2">
      <c r="A102" s="3" t="s">
        <v>5</v>
      </c>
      <c r="B102" s="3" t="s">
        <v>100</v>
      </c>
      <c r="C102" s="3" t="s">
        <v>99</v>
      </c>
      <c r="D102" s="3" t="s">
        <v>45</v>
      </c>
      <c r="E102" s="6" t="s">
        <v>198</v>
      </c>
      <c r="F102" s="3">
        <v>126</v>
      </c>
      <c r="G102" s="3">
        <v>15.2</v>
      </c>
      <c r="H102" s="3" t="s">
        <v>7</v>
      </c>
      <c r="I102" s="3">
        <f t="shared" si="4"/>
        <v>7.2006594505464188</v>
      </c>
      <c r="J102" s="3">
        <f t="shared" si="5"/>
        <v>6.2999999999999995E-8</v>
      </c>
      <c r="K102" s="3">
        <v>1</v>
      </c>
      <c r="L102" s="3" t="s">
        <v>54</v>
      </c>
      <c r="N102" s="2" t="str">
        <f t="shared" si="6"/>
        <v>ligand_rNaV1.2_STX.N21.7</v>
      </c>
      <c r="O102" s="2">
        <f t="shared" si="7"/>
        <v>7.2006594505464188</v>
      </c>
    </row>
    <row r="103" spans="1:15" x14ac:dyDescent="0.2">
      <c r="A103" s="3" t="s">
        <v>5</v>
      </c>
      <c r="B103" s="3" t="s">
        <v>126</v>
      </c>
      <c r="C103" s="3" t="s">
        <v>125</v>
      </c>
      <c r="D103" s="3" t="s">
        <v>6</v>
      </c>
      <c r="E103" s="6" t="s">
        <v>196</v>
      </c>
      <c r="F103" s="3">
        <v>126</v>
      </c>
      <c r="G103" s="3">
        <v>5</v>
      </c>
      <c r="H103" s="3" t="s">
        <v>7</v>
      </c>
      <c r="I103" s="3">
        <f t="shared" si="4"/>
        <v>7.2006594505464188</v>
      </c>
      <c r="J103" s="3">
        <f t="shared" si="5"/>
        <v>6.2999999999999995E-8</v>
      </c>
      <c r="K103" s="3">
        <v>1</v>
      </c>
      <c r="L103" s="3" t="s">
        <v>44</v>
      </c>
      <c r="N103" s="2" t="str">
        <f t="shared" si="6"/>
        <v>ligand_rNaV1.4_STX.N21.22</v>
      </c>
      <c r="O103" s="2">
        <f t="shared" si="7"/>
        <v>7.2006594505464188</v>
      </c>
    </row>
    <row r="104" spans="1:15" x14ac:dyDescent="0.2">
      <c r="A104" s="3" t="s">
        <v>5</v>
      </c>
      <c r="B104" s="3" t="s">
        <v>73</v>
      </c>
      <c r="C104" s="3" t="s">
        <v>15</v>
      </c>
      <c r="D104" s="3" t="s">
        <v>23</v>
      </c>
      <c r="E104" s="6" t="s">
        <v>200</v>
      </c>
      <c r="F104" s="3">
        <v>132</v>
      </c>
      <c r="G104" s="3">
        <v>4</v>
      </c>
      <c r="H104" s="3" t="s">
        <v>7</v>
      </c>
      <c r="I104" s="3">
        <f t="shared" si="4"/>
        <v>7.1804560644581317</v>
      </c>
      <c r="J104" s="3">
        <f t="shared" si="5"/>
        <v>6.5999999999999995E-8</v>
      </c>
      <c r="K104" s="3">
        <v>1</v>
      </c>
      <c r="L104" s="3" t="s">
        <v>31</v>
      </c>
      <c r="N104" s="2" t="str">
        <f t="shared" si="6"/>
        <v>ligand_rNaV1.4.D1241I_STX.C13.2</v>
      </c>
      <c r="O104" s="2">
        <f t="shared" si="7"/>
        <v>7.1804560644581317</v>
      </c>
    </row>
    <row r="105" spans="1:15" x14ac:dyDescent="0.2">
      <c r="A105" s="3" t="s">
        <v>5</v>
      </c>
      <c r="B105" s="3" t="s">
        <v>96</v>
      </c>
      <c r="C105" s="3" t="s">
        <v>95</v>
      </c>
      <c r="D105" s="3" t="s">
        <v>6</v>
      </c>
      <c r="E105" s="6" t="s">
        <v>196</v>
      </c>
      <c r="F105" s="3">
        <v>135</v>
      </c>
      <c r="G105" s="3">
        <v>7</v>
      </c>
      <c r="H105" s="3" t="s">
        <v>7</v>
      </c>
      <c r="I105" s="3">
        <f t="shared" si="4"/>
        <v>7.1706962271689747</v>
      </c>
      <c r="J105" s="3">
        <f t="shared" si="5"/>
        <v>6.7500000000000002E-8</v>
      </c>
      <c r="K105" s="3">
        <v>1</v>
      </c>
      <c r="L105" s="3" t="s">
        <v>53</v>
      </c>
      <c r="N105" s="2" t="str">
        <f t="shared" si="6"/>
        <v>ligand_rNaV1.4_STX.N21.5</v>
      </c>
      <c r="O105" s="2">
        <f t="shared" si="7"/>
        <v>7.1706962271689747</v>
      </c>
    </row>
    <row r="106" spans="1:15" x14ac:dyDescent="0.2">
      <c r="A106" s="3" t="s">
        <v>5</v>
      </c>
      <c r="B106" s="3" t="s">
        <v>73</v>
      </c>
      <c r="C106" s="3" t="s">
        <v>15</v>
      </c>
      <c r="D106" s="3" t="s">
        <v>187</v>
      </c>
      <c r="E106" s="6" t="s">
        <v>210</v>
      </c>
      <c r="F106" s="3">
        <v>151</v>
      </c>
      <c r="G106" s="3">
        <v>2.4</v>
      </c>
      <c r="H106" s="3" t="s">
        <v>7</v>
      </c>
      <c r="I106" s="3">
        <f t="shared" si="4"/>
        <v>7.1220530483708115</v>
      </c>
      <c r="J106" s="3">
        <f t="shared" si="5"/>
        <v>7.5499999999999994E-8</v>
      </c>
      <c r="K106" s="3">
        <v>1</v>
      </c>
      <c r="L106" s="3" t="s">
        <v>31</v>
      </c>
      <c r="N106" s="2" t="str">
        <f t="shared" si="6"/>
        <v>ligand_rNaV1.4.D1241N_STX.C13.2</v>
      </c>
      <c r="O106" s="2">
        <f t="shared" si="7"/>
        <v>7.1220530483708115</v>
      </c>
    </row>
    <row r="107" spans="1:15" x14ac:dyDescent="0.2">
      <c r="A107" s="3" t="s">
        <v>5</v>
      </c>
      <c r="B107" s="3" t="s">
        <v>73</v>
      </c>
      <c r="C107" s="3" t="s">
        <v>15</v>
      </c>
      <c r="D107" s="3" t="s">
        <v>181</v>
      </c>
      <c r="E107" s="4" t="s">
        <v>178</v>
      </c>
      <c r="F107" s="3">
        <v>157</v>
      </c>
      <c r="G107" s="3">
        <v>6</v>
      </c>
      <c r="H107" s="3" t="s">
        <v>7</v>
      </c>
      <c r="I107" s="3">
        <f t="shared" si="4"/>
        <v>7.1051303432547472</v>
      </c>
      <c r="J107" s="3">
        <f t="shared" si="5"/>
        <v>7.8499999999999995E-8</v>
      </c>
      <c r="K107" s="3">
        <v>1</v>
      </c>
      <c r="L107" s="3" t="s">
        <v>31</v>
      </c>
      <c r="N107" s="2" t="str">
        <f t="shared" si="6"/>
        <v>ligand_rNaV1.4.M1240T.D1241A_STX.C13.2</v>
      </c>
      <c r="O107" s="2">
        <f t="shared" si="7"/>
        <v>7.1051303432547472</v>
      </c>
    </row>
    <row r="108" spans="1:15" x14ac:dyDescent="0.2">
      <c r="A108" s="3" t="s">
        <v>5</v>
      </c>
      <c r="B108" s="3" t="s">
        <v>68</v>
      </c>
      <c r="C108" s="3" t="s">
        <v>13</v>
      </c>
      <c r="D108" s="3" t="s">
        <v>24</v>
      </c>
      <c r="E108" s="6" t="s">
        <v>206</v>
      </c>
      <c r="F108" s="3">
        <v>165</v>
      </c>
      <c r="G108" s="3">
        <v>9.8000000000000007</v>
      </c>
      <c r="H108" s="3" t="s">
        <v>7</v>
      </c>
      <c r="I108" s="3">
        <f t="shared" si="4"/>
        <v>7.0835460514500745</v>
      </c>
      <c r="J108" s="3">
        <f t="shared" si="5"/>
        <v>8.2500000000000004E-8</v>
      </c>
      <c r="K108" s="3">
        <v>1</v>
      </c>
      <c r="L108" s="3" t="s">
        <v>31</v>
      </c>
      <c r="N108" s="2" t="str">
        <f t="shared" si="6"/>
        <v>ligand_rNaV1.4.M1240T.D1241I_STX.N21.2</v>
      </c>
      <c r="O108" s="2">
        <f t="shared" si="7"/>
        <v>7.0835460514500745</v>
      </c>
    </row>
    <row r="109" spans="1:15" x14ac:dyDescent="0.2">
      <c r="A109" s="3" t="s">
        <v>17</v>
      </c>
      <c r="B109" s="3" t="s">
        <v>158</v>
      </c>
      <c r="C109" s="3" t="s">
        <v>157</v>
      </c>
      <c r="D109" s="3" t="s">
        <v>6</v>
      </c>
      <c r="E109" s="4" t="s">
        <v>196</v>
      </c>
      <c r="F109" s="3">
        <v>180</v>
      </c>
      <c r="G109" s="3">
        <v>0</v>
      </c>
      <c r="H109" s="3" t="s">
        <v>7</v>
      </c>
      <c r="I109" s="3">
        <f t="shared" si="4"/>
        <v>7.0457574905606748</v>
      </c>
      <c r="J109" s="3">
        <f t="shared" si="5"/>
        <v>8.9999999999999999E-8</v>
      </c>
      <c r="K109" s="3">
        <v>1</v>
      </c>
      <c r="L109" s="3" t="s">
        <v>53</v>
      </c>
      <c r="N109" s="2" t="str">
        <f t="shared" si="6"/>
        <v>ligand_rNaV1.4_GTX.5</v>
      </c>
      <c r="O109" s="2">
        <f t="shared" si="7"/>
        <v>7.0457574905606748</v>
      </c>
    </row>
    <row r="110" spans="1:15" x14ac:dyDescent="0.2">
      <c r="A110" s="3" t="s">
        <v>5</v>
      </c>
      <c r="B110" s="3" t="s">
        <v>100</v>
      </c>
      <c r="C110" s="3" t="s">
        <v>99</v>
      </c>
      <c r="D110" s="3" t="s">
        <v>6</v>
      </c>
      <c r="E110" s="6" t="s">
        <v>196</v>
      </c>
      <c r="F110" s="3">
        <v>180</v>
      </c>
      <c r="G110" s="3">
        <v>16.100000000000001</v>
      </c>
      <c r="H110" s="3" t="s">
        <v>7</v>
      </c>
      <c r="I110" s="3">
        <f t="shared" si="4"/>
        <v>7.0457574905606748</v>
      </c>
      <c r="J110" s="3">
        <f t="shared" si="5"/>
        <v>8.9999999999999999E-8</v>
      </c>
      <c r="K110" s="3">
        <v>1</v>
      </c>
      <c r="L110" s="3" t="s">
        <v>54</v>
      </c>
      <c r="N110" s="2" t="str">
        <f t="shared" si="6"/>
        <v>ligand_rNaV1.4_STX.N21.7</v>
      </c>
      <c r="O110" s="2">
        <f t="shared" si="7"/>
        <v>7.0457574905606748</v>
      </c>
    </row>
    <row r="111" spans="1:15" x14ac:dyDescent="0.2">
      <c r="A111" s="3" t="s">
        <v>5</v>
      </c>
      <c r="B111" s="3" t="s">
        <v>5</v>
      </c>
      <c r="C111" s="3" t="s">
        <v>8</v>
      </c>
      <c r="D111" s="3" t="s">
        <v>182</v>
      </c>
      <c r="E111" s="4" t="s">
        <v>225</v>
      </c>
      <c r="F111" s="3">
        <v>182</v>
      </c>
      <c r="G111" s="3">
        <v>9.1</v>
      </c>
      <c r="H111" s="3" t="s">
        <v>7</v>
      </c>
      <c r="I111" s="3">
        <f t="shared" si="4"/>
        <v>7.0409586076789061</v>
      </c>
      <c r="J111" s="3">
        <f t="shared" si="5"/>
        <v>9.0999999999999994E-8</v>
      </c>
      <c r="K111" s="3">
        <v>1</v>
      </c>
      <c r="L111" s="3" t="s">
        <v>31</v>
      </c>
      <c r="N111" s="2" t="str">
        <f t="shared" si="6"/>
        <v>ligand_rNaV1.4.M1240S_STX</v>
      </c>
      <c r="O111" s="2">
        <f t="shared" si="7"/>
        <v>7.0409586076789061</v>
      </c>
    </row>
    <row r="112" spans="1:15" x14ac:dyDescent="0.2">
      <c r="A112" s="3" t="s">
        <v>5</v>
      </c>
      <c r="B112" s="3" t="s">
        <v>67</v>
      </c>
      <c r="C112" s="3" t="s">
        <v>12</v>
      </c>
      <c r="D112" s="3" t="s">
        <v>32</v>
      </c>
      <c r="E112" s="4" t="s">
        <v>213</v>
      </c>
      <c r="F112" s="3">
        <v>204</v>
      </c>
      <c r="G112" s="3">
        <v>16</v>
      </c>
      <c r="H112" s="3" t="s">
        <v>7</v>
      </c>
      <c r="I112" s="3">
        <f t="shared" si="4"/>
        <v>6.991399828238082</v>
      </c>
      <c r="J112" s="3">
        <f t="shared" si="5"/>
        <v>1.02E-7</v>
      </c>
      <c r="K112" s="3">
        <v>1</v>
      </c>
      <c r="L112" s="3" t="s">
        <v>31</v>
      </c>
      <c r="N112" s="2" t="str">
        <f t="shared" si="6"/>
        <v>ligand_rNaV1.4.E403D_STX.N21.1</v>
      </c>
      <c r="O112" s="2">
        <f t="shared" si="7"/>
        <v>6.991399828238082</v>
      </c>
    </row>
    <row r="113" spans="1:15" x14ac:dyDescent="0.2">
      <c r="A113" s="3" t="s">
        <v>5</v>
      </c>
      <c r="B113" s="3" t="s">
        <v>168</v>
      </c>
      <c r="C113" s="3" t="s">
        <v>169</v>
      </c>
      <c r="D113" s="3" t="s">
        <v>6</v>
      </c>
      <c r="E113" s="4" t="s">
        <v>196</v>
      </c>
      <c r="F113" s="3">
        <v>210</v>
      </c>
      <c r="G113" s="3">
        <v>30</v>
      </c>
      <c r="H113" s="3" t="s">
        <v>7</v>
      </c>
      <c r="I113" s="3">
        <f t="shared" si="4"/>
        <v>6.9788107009300617</v>
      </c>
      <c r="J113" s="3">
        <f t="shared" si="5"/>
        <v>1.05E-7</v>
      </c>
      <c r="K113" s="3">
        <v>1</v>
      </c>
      <c r="L113" s="3" t="s">
        <v>54</v>
      </c>
      <c r="M113" s="2"/>
      <c r="N113" s="2" t="str">
        <f t="shared" si="6"/>
        <v>ligand_rNaV1.4_STX.N21.37</v>
      </c>
      <c r="O113" s="2">
        <f t="shared" si="7"/>
        <v>6.9788107009300617</v>
      </c>
    </row>
    <row r="114" spans="1:15" x14ac:dyDescent="0.2">
      <c r="A114" s="3" t="s">
        <v>5</v>
      </c>
      <c r="B114" s="3" t="s">
        <v>71</v>
      </c>
      <c r="C114" s="3" t="s">
        <v>11</v>
      </c>
      <c r="D114" s="3" t="s">
        <v>6</v>
      </c>
      <c r="E114" s="4" t="s">
        <v>196</v>
      </c>
      <c r="F114" s="3">
        <v>215</v>
      </c>
      <c r="G114" s="3">
        <v>16</v>
      </c>
      <c r="H114" s="3" t="s">
        <v>7</v>
      </c>
      <c r="I114" s="3">
        <f t="shared" si="4"/>
        <v>6.9685915357483754</v>
      </c>
      <c r="J114" s="3">
        <f t="shared" si="5"/>
        <v>1.075E-7</v>
      </c>
      <c r="K114" s="3">
        <v>1</v>
      </c>
      <c r="L114" s="3" t="s">
        <v>31</v>
      </c>
      <c r="N114" s="2" t="str">
        <f t="shared" si="6"/>
        <v>ligand_rNaV1.4_STX.C10.1</v>
      </c>
      <c r="O114" s="2">
        <f t="shared" si="7"/>
        <v>6.9685915357483754</v>
      </c>
    </row>
    <row r="115" spans="1:15" x14ac:dyDescent="0.2">
      <c r="A115" s="3" t="s">
        <v>17</v>
      </c>
      <c r="B115" s="3" t="s">
        <v>76</v>
      </c>
      <c r="C115" s="3" t="s">
        <v>144</v>
      </c>
      <c r="D115" s="3" t="s">
        <v>22</v>
      </c>
      <c r="E115" s="4" t="s">
        <v>205</v>
      </c>
      <c r="F115" s="3">
        <v>228</v>
      </c>
      <c r="G115" s="3">
        <v>4.3</v>
      </c>
      <c r="H115" s="3" t="s">
        <v>7</v>
      </c>
      <c r="I115" s="3">
        <f t="shared" si="4"/>
        <v>6.9430951486635273</v>
      </c>
      <c r="J115" s="3">
        <f t="shared" si="5"/>
        <v>1.14E-7</v>
      </c>
      <c r="K115" s="3">
        <v>1</v>
      </c>
      <c r="L115" s="3" t="s">
        <v>58</v>
      </c>
      <c r="N115" s="2" t="str">
        <f t="shared" si="6"/>
        <v>ligand_rNaV1.4.M1240T_GTX.3</v>
      </c>
      <c r="O115" s="2">
        <f t="shared" si="7"/>
        <v>6.9430951486635273</v>
      </c>
    </row>
    <row r="116" spans="1:15" x14ac:dyDescent="0.2">
      <c r="A116" s="3" t="s">
        <v>5</v>
      </c>
      <c r="B116" s="3" t="s">
        <v>72</v>
      </c>
      <c r="C116" s="3" t="s">
        <v>14</v>
      </c>
      <c r="D116" s="3" t="s">
        <v>186</v>
      </c>
      <c r="E116" s="6" t="s">
        <v>211</v>
      </c>
      <c r="F116" s="3">
        <v>233</v>
      </c>
      <c r="G116" s="3">
        <v>9.1999999999999993</v>
      </c>
      <c r="H116" s="3" t="s">
        <v>7</v>
      </c>
      <c r="I116" s="3">
        <f t="shared" si="4"/>
        <v>6.9336740746379624</v>
      </c>
      <c r="J116" s="3">
        <f t="shared" si="5"/>
        <v>1.165E-7</v>
      </c>
      <c r="K116" s="3">
        <v>1</v>
      </c>
      <c r="L116" s="3" t="s">
        <v>31</v>
      </c>
      <c r="N116" s="2" t="str">
        <f t="shared" si="6"/>
        <v>ligand_rNaV1.4.D1241T_STX.C13.1</v>
      </c>
      <c r="O116" s="2">
        <f t="shared" si="7"/>
        <v>6.9336740746379624</v>
      </c>
    </row>
    <row r="117" spans="1:15" x14ac:dyDescent="0.2">
      <c r="A117" s="3" t="s">
        <v>5</v>
      </c>
      <c r="B117" s="3" t="s">
        <v>72</v>
      </c>
      <c r="C117" s="3" t="s">
        <v>14</v>
      </c>
      <c r="D117" s="3" t="s">
        <v>22</v>
      </c>
      <c r="E117" s="6" t="s">
        <v>205</v>
      </c>
      <c r="F117" s="3">
        <v>241</v>
      </c>
      <c r="G117" s="3">
        <v>15</v>
      </c>
      <c r="H117" s="3" t="s">
        <v>7</v>
      </c>
      <c r="I117" s="3">
        <f t="shared" si="4"/>
        <v>6.9190129530891129</v>
      </c>
      <c r="J117" s="3">
        <f t="shared" si="5"/>
        <v>1.205E-7</v>
      </c>
      <c r="K117" s="3">
        <v>1</v>
      </c>
      <c r="L117" s="3" t="s">
        <v>31</v>
      </c>
      <c r="N117" s="2" t="str">
        <f t="shared" si="6"/>
        <v>ligand_rNaV1.4.M1240T_STX.C13.1</v>
      </c>
      <c r="O117" s="2">
        <f t="shared" si="7"/>
        <v>6.9190129530891129</v>
      </c>
    </row>
    <row r="118" spans="1:15" x14ac:dyDescent="0.2">
      <c r="A118" s="3" t="s">
        <v>5</v>
      </c>
      <c r="B118" s="3" t="s">
        <v>71</v>
      </c>
      <c r="C118" s="3" t="s">
        <v>11</v>
      </c>
      <c r="D118" s="3" t="s">
        <v>42</v>
      </c>
      <c r="E118" s="4" t="s">
        <v>177</v>
      </c>
      <c r="F118" s="3">
        <v>251</v>
      </c>
      <c r="G118" s="3">
        <v>21</v>
      </c>
      <c r="H118" s="3" t="s">
        <v>7</v>
      </c>
      <c r="I118" s="3">
        <f t="shared" si="4"/>
        <v>6.9013562741829428</v>
      </c>
      <c r="J118" s="3">
        <f t="shared" si="5"/>
        <v>1.2550000000000001E-7</v>
      </c>
      <c r="K118" s="3">
        <v>1</v>
      </c>
      <c r="L118" s="3" t="s">
        <v>31</v>
      </c>
      <c r="N118" s="2" t="str">
        <f t="shared" si="6"/>
        <v>ligand_rNaV1.4.L1534A_STX.C10.1</v>
      </c>
      <c r="O118" s="2">
        <f t="shared" si="7"/>
        <v>6.9013562741829428</v>
      </c>
    </row>
    <row r="119" spans="1:15" x14ac:dyDescent="0.2">
      <c r="A119" s="10" t="s">
        <v>5</v>
      </c>
      <c r="B119" s="10" t="s">
        <v>5</v>
      </c>
      <c r="C119" s="10" t="s">
        <v>8</v>
      </c>
      <c r="D119" s="10" t="s">
        <v>46</v>
      </c>
      <c r="E119" s="11" t="s">
        <v>197</v>
      </c>
      <c r="F119" s="10">
        <v>256</v>
      </c>
      <c r="G119" s="10">
        <v>20</v>
      </c>
      <c r="H119" s="10" t="s">
        <v>7</v>
      </c>
      <c r="I119" s="10">
        <f t="shared" si="4"/>
        <v>6.8927900303521312</v>
      </c>
      <c r="J119" s="3">
        <f t="shared" si="5"/>
        <v>1.2800000000000001E-7</v>
      </c>
      <c r="K119" s="10">
        <v>1</v>
      </c>
      <c r="L119" s="10" t="s">
        <v>44</v>
      </c>
      <c r="N119" s="2" t="str">
        <f t="shared" si="6"/>
        <v>ligand_hNaV1.5_STX</v>
      </c>
      <c r="O119" s="2">
        <f t="shared" si="7"/>
        <v>6.8927900303521312</v>
      </c>
    </row>
    <row r="120" spans="1:15" x14ac:dyDescent="0.2">
      <c r="A120" s="3" t="s">
        <v>5</v>
      </c>
      <c r="B120" s="3" t="s">
        <v>73</v>
      </c>
      <c r="C120" s="3" t="s">
        <v>15</v>
      </c>
      <c r="D120" s="3" t="s">
        <v>186</v>
      </c>
      <c r="E120" s="6" t="s">
        <v>211</v>
      </c>
      <c r="F120" s="3">
        <v>256</v>
      </c>
      <c r="G120" s="3">
        <v>12</v>
      </c>
      <c r="H120" s="3" t="s">
        <v>7</v>
      </c>
      <c r="I120" s="3">
        <f t="shared" si="4"/>
        <v>6.8927900303521312</v>
      </c>
      <c r="J120" s="3">
        <f t="shared" si="5"/>
        <v>1.2800000000000001E-7</v>
      </c>
      <c r="K120" s="3">
        <v>1</v>
      </c>
      <c r="L120" s="3" t="s">
        <v>31</v>
      </c>
      <c r="N120" s="2" t="str">
        <f t="shared" si="6"/>
        <v>ligand_rNaV1.4.D1241T_STX.C13.2</v>
      </c>
      <c r="O120" s="2">
        <f t="shared" si="7"/>
        <v>6.8927900303521312</v>
      </c>
    </row>
    <row r="121" spans="1:15" x14ac:dyDescent="0.2">
      <c r="A121" s="3" t="s">
        <v>5</v>
      </c>
      <c r="B121" s="3" t="s">
        <v>106</v>
      </c>
      <c r="C121" s="3" t="s">
        <v>105</v>
      </c>
      <c r="D121" s="3" t="s">
        <v>45</v>
      </c>
      <c r="E121" s="6" t="s">
        <v>198</v>
      </c>
      <c r="F121" s="3">
        <v>257</v>
      </c>
      <c r="G121" s="3">
        <v>8.6</v>
      </c>
      <c r="H121" s="3" t="s">
        <v>7</v>
      </c>
      <c r="I121" s="3">
        <f t="shared" si="4"/>
        <v>6.8910968723326871</v>
      </c>
      <c r="J121" s="3">
        <f t="shared" si="5"/>
        <v>1.2849999999999999E-7</v>
      </c>
      <c r="K121" s="3">
        <v>1</v>
      </c>
      <c r="L121" s="3" t="s">
        <v>54</v>
      </c>
      <c r="N121" s="2" t="str">
        <f t="shared" si="6"/>
        <v>ligand_rNaV1.2_STX.N21.10</v>
      </c>
      <c r="O121" s="2">
        <f t="shared" si="7"/>
        <v>6.8910968723326871</v>
      </c>
    </row>
    <row r="122" spans="1:15" x14ac:dyDescent="0.2">
      <c r="A122" s="3" t="s">
        <v>5</v>
      </c>
      <c r="B122" s="3" t="s">
        <v>72</v>
      </c>
      <c r="C122" s="3" t="s">
        <v>14</v>
      </c>
      <c r="D122" s="3" t="s">
        <v>38</v>
      </c>
      <c r="E122" s="4" t="s">
        <v>217</v>
      </c>
      <c r="F122" s="3">
        <v>261</v>
      </c>
      <c r="G122" s="3">
        <v>22</v>
      </c>
      <c r="H122" s="3" t="s">
        <v>7</v>
      </c>
      <c r="I122" s="3">
        <f t="shared" si="4"/>
        <v>6.8843894883257004</v>
      </c>
      <c r="J122" s="3">
        <f t="shared" si="5"/>
        <v>1.3050000000000001E-7</v>
      </c>
      <c r="K122" s="3">
        <v>1</v>
      </c>
      <c r="L122" s="3" t="s">
        <v>31</v>
      </c>
      <c r="N122" s="2" t="str">
        <f t="shared" si="6"/>
        <v>ligand_rNaV1.4.I757A_STX.C13.1</v>
      </c>
      <c r="O122" s="2">
        <f t="shared" si="7"/>
        <v>6.8843894883257004</v>
      </c>
    </row>
    <row r="123" spans="1:15" x14ac:dyDescent="0.2">
      <c r="A123" s="3" t="s">
        <v>5</v>
      </c>
      <c r="B123" s="3" t="s">
        <v>104</v>
      </c>
      <c r="C123" s="3" t="s">
        <v>103</v>
      </c>
      <c r="D123" s="3" t="s">
        <v>55</v>
      </c>
      <c r="E123" s="6" t="s">
        <v>220</v>
      </c>
      <c r="F123" s="3">
        <v>268</v>
      </c>
      <c r="G123" s="3">
        <v>24</v>
      </c>
      <c r="H123" s="3" t="s">
        <v>7</v>
      </c>
      <c r="I123" s="3">
        <f t="shared" si="4"/>
        <v>6.8728952016351927</v>
      </c>
      <c r="J123" s="3">
        <f t="shared" si="5"/>
        <v>1.3400000000000001E-7</v>
      </c>
      <c r="K123" s="3">
        <v>1</v>
      </c>
      <c r="L123" s="3" t="s">
        <v>54</v>
      </c>
      <c r="N123" s="2" t="str">
        <f t="shared" si="6"/>
        <v>ligand_rNaV1.4.M1240C_STX.N21.9</v>
      </c>
      <c r="O123" s="2">
        <f t="shared" si="7"/>
        <v>6.8728952016351927</v>
      </c>
    </row>
    <row r="124" spans="1:15" x14ac:dyDescent="0.2">
      <c r="A124" s="3" t="s">
        <v>5</v>
      </c>
      <c r="B124" s="3" t="s">
        <v>68</v>
      </c>
      <c r="C124" s="3" t="s">
        <v>13</v>
      </c>
      <c r="D124" s="3" t="s">
        <v>180</v>
      </c>
      <c r="E124" s="6" t="s">
        <v>219</v>
      </c>
      <c r="F124" s="3">
        <v>316</v>
      </c>
      <c r="G124" s="3">
        <v>14</v>
      </c>
      <c r="H124" s="3" t="s">
        <v>7</v>
      </c>
      <c r="I124" s="3">
        <f t="shared" si="4"/>
        <v>6.8013429130455769</v>
      </c>
      <c r="J124" s="3">
        <f t="shared" si="5"/>
        <v>1.5800000000000001E-7</v>
      </c>
      <c r="K124" s="3">
        <v>1</v>
      </c>
      <c r="L124" s="3" t="s">
        <v>31</v>
      </c>
      <c r="N124" s="2" t="str">
        <f t="shared" si="6"/>
        <v>ligand_rNaV1.4.M1240A.D1241A_STX.N21.2</v>
      </c>
      <c r="O124" s="2">
        <f t="shared" si="7"/>
        <v>6.8013429130455769</v>
      </c>
    </row>
    <row r="125" spans="1:15" x14ac:dyDescent="0.2">
      <c r="A125" s="3" t="s">
        <v>5</v>
      </c>
      <c r="B125" s="3" t="s">
        <v>73</v>
      </c>
      <c r="C125" s="3" t="s">
        <v>15</v>
      </c>
      <c r="D125" s="3" t="s">
        <v>38</v>
      </c>
      <c r="E125" s="4" t="s">
        <v>217</v>
      </c>
      <c r="F125" s="3">
        <v>322</v>
      </c>
      <c r="G125" s="3">
        <v>16</v>
      </c>
      <c r="H125" s="3" t="s">
        <v>7</v>
      </c>
      <c r="I125" s="3">
        <f t="shared" si="4"/>
        <v>6.79317412396815</v>
      </c>
      <c r="J125" s="3">
        <f t="shared" si="5"/>
        <v>1.61E-7</v>
      </c>
      <c r="K125" s="3">
        <v>1</v>
      </c>
      <c r="L125" s="3" t="s">
        <v>31</v>
      </c>
      <c r="N125" s="2" t="str">
        <f t="shared" si="6"/>
        <v>ligand_rNaV1.4.I757A_STX.C13.2</v>
      </c>
      <c r="O125" s="2">
        <f t="shared" si="7"/>
        <v>6.79317412396815</v>
      </c>
    </row>
    <row r="126" spans="1:15" x14ac:dyDescent="0.2">
      <c r="A126" s="3" t="s">
        <v>5</v>
      </c>
      <c r="B126" s="3" t="s">
        <v>101</v>
      </c>
      <c r="C126" s="3" t="s">
        <v>102</v>
      </c>
      <c r="D126" s="3" t="s">
        <v>45</v>
      </c>
      <c r="E126" s="6" t="s">
        <v>198</v>
      </c>
      <c r="F126" s="3">
        <v>324</v>
      </c>
      <c r="G126" s="3">
        <v>48</v>
      </c>
      <c r="H126" s="3" t="s">
        <v>7</v>
      </c>
      <c r="I126" s="3">
        <f t="shared" si="4"/>
        <v>6.7904849854573692</v>
      </c>
      <c r="J126" s="3">
        <f t="shared" si="5"/>
        <v>1.6199999999999999E-7</v>
      </c>
      <c r="K126" s="3">
        <v>1</v>
      </c>
      <c r="L126" s="3" t="s">
        <v>54</v>
      </c>
      <c r="N126" s="2" t="str">
        <f t="shared" si="6"/>
        <v>ligand_rNaV1.2_STX.N21.8</v>
      </c>
      <c r="O126" s="2">
        <f t="shared" si="7"/>
        <v>6.7904849854573692</v>
      </c>
    </row>
    <row r="127" spans="1:15" x14ac:dyDescent="0.2">
      <c r="A127" s="3" t="s">
        <v>5</v>
      </c>
      <c r="B127" s="3" t="s">
        <v>66</v>
      </c>
      <c r="C127" s="3" t="s">
        <v>16</v>
      </c>
      <c r="D127" s="3" t="s">
        <v>6</v>
      </c>
      <c r="E127" s="4" t="s">
        <v>196</v>
      </c>
      <c r="F127" s="3">
        <v>338</v>
      </c>
      <c r="G127" s="3">
        <v>9.3000000000000007</v>
      </c>
      <c r="H127" s="3" t="s">
        <v>7</v>
      </c>
      <c r="I127" s="3">
        <f t="shared" si="4"/>
        <v>6.7721132953863261</v>
      </c>
      <c r="J127" s="3">
        <f t="shared" si="5"/>
        <v>1.6899999999999999E-7</v>
      </c>
      <c r="K127" s="3">
        <v>1</v>
      </c>
      <c r="L127" s="3" t="s">
        <v>31</v>
      </c>
      <c r="N127" s="2" t="str">
        <f t="shared" si="6"/>
        <v>ligand_rNaV1.4_STX.C13.3</v>
      </c>
      <c r="O127" s="2">
        <f t="shared" si="7"/>
        <v>6.7721132953863261</v>
      </c>
    </row>
    <row r="128" spans="1:15" x14ac:dyDescent="0.2">
      <c r="A128" s="3" t="s">
        <v>5</v>
      </c>
      <c r="B128" s="3" t="s">
        <v>114</v>
      </c>
      <c r="C128" s="3" t="s">
        <v>113</v>
      </c>
      <c r="D128" s="3" t="s">
        <v>46</v>
      </c>
      <c r="E128" s="6" t="s">
        <v>197</v>
      </c>
      <c r="F128" s="3">
        <v>344</v>
      </c>
      <c r="G128" s="3">
        <v>25</v>
      </c>
      <c r="H128" s="3" t="s">
        <v>7</v>
      </c>
      <c r="I128" s="3">
        <f t="shared" si="4"/>
        <v>6.7644715530924513</v>
      </c>
      <c r="J128" s="3">
        <f t="shared" si="5"/>
        <v>1.72E-7</v>
      </c>
      <c r="K128" s="3">
        <v>1</v>
      </c>
      <c r="L128" s="3" t="s">
        <v>54</v>
      </c>
      <c r="N128" s="2" t="str">
        <f t="shared" si="6"/>
        <v>ligand_hNaV1.5_STX.N21.14</v>
      </c>
      <c r="O128" s="2">
        <f t="shared" si="7"/>
        <v>6.7644715530924513</v>
      </c>
    </row>
    <row r="129" spans="1:15" x14ac:dyDescent="0.2">
      <c r="A129" s="3" t="s">
        <v>5</v>
      </c>
      <c r="B129" s="3" t="s">
        <v>72</v>
      </c>
      <c r="C129" s="3" t="s">
        <v>14</v>
      </c>
      <c r="D129" s="3" t="s">
        <v>24</v>
      </c>
      <c r="E129" s="6" t="s">
        <v>206</v>
      </c>
      <c r="F129" s="3">
        <v>347</v>
      </c>
      <c r="G129" s="3">
        <v>1.4</v>
      </c>
      <c r="H129" s="3" t="s">
        <v>7</v>
      </c>
      <c r="I129" s="3">
        <f t="shared" si="4"/>
        <v>6.7607005208731072</v>
      </c>
      <c r="J129" s="3">
        <f t="shared" si="5"/>
        <v>1.7350000000000001E-7</v>
      </c>
      <c r="K129" s="3">
        <v>1</v>
      </c>
      <c r="L129" s="3" t="s">
        <v>31</v>
      </c>
      <c r="N129" s="2" t="str">
        <f t="shared" si="6"/>
        <v>ligand_rNaV1.4.M1240T.D1241I_STX.C13.1</v>
      </c>
      <c r="O129" s="2">
        <f t="shared" si="7"/>
        <v>6.7607005208731072</v>
      </c>
    </row>
    <row r="130" spans="1:15" x14ac:dyDescent="0.2">
      <c r="A130" s="3" t="s">
        <v>5</v>
      </c>
      <c r="B130" s="3" t="s">
        <v>69</v>
      </c>
      <c r="C130" s="3" t="s">
        <v>9</v>
      </c>
      <c r="D130" s="3" t="s">
        <v>6</v>
      </c>
      <c r="E130" s="4" t="s">
        <v>196</v>
      </c>
      <c r="F130" s="3">
        <v>370</v>
      </c>
      <c r="G130" s="3">
        <v>50</v>
      </c>
      <c r="H130" s="3" t="s">
        <v>7</v>
      </c>
      <c r="I130" s="3">
        <f t="shared" ref="I130:I193" si="8">-LOG(J130)</f>
        <v>6.7328282715969863</v>
      </c>
      <c r="J130" s="3">
        <f t="shared" ref="J130:J193" si="9">F130/2/10^9</f>
        <v>1.85E-7</v>
      </c>
      <c r="K130" s="3">
        <v>1</v>
      </c>
      <c r="L130" s="3" t="s">
        <v>31</v>
      </c>
      <c r="N130" s="2" t="str">
        <f t="shared" si="6"/>
        <v>ligand_rNaV1.4_STX.N7.1</v>
      </c>
      <c r="O130" s="2">
        <f t="shared" si="7"/>
        <v>6.7328282715969863</v>
      </c>
    </row>
    <row r="131" spans="1:15" x14ac:dyDescent="0.2">
      <c r="A131" s="3" t="s">
        <v>5</v>
      </c>
      <c r="B131" s="3" t="s">
        <v>68</v>
      </c>
      <c r="C131" s="3" t="s">
        <v>13</v>
      </c>
      <c r="D131" s="3" t="s">
        <v>32</v>
      </c>
      <c r="E131" s="4" t="s">
        <v>213</v>
      </c>
      <c r="F131" s="3">
        <v>387</v>
      </c>
      <c r="G131" s="3">
        <v>22</v>
      </c>
      <c r="H131" s="3" t="s">
        <v>7</v>
      </c>
      <c r="I131" s="3">
        <f t="shared" si="8"/>
        <v>6.7133190306450699</v>
      </c>
      <c r="J131" s="3">
        <f t="shared" si="9"/>
        <v>1.9350000000000001E-7</v>
      </c>
      <c r="K131" s="3">
        <v>1</v>
      </c>
      <c r="L131" s="3" t="s">
        <v>31</v>
      </c>
      <c r="N131" s="2" t="str">
        <f t="shared" ref="N131:N194" si="10">CONCATENATE("ligand_",SUBSTITUTE(SUBSTITUTE(D131," ","."),"/","."),"_",B131)</f>
        <v>ligand_rNaV1.4.E403D_STX.N21.2</v>
      </c>
      <c r="O131" s="2">
        <f t="shared" ref="O131:O194" si="11">I131</f>
        <v>6.7133190306450699</v>
      </c>
    </row>
    <row r="132" spans="1:15" x14ac:dyDescent="0.2">
      <c r="A132" s="3" t="s">
        <v>5</v>
      </c>
      <c r="B132" s="3" t="s">
        <v>73</v>
      </c>
      <c r="C132" s="3" t="s">
        <v>15</v>
      </c>
      <c r="D132" s="3" t="s">
        <v>41</v>
      </c>
      <c r="E132" s="4" t="s">
        <v>204</v>
      </c>
      <c r="F132" s="3">
        <v>395</v>
      </c>
      <c r="G132" s="3">
        <v>27</v>
      </c>
      <c r="H132" s="3" t="s">
        <v>7</v>
      </c>
      <c r="I132" s="3">
        <f t="shared" si="8"/>
        <v>6.7044329000375207</v>
      </c>
      <c r="J132" s="3">
        <f t="shared" si="9"/>
        <v>1.9749999999999999E-7</v>
      </c>
      <c r="K132" s="3">
        <v>1</v>
      </c>
      <c r="L132" s="3" t="s">
        <v>31</v>
      </c>
      <c r="N132" s="2" t="str">
        <f t="shared" si="10"/>
        <v>ligand_rNaV1.4.M1240A_STX.C13.2</v>
      </c>
      <c r="O132" s="2">
        <f t="shared" si="11"/>
        <v>6.7044329000375207</v>
      </c>
    </row>
    <row r="133" spans="1:15" x14ac:dyDescent="0.2">
      <c r="A133" s="3" t="s">
        <v>5</v>
      </c>
      <c r="B133" s="3" t="s">
        <v>156</v>
      </c>
      <c r="C133" s="3" t="s">
        <v>155</v>
      </c>
      <c r="D133" s="3" t="s">
        <v>6</v>
      </c>
      <c r="E133" s="4" t="s">
        <v>196</v>
      </c>
      <c r="F133" s="3">
        <v>400</v>
      </c>
      <c r="H133" s="3" t="s">
        <v>7</v>
      </c>
      <c r="I133" s="3">
        <f t="shared" si="8"/>
        <v>6.6989700043360187</v>
      </c>
      <c r="J133" s="3">
        <f t="shared" si="9"/>
        <v>1.9999999999999999E-7</v>
      </c>
      <c r="K133" s="3">
        <v>1</v>
      </c>
      <c r="L133" s="3" t="s">
        <v>53</v>
      </c>
      <c r="N133" s="2" t="str">
        <f t="shared" si="10"/>
        <v>ligand_rNaV1.4_STX.N21.32</v>
      </c>
      <c r="O133" s="2">
        <f t="shared" si="11"/>
        <v>6.6989700043360187</v>
      </c>
    </row>
    <row r="134" spans="1:15" x14ac:dyDescent="0.2">
      <c r="A134" s="3" t="s">
        <v>5</v>
      </c>
      <c r="B134" s="3" t="s">
        <v>73</v>
      </c>
      <c r="C134" s="3" t="s">
        <v>15</v>
      </c>
      <c r="D134" s="3" t="s">
        <v>185</v>
      </c>
      <c r="E134" s="4" t="s">
        <v>224</v>
      </c>
      <c r="F134" s="3">
        <v>435</v>
      </c>
      <c r="G134" s="3">
        <v>9.1999999999999993</v>
      </c>
      <c r="H134" s="3" t="s">
        <v>7</v>
      </c>
      <c r="I134" s="3">
        <f t="shared" si="8"/>
        <v>6.6625407387093443</v>
      </c>
      <c r="J134" s="3">
        <f t="shared" si="9"/>
        <v>2.1750000000000001E-7</v>
      </c>
      <c r="K134" s="3">
        <v>1</v>
      </c>
      <c r="L134" s="3" t="s">
        <v>31</v>
      </c>
      <c r="N134" s="2" t="str">
        <f t="shared" si="10"/>
        <v>ligand_rNaV1.4.M1240N_STX.C13.2</v>
      </c>
      <c r="O134" s="2">
        <f t="shared" si="11"/>
        <v>6.6625407387093443</v>
      </c>
    </row>
    <row r="135" spans="1:15" x14ac:dyDescent="0.2">
      <c r="A135" s="3" t="s">
        <v>5</v>
      </c>
      <c r="B135" s="3" t="s">
        <v>73</v>
      </c>
      <c r="C135" s="3" t="s">
        <v>15</v>
      </c>
      <c r="D135" s="3" t="s">
        <v>182</v>
      </c>
      <c r="E135" s="4" t="s">
        <v>225</v>
      </c>
      <c r="F135" s="3">
        <v>458</v>
      </c>
      <c r="G135" s="3">
        <v>25</v>
      </c>
      <c r="H135" s="3" t="s">
        <v>7</v>
      </c>
      <c r="I135" s="3">
        <f t="shared" si="8"/>
        <v>6.6401645176601116</v>
      </c>
      <c r="J135" s="3">
        <f t="shared" si="9"/>
        <v>2.29E-7</v>
      </c>
      <c r="K135" s="3">
        <v>1</v>
      </c>
      <c r="L135" s="3" t="s">
        <v>31</v>
      </c>
      <c r="N135" s="2" t="str">
        <f t="shared" si="10"/>
        <v>ligand_rNaV1.4.M1240S_STX.C13.2</v>
      </c>
      <c r="O135" s="2">
        <f t="shared" si="11"/>
        <v>6.6401645176601116</v>
      </c>
    </row>
    <row r="136" spans="1:15" x14ac:dyDescent="0.2">
      <c r="A136" s="7" t="s">
        <v>19</v>
      </c>
      <c r="B136" s="7" t="s">
        <v>19</v>
      </c>
      <c r="C136" s="7" t="s">
        <v>82</v>
      </c>
      <c r="D136" s="7" t="s">
        <v>22</v>
      </c>
      <c r="E136" s="8" t="s">
        <v>205</v>
      </c>
      <c r="F136" s="7">
        <v>466</v>
      </c>
      <c r="G136" s="7">
        <v>42</v>
      </c>
      <c r="H136" s="7" t="s">
        <v>7</v>
      </c>
      <c r="I136" s="7">
        <f t="shared" si="8"/>
        <v>6.6326440789739811</v>
      </c>
      <c r="J136" s="3">
        <f t="shared" si="9"/>
        <v>2.3300000000000001E-7</v>
      </c>
      <c r="K136" s="7">
        <v>1</v>
      </c>
      <c r="L136" s="7" t="s">
        <v>58</v>
      </c>
      <c r="N136" s="2" t="str">
        <f t="shared" si="10"/>
        <v>ligand_rNaV1.4.M1240T_TTX</v>
      </c>
      <c r="O136" s="2">
        <f t="shared" si="11"/>
        <v>6.6326440789739811</v>
      </c>
    </row>
    <row r="137" spans="1:15" x14ac:dyDescent="0.2">
      <c r="A137" s="3" t="s">
        <v>5</v>
      </c>
      <c r="B137" s="3" t="s">
        <v>120</v>
      </c>
      <c r="C137" s="3" t="s">
        <v>119</v>
      </c>
      <c r="D137" s="3" t="s">
        <v>52</v>
      </c>
      <c r="E137" s="4" t="s">
        <v>196</v>
      </c>
      <c r="F137" s="3">
        <v>483</v>
      </c>
      <c r="G137" s="3">
        <v>56</v>
      </c>
      <c r="H137" s="3" t="s">
        <v>7</v>
      </c>
      <c r="I137" s="3">
        <f t="shared" si="8"/>
        <v>6.6170828649124687</v>
      </c>
      <c r="J137" s="3">
        <f t="shared" si="9"/>
        <v>2.4149999999999999E-7</v>
      </c>
      <c r="K137" s="3">
        <v>1</v>
      </c>
      <c r="L137" s="3" t="s">
        <v>54</v>
      </c>
      <c r="N137" s="2" t="str">
        <f t="shared" si="10"/>
        <v>ligand_rNaV1.7_STX.N21.17</v>
      </c>
      <c r="O137" s="2">
        <f t="shared" si="11"/>
        <v>6.6170828649124687</v>
      </c>
    </row>
    <row r="138" spans="1:15" x14ac:dyDescent="0.2">
      <c r="A138" s="3" t="s">
        <v>5</v>
      </c>
      <c r="B138" s="3" t="s">
        <v>5</v>
      </c>
      <c r="C138" s="3" t="s">
        <v>8</v>
      </c>
      <c r="D138" s="3" t="s">
        <v>32</v>
      </c>
      <c r="E138" s="4" t="s">
        <v>213</v>
      </c>
      <c r="F138" s="3">
        <v>493</v>
      </c>
      <c r="G138" s="3">
        <v>3.6</v>
      </c>
      <c r="H138" s="3" t="s">
        <v>7</v>
      </c>
      <c r="I138" s="3">
        <f t="shared" si="8"/>
        <v>6.6081830763867515</v>
      </c>
      <c r="J138" s="3">
        <f t="shared" si="9"/>
        <v>2.4649999999999999E-7</v>
      </c>
      <c r="K138" s="3">
        <v>1</v>
      </c>
      <c r="L138" s="3" t="s">
        <v>31</v>
      </c>
      <c r="N138" s="2" t="str">
        <f t="shared" si="10"/>
        <v>ligand_rNaV1.4.E403D_STX</v>
      </c>
      <c r="O138" s="2">
        <f t="shared" si="11"/>
        <v>6.6081830763867515</v>
      </c>
    </row>
    <row r="139" spans="1:15" x14ac:dyDescent="0.2">
      <c r="A139" s="3" t="s">
        <v>5</v>
      </c>
      <c r="B139" s="3" t="s">
        <v>170</v>
      </c>
      <c r="C139" s="3" t="s">
        <v>171</v>
      </c>
      <c r="D139" s="3" t="s">
        <v>6</v>
      </c>
      <c r="E139" s="4" t="s">
        <v>196</v>
      </c>
      <c r="F139" s="3">
        <v>530</v>
      </c>
      <c r="G139" s="3">
        <v>50</v>
      </c>
      <c r="H139" s="3" t="s">
        <v>7</v>
      </c>
      <c r="I139" s="3">
        <f t="shared" si="8"/>
        <v>6.5767541260631921</v>
      </c>
      <c r="J139" s="3">
        <f t="shared" si="9"/>
        <v>2.65E-7</v>
      </c>
      <c r="K139" s="3">
        <v>0</v>
      </c>
      <c r="L139" s="3" t="s">
        <v>53</v>
      </c>
      <c r="N139" s="2" t="str">
        <f t="shared" si="10"/>
        <v>ligand_rNaV1.4_STX.N21.38</v>
      </c>
      <c r="O139" s="2">
        <f t="shared" si="11"/>
        <v>6.5767541260631921</v>
      </c>
    </row>
    <row r="140" spans="1:15" x14ac:dyDescent="0.2">
      <c r="A140" s="3" t="s">
        <v>5</v>
      </c>
      <c r="B140" s="3" t="s">
        <v>122</v>
      </c>
      <c r="C140" s="3" t="s">
        <v>121</v>
      </c>
      <c r="D140" s="3" t="s">
        <v>51</v>
      </c>
      <c r="E140" s="4" t="s">
        <v>196</v>
      </c>
      <c r="F140" s="3">
        <v>530</v>
      </c>
      <c r="G140" s="3">
        <v>50</v>
      </c>
      <c r="H140" s="3" t="s">
        <v>7</v>
      </c>
      <c r="I140" s="3">
        <f t="shared" si="8"/>
        <v>6.5767541260631921</v>
      </c>
      <c r="J140" s="3">
        <f t="shared" si="9"/>
        <v>2.65E-7</v>
      </c>
      <c r="K140" s="3">
        <v>0</v>
      </c>
      <c r="L140" s="3" t="s">
        <v>54</v>
      </c>
      <c r="N140" s="2" t="str">
        <f t="shared" si="10"/>
        <v>ligand_rNaV1.6_STX.N21.20</v>
      </c>
      <c r="O140" s="2">
        <f t="shared" si="11"/>
        <v>6.5767541260631921</v>
      </c>
    </row>
    <row r="141" spans="1:15" x14ac:dyDescent="0.2">
      <c r="A141" s="3" t="s">
        <v>5</v>
      </c>
      <c r="B141" s="3" t="s">
        <v>72</v>
      </c>
      <c r="C141" s="3" t="s">
        <v>14</v>
      </c>
      <c r="D141" s="3" t="s">
        <v>185</v>
      </c>
      <c r="E141" s="4" t="s">
        <v>224</v>
      </c>
      <c r="F141" s="3">
        <v>537</v>
      </c>
      <c r="G141" s="3">
        <v>33</v>
      </c>
      <c r="H141" s="3" t="s">
        <v>7</v>
      </c>
      <c r="I141" s="3">
        <f t="shared" si="8"/>
        <v>6.5710557099644253</v>
      </c>
      <c r="J141" s="3">
        <f t="shared" si="9"/>
        <v>2.685E-7</v>
      </c>
      <c r="L141" s="3" t="s">
        <v>31</v>
      </c>
      <c r="N141" s="2" t="str">
        <f t="shared" si="10"/>
        <v>ligand_rNaV1.4.M1240N_STX.C13.1</v>
      </c>
      <c r="O141" s="2">
        <f t="shared" si="11"/>
        <v>6.5710557099644253</v>
      </c>
    </row>
    <row r="142" spans="1:15" x14ac:dyDescent="0.2">
      <c r="A142" s="3" t="s">
        <v>5</v>
      </c>
      <c r="B142" s="3" t="s">
        <v>80</v>
      </c>
      <c r="C142" s="3" t="s">
        <v>78</v>
      </c>
      <c r="D142" s="3" t="s">
        <v>6</v>
      </c>
      <c r="E142" s="6" t="s">
        <v>196</v>
      </c>
      <c r="F142" s="3">
        <v>570</v>
      </c>
      <c r="G142" s="3">
        <v>30</v>
      </c>
      <c r="H142" s="3" t="s">
        <v>7</v>
      </c>
      <c r="I142" s="3">
        <f t="shared" si="8"/>
        <v>6.5451551399914898</v>
      </c>
      <c r="J142" s="3">
        <f t="shared" si="9"/>
        <v>2.8500000000000002E-7</v>
      </c>
      <c r="K142" s="3">
        <v>0</v>
      </c>
      <c r="L142" s="3" t="s">
        <v>31</v>
      </c>
      <c r="N142" s="2" t="str">
        <f t="shared" si="10"/>
        <v>ligand_rNaV1.4_STX.C11.3</v>
      </c>
      <c r="O142" s="2">
        <f t="shared" si="11"/>
        <v>6.5451551399914898</v>
      </c>
    </row>
    <row r="143" spans="1:15" x14ac:dyDescent="0.2">
      <c r="A143" s="3" t="s">
        <v>5</v>
      </c>
      <c r="B143" s="3" t="s">
        <v>120</v>
      </c>
      <c r="C143" s="3" t="s">
        <v>119</v>
      </c>
      <c r="D143" s="3" t="s">
        <v>45</v>
      </c>
      <c r="E143" s="6" t="s">
        <v>198</v>
      </c>
      <c r="F143" s="3">
        <v>590</v>
      </c>
      <c r="G143" s="3">
        <v>42</v>
      </c>
      <c r="H143" s="3" t="s">
        <v>7</v>
      </c>
      <c r="I143" s="3">
        <f t="shared" si="8"/>
        <v>6.5301779840218375</v>
      </c>
      <c r="J143" s="3">
        <f t="shared" si="9"/>
        <v>2.9499999999999998E-7</v>
      </c>
      <c r="K143" s="3">
        <v>0</v>
      </c>
      <c r="L143" s="3" t="s">
        <v>54</v>
      </c>
      <c r="N143" s="2" t="str">
        <f t="shared" si="10"/>
        <v>ligand_rNaV1.2_STX.N21.17</v>
      </c>
      <c r="O143" s="2">
        <f t="shared" si="11"/>
        <v>6.5301779840218375</v>
      </c>
    </row>
    <row r="144" spans="1:15" x14ac:dyDescent="0.2">
      <c r="A144" s="3" t="s">
        <v>5</v>
      </c>
      <c r="B144" s="3" t="s">
        <v>72</v>
      </c>
      <c r="C144" s="3" t="s">
        <v>14</v>
      </c>
      <c r="D144" s="3" t="s">
        <v>41</v>
      </c>
      <c r="E144" s="4" t="s">
        <v>204</v>
      </c>
      <c r="F144" s="3">
        <v>671</v>
      </c>
      <c r="G144" s="3">
        <v>17</v>
      </c>
      <c r="H144" s="3" t="s">
        <v>7</v>
      </c>
      <c r="I144" s="3">
        <f t="shared" si="8"/>
        <v>6.4743074754949888</v>
      </c>
      <c r="J144" s="3">
        <f t="shared" si="9"/>
        <v>3.3550000000000001E-7</v>
      </c>
      <c r="K144" s="3">
        <v>0</v>
      </c>
      <c r="L144" s="3" t="s">
        <v>31</v>
      </c>
      <c r="N144" s="2" t="str">
        <f t="shared" si="10"/>
        <v>ligand_rNaV1.4.M1240A_STX.C13.1</v>
      </c>
      <c r="O144" s="2">
        <f t="shared" si="11"/>
        <v>6.4743074754949888</v>
      </c>
    </row>
    <row r="145" spans="1:15" x14ac:dyDescent="0.2">
      <c r="A145" s="3" t="s">
        <v>5</v>
      </c>
      <c r="B145" s="3" t="s">
        <v>67</v>
      </c>
      <c r="C145" s="3" t="s">
        <v>12</v>
      </c>
      <c r="D145" s="3" t="s">
        <v>36</v>
      </c>
      <c r="E145" s="4" t="s">
        <v>230</v>
      </c>
      <c r="F145" s="3">
        <v>690</v>
      </c>
      <c r="G145" s="3">
        <v>37</v>
      </c>
      <c r="H145" s="3" t="s">
        <v>7</v>
      </c>
      <c r="I145" s="3">
        <f t="shared" si="8"/>
        <v>6.4621809049267256</v>
      </c>
      <c r="J145" s="3">
        <f t="shared" si="9"/>
        <v>3.4499999999999998E-7</v>
      </c>
      <c r="K145" s="3">
        <v>0</v>
      </c>
      <c r="L145" s="3" t="s">
        <v>31</v>
      </c>
      <c r="N145" s="2" t="str">
        <f t="shared" si="10"/>
        <v>ligand_rNaV1.4.Y401A_STX.N21.1</v>
      </c>
      <c r="O145" s="2">
        <f t="shared" si="11"/>
        <v>6.4621809049267256</v>
      </c>
    </row>
    <row r="146" spans="1:15" x14ac:dyDescent="0.2">
      <c r="A146" s="3" t="s">
        <v>5</v>
      </c>
      <c r="B146" s="3" t="s">
        <v>5</v>
      </c>
      <c r="C146" s="3" t="s">
        <v>8</v>
      </c>
      <c r="D146" s="3" t="s">
        <v>20</v>
      </c>
      <c r="E146" s="4" t="s">
        <v>206</v>
      </c>
      <c r="F146" s="3">
        <v>702</v>
      </c>
      <c r="G146" s="3">
        <v>53</v>
      </c>
      <c r="H146" s="3" t="s">
        <v>7</v>
      </c>
      <c r="I146" s="3">
        <f t="shared" si="8"/>
        <v>6.4546928835341761</v>
      </c>
      <c r="J146" s="3">
        <f t="shared" si="9"/>
        <v>3.5100000000000001E-7</v>
      </c>
      <c r="K146" s="3">
        <v>0</v>
      </c>
      <c r="L146" s="3" t="s">
        <v>44</v>
      </c>
      <c r="N146" s="2" t="str">
        <f t="shared" si="10"/>
        <v>ligand_hNaV1.7_STX</v>
      </c>
      <c r="O146" s="2">
        <f t="shared" si="11"/>
        <v>6.4546928835341761</v>
      </c>
    </row>
    <row r="147" spans="1:15" x14ac:dyDescent="0.2">
      <c r="A147" s="3" t="s">
        <v>5</v>
      </c>
      <c r="B147" s="3" t="s">
        <v>73</v>
      </c>
      <c r="C147" s="3" t="s">
        <v>15</v>
      </c>
      <c r="D147" s="3" t="s">
        <v>28</v>
      </c>
      <c r="E147" s="4" t="s">
        <v>199</v>
      </c>
      <c r="F147" s="3">
        <v>733</v>
      </c>
      <c r="G147" s="3">
        <v>21</v>
      </c>
      <c r="H147" s="3" t="s">
        <v>7</v>
      </c>
      <c r="I147" s="3">
        <f t="shared" si="8"/>
        <v>6.435926021022853</v>
      </c>
      <c r="J147" s="3">
        <f t="shared" si="9"/>
        <v>3.6650000000000001E-7</v>
      </c>
      <c r="K147" s="3">
        <v>0</v>
      </c>
      <c r="L147" s="3" t="s">
        <v>31</v>
      </c>
      <c r="N147" s="2" t="str">
        <f t="shared" si="10"/>
        <v>ligand_rNaV1.4.D1241A_STX.C13.2</v>
      </c>
      <c r="O147" s="2">
        <f t="shared" si="11"/>
        <v>6.435926021022853</v>
      </c>
    </row>
    <row r="148" spans="1:15" x14ac:dyDescent="0.2">
      <c r="A148" s="3" t="s">
        <v>5</v>
      </c>
      <c r="B148" s="3" t="s">
        <v>72</v>
      </c>
      <c r="C148" s="3" t="s">
        <v>14</v>
      </c>
      <c r="D148" s="3" t="s">
        <v>182</v>
      </c>
      <c r="E148" s="4" t="s">
        <v>225</v>
      </c>
      <c r="F148" s="3">
        <v>735</v>
      </c>
      <c r="G148" s="3">
        <v>16</v>
      </c>
      <c r="H148" s="3" t="s">
        <v>7</v>
      </c>
      <c r="I148" s="3">
        <f t="shared" si="8"/>
        <v>6.4347426565797861</v>
      </c>
      <c r="J148" s="3">
        <f t="shared" si="9"/>
        <v>3.6749999999999998E-7</v>
      </c>
      <c r="K148" s="3">
        <v>0</v>
      </c>
      <c r="L148" s="3" t="s">
        <v>31</v>
      </c>
      <c r="N148" s="2" t="str">
        <f t="shared" si="10"/>
        <v>ligand_rNaV1.4.M1240S_STX.C13.1</v>
      </c>
      <c r="O148" s="2">
        <f t="shared" si="11"/>
        <v>6.4347426565797861</v>
      </c>
    </row>
    <row r="149" spans="1:15" x14ac:dyDescent="0.2">
      <c r="A149" s="7" t="s">
        <v>19</v>
      </c>
      <c r="B149" s="7" t="s">
        <v>19</v>
      </c>
      <c r="C149" s="7" t="s">
        <v>82</v>
      </c>
      <c r="D149" s="7" t="s">
        <v>29</v>
      </c>
      <c r="E149" s="8" t="s">
        <v>201</v>
      </c>
      <c r="F149" s="7">
        <v>735.3</v>
      </c>
      <c r="G149" s="7">
        <v>0</v>
      </c>
      <c r="H149" s="7" t="s">
        <v>7</v>
      </c>
      <c r="I149" s="7">
        <f t="shared" si="8"/>
        <v>6.434565429692241</v>
      </c>
      <c r="J149" s="3">
        <f t="shared" si="9"/>
        <v>3.6764999999999999E-7</v>
      </c>
      <c r="K149" s="7">
        <v>0</v>
      </c>
      <c r="L149" s="7" t="s">
        <v>58</v>
      </c>
      <c r="N149" s="2" t="str">
        <f t="shared" si="10"/>
        <v>ligand_rNaV1.4.D1532N_TTX</v>
      </c>
      <c r="O149" s="2">
        <f t="shared" si="11"/>
        <v>6.434565429692241</v>
      </c>
    </row>
    <row r="150" spans="1:15" x14ac:dyDescent="0.2">
      <c r="A150" s="3" t="s">
        <v>5</v>
      </c>
      <c r="B150" s="3" t="s">
        <v>71</v>
      </c>
      <c r="C150" s="3" t="s">
        <v>11</v>
      </c>
      <c r="D150" s="3" t="s">
        <v>38</v>
      </c>
      <c r="E150" s="4" t="s">
        <v>217</v>
      </c>
      <c r="F150" s="3">
        <v>749</v>
      </c>
      <c r="G150" s="3">
        <v>34</v>
      </c>
      <c r="H150" s="3" t="s">
        <v>7</v>
      </c>
      <c r="I150" s="3">
        <f t="shared" si="8"/>
        <v>6.4265481779645146</v>
      </c>
      <c r="J150" s="3">
        <f t="shared" si="9"/>
        <v>3.7450000000000002E-7</v>
      </c>
      <c r="K150" s="3">
        <v>0</v>
      </c>
      <c r="L150" s="3" t="s">
        <v>31</v>
      </c>
      <c r="N150" s="2" t="str">
        <f t="shared" si="10"/>
        <v>ligand_rNaV1.4.I757A_STX.C10.1</v>
      </c>
      <c r="O150" s="2">
        <f t="shared" si="11"/>
        <v>6.4265481779645146</v>
      </c>
    </row>
    <row r="151" spans="1:15" x14ac:dyDescent="0.2">
      <c r="A151" s="3" t="s">
        <v>5</v>
      </c>
      <c r="B151" s="3" t="s">
        <v>69</v>
      </c>
      <c r="C151" s="3" t="s">
        <v>9</v>
      </c>
      <c r="D151" s="3" t="s">
        <v>42</v>
      </c>
      <c r="E151" s="4" t="s">
        <v>177</v>
      </c>
      <c r="F151" s="3">
        <v>783</v>
      </c>
      <c r="G151" s="3">
        <v>66</v>
      </c>
      <c r="H151" s="3" t="s">
        <v>7</v>
      </c>
      <c r="I151" s="3">
        <f t="shared" si="8"/>
        <v>6.4072682336060378</v>
      </c>
      <c r="J151" s="3">
        <f t="shared" si="9"/>
        <v>3.9149999999999998E-7</v>
      </c>
      <c r="K151" s="3">
        <v>0</v>
      </c>
      <c r="L151" s="3" t="s">
        <v>31</v>
      </c>
      <c r="N151" s="2" t="str">
        <f t="shared" si="10"/>
        <v>ligand_rNaV1.4.L1534A_STX.N7.1</v>
      </c>
      <c r="O151" s="2">
        <f t="shared" si="11"/>
        <v>6.4072682336060378</v>
      </c>
    </row>
    <row r="152" spans="1:15" x14ac:dyDescent="0.2">
      <c r="A152" s="3" t="s">
        <v>5</v>
      </c>
      <c r="B152" s="3" t="s">
        <v>5</v>
      </c>
      <c r="C152" s="3" t="s">
        <v>8</v>
      </c>
      <c r="D152" s="3" t="s">
        <v>180</v>
      </c>
      <c r="E152" s="4" t="s">
        <v>219</v>
      </c>
      <c r="F152" s="3">
        <v>784</v>
      </c>
      <c r="G152" s="3">
        <v>38</v>
      </c>
      <c r="H152" s="3" t="s">
        <v>7</v>
      </c>
      <c r="I152" s="3">
        <f t="shared" si="8"/>
        <v>6.4067139329795424</v>
      </c>
      <c r="J152" s="3">
        <f t="shared" si="9"/>
        <v>3.9200000000000002E-7</v>
      </c>
      <c r="K152" s="3">
        <v>0</v>
      </c>
      <c r="L152" s="3" t="s">
        <v>31</v>
      </c>
      <c r="N152" s="2" t="str">
        <f t="shared" si="10"/>
        <v>ligand_rNaV1.4.M1240A.D1241A_STX</v>
      </c>
      <c r="O152" s="2">
        <f t="shared" si="11"/>
        <v>6.4067139329795424</v>
      </c>
    </row>
    <row r="153" spans="1:15" x14ac:dyDescent="0.2">
      <c r="A153" s="3" t="s">
        <v>5</v>
      </c>
      <c r="B153" s="3" t="s">
        <v>70</v>
      </c>
      <c r="C153" s="3" t="s">
        <v>10</v>
      </c>
      <c r="D153" s="3" t="s">
        <v>6</v>
      </c>
      <c r="E153" s="4" t="s">
        <v>196</v>
      </c>
      <c r="F153" s="3">
        <v>879</v>
      </c>
      <c r="G153" s="3">
        <v>53</v>
      </c>
      <c r="H153" s="3" t="s">
        <v>7</v>
      </c>
      <c r="I153" s="3">
        <f t="shared" si="8"/>
        <v>6.3570411205902095</v>
      </c>
      <c r="J153" s="3">
        <f t="shared" si="9"/>
        <v>4.3949999999999998E-7</v>
      </c>
      <c r="K153" s="3">
        <v>0</v>
      </c>
      <c r="L153" s="3" t="s">
        <v>31</v>
      </c>
      <c r="N153" s="2" t="str">
        <f t="shared" si="10"/>
        <v>ligand_rNaV1.4_STX.N9.1</v>
      </c>
      <c r="O153" s="2">
        <f t="shared" si="11"/>
        <v>6.3570411205902095</v>
      </c>
    </row>
    <row r="154" spans="1:15" x14ac:dyDescent="0.2">
      <c r="A154" s="3" t="s">
        <v>5</v>
      </c>
      <c r="B154" s="3" t="s">
        <v>72</v>
      </c>
      <c r="C154" s="3" t="s">
        <v>14</v>
      </c>
      <c r="D154" s="3" t="s">
        <v>37</v>
      </c>
      <c r="E154" s="4" t="s">
        <v>229</v>
      </c>
      <c r="F154" s="3">
        <v>887</v>
      </c>
      <c r="G154" s="3">
        <v>86</v>
      </c>
      <c r="H154" s="3" t="s">
        <v>7</v>
      </c>
      <c r="I154" s="3">
        <f t="shared" si="8"/>
        <v>6.3531063758322546</v>
      </c>
      <c r="J154" s="3">
        <f t="shared" si="9"/>
        <v>4.4350000000000002E-7</v>
      </c>
      <c r="K154" s="3">
        <v>0</v>
      </c>
      <c r="L154" s="3" t="s">
        <v>31</v>
      </c>
      <c r="N154" s="2" t="str">
        <f t="shared" si="10"/>
        <v>ligand_rNaV1.4.W756A_STX.C13.1</v>
      </c>
      <c r="O154" s="2">
        <f t="shared" si="11"/>
        <v>6.3531063758322546</v>
      </c>
    </row>
    <row r="155" spans="1:15" x14ac:dyDescent="0.2">
      <c r="A155" s="3" t="s">
        <v>5</v>
      </c>
      <c r="B155" s="3" t="s">
        <v>68</v>
      </c>
      <c r="C155" s="3" t="s">
        <v>13</v>
      </c>
      <c r="D155" s="3" t="s">
        <v>36</v>
      </c>
      <c r="E155" s="4" t="s">
        <v>230</v>
      </c>
      <c r="F155" s="3">
        <v>917</v>
      </c>
      <c r="G155" s="3">
        <v>63</v>
      </c>
      <c r="H155" s="3" t="s">
        <v>7</v>
      </c>
      <c r="I155" s="3">
        <f t="shared" si="8"/>
        <v>6.3386606599939599</v>
      </c>
      <c r="J155" s="3">
        <f t="shared" si="9"/>
        <v>4.5849999999999998E-7</v>
      </c>
      <c r="K155" s="3">
        <v>0</v>
      </c>
      <c r="L155" s="3" t="s">
        <v>31</v>
      </c>
      <c r="N155" s="2" t="str">
        <f t="shared" si="10"/>
        <v>ligand_rNaV1.4.Y401A_STX.N21.2</v>
      </c>
      <c r="O155" s="2">
        <f t="shared" si="11"/>
        <v>6.3386606599939599</v>
      </c>
    </row>
    <row r="156" spans="1:15" x14ac:dyDescent="0.2">
      <c r="A156" s="3" t="s">
        <v>19</v>
      </c>
      <c r="B156" s="3" t="s">
        <v>19</v>
      </c>
      <c r="C156" s="3" t="s">
        <v>82</v>
      </c>
      <c r="D156" s="3" t="s">
        <v>50</v>
      </c>
      <c r="E156" s="4" t="s">
        <v>232</v>
      </c>
      <c r="F156" s="3">
        <v>950</v>
      </c>
      <c r="G156" s="3">
        <v>0</v>
      </c>
      <c r="H156" s="3" t="s">
        <v>7</v>
      </c>
      <c r="I156" s="3">
        <f t="shared" si="8"/>
        <v>6.3233063903751336</v>
      </c>
      <c r="J156" s="3">
        <f t="shared" si="9"/>
        <v>4.75E-7</v>
      </c>
      <c r="K156" s="3">
        <v>0</v>
      </c>
      <c r="L156" s="3" t="s">
        <v>58</v>
      </c>
      <c r="N156" s="2" t="str">
        <f t="shared" si="10"/>
        <v>ligand_rNaV1.5_TTX</v>
      </c>
      <c r="O156" s="2">
        <f t="shared" si="11"/>
        <v>6.3233063903751336</v>
      </c>
    </row>
    <row r="157" spans="1:15" x14ac:dyDescent="0.2">
      <c r="A157" s="3" t="s">
        <v>5</v>
      </c>
      <c r="B157" s="3" t="s">
        <v>5</v>
      </c>
      <c r="C157" s="3" t="s">
        <v>8</v>
      </c>
      <c r="D157" s="3" t="s">
        <v>36</v>
      </c>
      <c r="E157" s="4" t="s">
        <v>230</v>
      </c>
      <c r="F157" s="3">
        <v>979</v>
      </c>
      <c r="G157" s="3">
        <v>57</v>
      </c>
      <c r="H157" s="3" t="s">
        <v>7</v>
      </c>
      <c r="I157" s="3">
        <f t="shared" si="8"/>
        <v>6.3102473038608435</v>
      </c>
      <c r="J157" s="3">
        <f t="shared" si="9"/>
        <v>4.8950000000000004E-7</v>
      </c>
      <c r="K157" s="3">
        <v>0</v>
      </c>
      <c r="L157" s="3" t="s">
        <v>31</v>
      </c>
      <c r="N157" s="2" t="str">
        <f t="shared" si="10"/>
        <v>ligand_rNaV1.4.Y401A_STX</v>
      </c>
      <c r="O157" s="2">
        <f t="shared" si="11"/>
        <v>6.3102473038608435</v>
      </c>
    </row>
    <row r="158" spans="1:15" x14ac:dyDescent="0.2">
      <c r="A158" s="3" t="s">
        <v>5</v>
      </c>
      <c r="B158" s="3" t="s">
        <v>72</v>
      </c>
      <c r="C158" s="3" t="s">
        <v>14</v>
      </c>
      <c r="D158" s="3" t="s">
        <v>180</v>
      </c>
      <c r="E158" s="4" t="s">
        <v>219</v>
      </c>
      <c r="F158" s="3">
        <v>988</v>
      </c>
      <c r="G158" s="3">
        <v>39</v>
      </c>
      <c r="H158" s="3" t="s">
        <v>7</v>
      </c>
      <c r="I158" s="3">
        <f t="shared" si="8"/>
        <v>6.3062730510763529</v>
      </c>
      <c r="J158" s="3">
        <f t="shared" si="9"/>
        <v>4.9399999999999995E-7</v>
      </c>
      <c r="K158" s="3">
        <v>0</v>
      </c>
      <c r="L158" s="3" t="s">
        <v>31</v>
      </c>
      <c r="N158" s="2" t="str">
        <f t="shared" si="10"/>
        <v>ligand_rNaV1.4.M1240A.D1241A_STX.C13.1</v>
      </c>
      <c r="O158" s="2">
        <f t="shared" si="11"/>
        <v>6.3062730510763529</v>
      </c>
    </row>
    <row r="159" spans="1:15" x14ac:dyDescent="0.2">
      <c r="A159" s="3" t="s">
        <v>5</v>
      </c>
      <c r="B159" s="3" t="s">
        <v>153</v>
      </c>
      <c r="C159" s="3" t="s">
        <v>151</v>
      </c>
      <c r="D159" s="3" t="s">
        <v>6</v>
      </c>
      <c r="E159" s="4" t="s">
        <v>196</v>
      </c>
      <c r="F159" s="3">
        <v>1000</v>
      </c>
      <c r="G159" s="3">
        <v>100</v>
      </c>
      <c r="H159" s="3" t="s">
        <v>7</v>
      </c>
      <c r="I159" s="3">
        <f t="shared" si="8"/>
        <v>6.3010299956639813</v>
      </c>
      <c r="J159" s="3">
        <f t="shared" si="9"/>
        <v>4.9999999999999998E-7</v>
      </c>
      <c r="K159" s="3">
        <v>0</v>
      </c>
      <c r="L159" s="3" t="s">
        <v>53</v>
      </c>
      <c r="N159" s="2" t="str">
        <f t="shared" si="10"/>
        <v>ligand_rNaV1.4_STX.C11.3.N21.30</v>
      </c>
      <c r="O159" s="2">
        <f t="shared" si="11"/>
        <v>6.3010299956639813</v>
      </c>
    </row>
    <row r="160" spans="1:15" x14ac:dyDescent="0.2">
      <c r="A160" s="3" t="s">
        <v>5</v>
      </c>
      <c r="B160" s="3" t="s">
        <v>166</v>
      </c>
      <c r="C160" s="3" t="s">
        <v>167</v>
      </c>
      <c r="D160" s="3" t="s">
        <v>6</v>
      </c>
      <c r="E160" s="4" t="s">
        <v>196</v>
      </c>
      <c r="F160" s="3">
        <v>1040</v>
      </c>
      <c r="G160" s="3">
        <v>200</v>
      </c>
      <c r="H160" s="3" t="s">
        <v>7</v>
      </c>
      <c r="I160" s="3">
        <f t="shared" si="8"/>
        <v>6.2839966563652006</v>
      </c>
      <c r="J160" s="3">
        <f t="shared" si="9"/>
        <v>5.2E-7</v>
      </c>
      <c r="K160" s="3">
        <v>0</v>
      </c>
      <c r="L160" s="3" t="s">
        <v>53</v>
      </c>
      <c r="N160" s="2" t="str">
        <f t="shared" si="10"/>
        <v>ligand_rNaV1.4_STX.N21.36</v>
      </c>
      <c r="O160" s="2">
        <f t="shared" si="11"/>
        <v>6.2839966563652006</v>
      </c>
    </row>
    <row r="161" spans="1:15" x14ac:dyDescent="0.2">
      <c r="A161" s="3" t="s">
        <v>5</v>
      </c>
      <c r="B161" s="3" t="s">
        <v>71</v>
      </c>
      <c r="C161" s="3" t="s">
        <v>11</v>
      </c>
      <c r="D161" s="3" t="s">
        <v>37</v>
      </c>
      <c r="E161" s="4" t="s">
        <v>229</v>
      </c>
      <c r="F161" s="3">
        <v>1044</v>
      </c>
      <c r="G161" s="3">
        <v>46</v>
      </c>
      <c r="H161" s="3" t="s">
        <v>7</v>
      </c>
      <c r="I161" s="3">
        <f t="shared" si="8"/>
        <v>6.2823294969977379</v>
      </c>
      <c r="J161" s="3">
        <f t="shared" si="9"/>
        <v>5.2200000000000004E-7</v>
      </c>
      <c r="K161" s="3">
        <v>0</v>
      </c>
      <c r="L161" s="3" t="s">
        <v>31</v>
      </c>
      <c r="N161" s="2" t="str">
        <f t="shared" si="10"/>
        <v>ligand_rNaV1.4.W756A_STX.C10.1</v>
      </c>
      <c r="O161" s="2">
        <f t="shared" si="11"/>
        <v>6.2823294969977379</v>
      </c>
    </row>
    <row r="162" spans="1:15" x14ac:dyDescent="0.2">
      <c r="A162" s="3" t="s">
        <v>5</v>
      </c>
      <c r="B162" s="3" t="s">
        <v>5</v>
      </c>
      <c r="C162" s="3" t="s">
        <v>8</v>
      </c>
      <c r="D162" s="3" t="s">
        <v>24</v>
      </c>
      <c r="E162" s="4" t="s">
        <v>206</v>
      </c>
      <c r="F162" s="3">
        <v>1068</v>
      </c>
      <c r="G162" s="3">
        <v>56</v>
      </c>
      <c r="H162" s="3" t="s">
        <v>7</v>
      </c>
      <c r="I162" s="3">
        <f t="shared" si="8"/>
        <v>6.2724587429714438</v>
      </c>
      <c r="J162" s="3">
        <f t="shared" si="9"/>
        <v>5.3399999999999999E-7</v>
      </c>
      <c r="K162" s="3">
        <v>0</v>
      </c>
      <c r="L162" s="3" t="s">
        <v>31</v>
      </c>
      <c r="N162" s="2" t="str">
        <f t="shared" si="10"/>
        <v>ligand_rNaV1.4.M1240T.D1241I_STX</v>
      </c>
      <c r="O162" s="2">
        <f t="shared" si="11"/>
        <v>6.2724587429714438</v>
      </c>
    </row>
    <row r="163" spans="1:15" x14ac:dyDescent="0.2">
      <c r="A163" s="3" t="s">
        <v>17</v>
      </c>
      <c r="B163" s="3" t="s">
        <v>76</v>
      </c>
      <c r="C163" s="3" t="s">
        <v>144</v>
      </c>
      <c r="D163" s="3" t="s">
        <v>24</v>
      </c>
      <c r="E163" s="4" t="s">
        <v>206</v>
      </c>
      <c r="F163" s="3">
        <v>1084</v>
      </c>
      <c r="G163" s="3">
        <v>46</v>
      </c>
      <c r="H163" s="3" t="s">
        <v>7</v>
      </c>
      <c r="I163" s="3">
        <f t="shared" si="8"/>
        <v>6.2660007134616134</v>
      </c>
      <c r="J163" s="3">
        <f t="shared" si="9"/>
        <v>5.4199999999999996E-7</v>
      </c>
      <c r="K163" s="3">
        <v>0</v>
      </c>
      <c r="L163" s="3" t="s">
        <v>58</v>
      </c>
      <c r="N163" s="2" t="str">
        <f t="shared" si="10"/>
        <v>ligand_rNaV1.4.M1240T.D1241I_GTX.3</v>
      </c>
      <c r="O163" s="2">
        <f t="shared" si="11"/>
        <v>6.2660007134616134</v>
      </c>
    </row>
    <row r="164" spans="1:15" x14ac:dyDescent="0.2">
      <c r="A164" s="3" t="s">
        <v>5</v>
      </c>
      <c r="B164" s="3" t="s">
        <v>73</v>
      </c>
      <c r="C164" s="3" t="s">
        <v>15</v>
      </c>
      <c r="D164" s="3" t="s">
        <v>37</v>
      </c>
      <c r="E164" s="4" t="s">
        <v>229</v>
      </c>
      <c r="F164" s="3">
        <v>1091</v>
      </c>
      <c r="G164" s="3">
        <v>94</v>
      </c>
      <c r="H164" s="3" t="s">
        <v>7</v>
      </c>
      <c r="I164" s="3">
        <f t="shared" si="8"/>
        <v>6.263205245075639</v>
      </c>
      <c r="J164" s="3">
        <f t="shared" si="9"/>
        <v>5.4550000000000001E-7</v>
      </c>
      <c r="K164" s="3">
        <v>0</v>
      </c>
      <c r="L164" s="3" t="s">
        <v>31</v>
      </c>
      <c r="N164" s="2" t="str">
        <f t="shared" si="10"/>
        <v>ligand_rNaV1.4.W756A_STX.C13.2</v>
      </c>
      <c r="O164" s="2">
        <f t="shared" si="11"/>
        <v>6.263205245075639</v>
      </c>
    </row>
    <row r="165" spans="1:15" x14ac:dyDescent="0.2">
      <c r="A165" s="3" t="s">
        <v>5</v>
      </c>
      <c r="B165" s="3" t="s">
        <v>5</v>
      </c>
      <c r="C165" s="3" t="s">
        <v>8</v>
      </c>
      <c r="D165" s="3" t="s">
        <v>181</v>
      </c>
      <c r="E165" s="4" t="s">
        <v>178</v>
      </c>
      <c r="F165" s="3">
        <v>1095</v>
      </c>
      <c r="G165" s="3">
        <v>104</v>
      </c>
      <c r="H165" s="3" t="s">
        <v>7</v>
      </c>
      <c r="I165" s="3">
        <f t="shared" si="8"/>
        <v>6.261615876487844</v>
      </c>
      <c r="J165" s="3">
        <f t="shared" si="9"/>
        <v>5.4750000000000005E-7</v>
      </c>
      <c r="K165" s="3">
        <v>0</v>
      </c>
      <c r="L165" s="3" t="s">
        <v>31</v>
      </c>
      <c r="N165" s="2" t="str">
        <f t="shared" si="10"/>
        <v>ligand_rNaV1.4.M1240T.D1241A_STX</v>
      </c>
      <c r="O165" s="2">
        <f t="shared" si="11"/>
        <v>6.261615876487844</v>
      </c>
    </row>
    <row r="166" spans="1:15" x14ac:dyDescent="0.2">
      <c r="A166" s="3" t="s">
        <v>5</v>
      </c>
      <c r="B166" s="3" t="s">
        <v>71</v>
      </c>
      <c r="C166" s="3" t="s">
        <v>11</v>
      </c>
      <c r="D166" s="3" t="s">
        <v>28</v>
      </c>
      <c r="E166" s="4" t="s">
        <v>199</v>
      </c>
      <c r="F166" s="3">
        <v>1098</v>
      </c>
      <c r="G166" s="3">
        <v>76</v>
      </c>
      <c r="H166" s="3" t="s">
        <v>7</v>
      </c>
      <c r="I166" s="3">
        <f t="shared" si="8"/>
        <v>6.2604276555499085</v>
      </c>
      <c r="J166" s="3">
        <f t="shared" si="9"/>
        <v>5.4899999999999995E-7</v>
      </c>
      <c r="K166" s="3">
        <v>0</v>
      </c>
      <c r="L166" s="3" t="s">
        <v>31</v>
      </c>
      <c r="N166" s="2" t="str">
        <f t="shared" si="10"/>
        <v>ligand_rNaV1.4.D1241A_STX.C10.1</v>
      </c>
      <c r="O166" s="2">
        <f t="shared" si="11"/>
        <v>6.2604276555499085</v>
      </c>
    </row>
    <row r="167" spans="1:15" x14ac:dyDescent="0.2">
      <c r="A167" s="3" t="s">
        <v>5</v>
      </c>
      <c r="B167" s="3" t="s">
        <v>70</v>
      </c>
      <c r="C167" s="3" t="s">
        <v>10</v>
      </c>
      <c r="D167" s="3" t="s">
        <v>42</v>
      </c>
      <c r="E167" s="4" t="s">
        <v>177</v>
      </c>
      <c r="F167" s="3">
        <v>1141</v>
      </c>
      <c r="G167" s="3">
        <v>95</v>
      </c>
      <c r="H167" s="3" t="s">
        <v>7</v>
      </c>
      <c r="I167" s="3">
        <f t="shared" si="8"/>
        <v>6.2437443512457662</v>
      </c>
      <c r="J167" s="3">
        <f t="shared" si="9"/>
        <v>5.7049999999999998E-7</v>
      </c>
      <c r="K167" s="3">
        <v>0</v>
      </c>
      <c r="L167" s="3" t="s">
        <v>31</v>
      </c>
      <c r="N167" s="2" t="str">
        <f t="shared" si="10"/>
        <v>ligand_rNaV1.4.L1534A_STX.N9.1</v>
      </c>
      <c r="O167" s="2">
        <f t="shared" si="11"/>
        <v>6.2437443512457662</v>
      </c>
    </row>
    <row r="168" spans="1:15" x14ac:dyDescent="0.2">
      <c r="A168" s="3" t="s">
        <v>5</v>
      </c>
      <c r="B168" s="3" t="s">
        <v>5</v>
      </c>
      <c r="C168" s="3" t="s">
        <v>8</v>
      </c>
      <c r="D168" s="3" t="s">
        <v>24</v>
      </c>
      <c r="E168" s="6" t="s">
        <v>206</v>
      </c>
      <c r="F168" s="3">
        <v>1153</v>
      </c>
      <c r="G168" s="3">
        <v>60</v>
      </c>
      <c r="H168" s="3" t="s">
        <v>7</v>
      </c>
      <c r="I168" s="3">
        <f t="shared" si="8"/>
        <v>6.2392006883692819</v>
      </c>
      <c r="J168" s="3">
        <f t="shared" si="9"/>
        <v>5.7650000000000001E-7</v>
      </c>
      <c r="K168" s="3">
        <v>0</v>
      </c>
      <c r="L168" s="3" t="s">
        <v>44</v>
      </c>
      <c r="N168" s="2" t="str">
        <f t="shared" si="10"/>
        <v>ligand_rNaV1.4.M1240T.D1241I_STX</v>
      </c>
      <c r="O168" s="2">
        <f t="shared" si="11"/>
        <v>6.2392006883692819</v>
      </c>
    </row>
    <row r="169" spans="1:15" x14ac:dyDescent="0.2">
      <c r="A169" s="3" t="s">
        <v>5</v>
      </c>
      <c r="B169" s="3" t="s">
        <v>86</v>
      </c>
      <c r="C169" s="3" t="s">
        <v>85</v>
      </c>
      <c r="D169" s="3" t="s">
        <v>6</v>
      </c>
      <c r="E169" s="6" t="s">
        <v>196</v>
      </c>
      <c r="F169" s="3">
        <v>1200</v>
      </c>
      <c r="G169" s="3">
        <v>0</v>
      </c>
      <c r="H169" s="3" t="s">
        <v>7</v>
      </c>
      <c r="I169" s="3">
        <f t="shared" si="8"/>
        <v>6.2218487496163561</v>
      </c>
      <c r="J169" s="3">
        <f t="shared" si="9"/>
        <v>5.9999999999999997E-7</v>
      </c>
      <c r="K169" s="3">
        <v>0</v>
      </c>
      <c r="L169" s="3" t="s">
        <v>31</v>
      </c>
      <c r="N169" s="2" t="str">
        <f t="shared" si="10"/>
        <v>ligand_rNaV1.4_STX.C10.1.C13.2</v>
      </c>
      <c r="O169" s="2">
        <f t="shared" si="11"/>
        <v>6.2218487496163561</v>
      </c>
    </row>
    <row r="170" spans="1:15" x14ac:dyDescent="0.2">
      <c r="A170" s="3" t="s">
        <v>5</v>
      </c>
      <c r="B170" s="3" t="s">
        <v>71</v>
      </c>
      <c r="C170" s="3" t="s">
        <v>11</v>
      </c>
      <c r="D170" s="3" t="s">
        <v>41</v>
      </c>
      <c r="E170" s="4" t="s">
        <v>204</v>
      </c>
      <c r="F170" s="3">
        <v>1234</v>
      </c>
      <c r="G170" s="3">
        <v>36</v>
      </c>
      <c r="H170" s="3" t="s">
        <v>7</v>
      </c>
      <c r="I170" s="3">
        <f t="shared" si="8"/>
        <v>6.209714835966758</v>
      </c>
      <c r="J170" s="3">
        <f t="shared" si="9"/>
        <v>6.1699999999999998E-7</v>
      </c>
      <c r="K170" s="3">
        <v>0</v>
      </c>
      <c r="L170" s="3" t="s">
        <v>31</v>
      </c>
      <c r="N170" s="2" t="str">
        <f t="shared" si="10"/>
        <v>ligand_rNaV1.4.M1240A_STX.C10.1</v>
      </c>
      <c r="O170" s="2">
        <f t="shared" si="11"/>
        <v>6.209714835966758</v>
      </c>
    </row>
    <row r="171" spans="1:15" x14ac:dyDescent="0.2">
      <c r="A171" s="3" t="s">
        <v>5</v>
      </c>
      <c r="B171" s="3" t="s">
        <v>86</v>
      </c>
      <c r="C171" s="3" t="s">
        <v>85</v>
      </c>
      <c r="D171" s="3" t="s">
        <v>24</v>
      </c>
      <c r="E171" s="6" t="s">
        <v>206</v>
      </c>
      <c r="F171" s="3">
        <v>1257</v>
      </c>
      <c r="G171" s="3">
        <v>137</v>
      </c>
      <c r="H171" s="3" t="s">
        <v>7</v>
      </c>
      <c r="I171" s="3">
        <f t="shared" si="8"/>
        <v>6.2016947179780235</v>
      </c>
      <c r="J171" s="3">
        <f t="shared" si="9"/>
        <v>6.285E-7</v>
      </c>
      <c r="K171" s="3">
        <v>0</v>
      </c>
      <c r="L171" s="3" t="s">
        <v>31</v>
      </c>
      <c r="N171" s="2" t="str">
        <f t="shared" si="10"/>
        <v>ligand_rNaV1.4.M1240T.D1241I_STX.C10.1.C13.2</v>
      </c>
      <c r="O171" s="2">
        <f t="shared" si="11"/>
        <v>6.2016947179780235</v>
      </c>
    </row>
    <row r="172" spans="1:15" x14ac:dyDescent="0.2">
      <c r="A172" s="3" t="s">
        <v>5</v>
      </c>
      <c r="B172" s="3" t="s">
        <v>134</v>
      </c>
      <c r="C172" s="3" t="s">
        <v>133</v>
      </c>
      <c r="D172" s="3" t="s">
        <v>46</v>
      </c>
      <c r="E172" s="6" t="s">
        <v>197</v>
      </c>
      <c r="F172" s="3">
        <v>1400</v>
      </c>
      <c r="G172" s="3">
        <v>170</v>
      </c>
      <c r="H172" s="3" t="s">
        <v>7</v>
      </c>
      <c r="I172" s="3">
        <f t="shared" si="8"/>
        <v>6.1549019599857431</v>
      </c>
      <c r="J172" s="3">
        <f t="shared" si="9"/>
        <v>6.9999999999999997E-7</v>
      </c>
      <c r="K172" s="3">
        <v>0</v>
      </c>
      <c r="L172" s="3" t="s">
        <v>44</v>
      </c>
      <c r="N172" s="2" t="str">
        <f t="shared" si="10"/>
        <v>ligand_hNaV1.5_STX.N21.25</v>
      </c>
      <c r="O172" s="2">
        <f t="shared" si="11"/>
        <v>6.1549019599857431</v>
      </c>
    </row>
    <row r="173" spans="1:15" x14ac:dyDescent="0.2">
      <c r="A173" s="3" t="s">
        <v>17</v>
      </c>
      <c r="B173" s="3" t="s">
        <v>76</v>
      </c>
      <c r="C173" s="3" t="s">
        <v>144</v>
      </c>
      <c r="D173" s="3" t="s">
        <v>20</v>
      </c>
      <c r="E173" s="4" t="s">
        <v>206</v>
      </c>
      <c r="F173" s="3">
        <v>1513</v>
      </c>
      <c r="G173" s="3">
        <v>55</v>
      </c>
      <c r="H173" s="3" t="s">
        <v>7</v>
      </c>
      <c r="I173" s="3">
        <f t="shared" si="8"/>
        <v>6.1211910676407948</v>
      </c>
      <c r="J173" s="3">
        <f t="shared" si="9"/>
        <v>7.5649999999999998E-7</v>
      </c>
      <c r="K173" s="3">
        <v>0</v>
      </c>
      <c r="N173" s="2" t="str">
        <f t="shared" si="10"/>
        <v>ligand_hNaV1.7_GTX.3</v>
      </c>
      <c r="O173" s="2">
        <f t="shared" si="11"/>
        <v>6.1211910676407948</v>
      </c>
    </row>
    <row r="174" spans="1:15" x14ac:dyDescent="0.2">
      <c r="A174" s="3" t="s">
        <v>5</v>
      </c>
      <c r="B174" s="3" t="s">
        <v>5</v>
      </c>
      <c r="C174" s="3" t="s">
        <v>8</v>
      </c>
      <c r="D174" s="3" t="s">
        <v>61</v>
      </c>
      <c r="E174" s="4" t="s">
        <v>212</v>
      </c>
      <c r="F174" s="3">
        <v>1755.6</v>
      </c>
      <c r="G174" s="3">
        <v>0</v>
      </c>
      <c r="H174" s="3" t="s">
        <v>7</v>
      </c>
      <c r="I174" s="3">
        <f t="shared" si="8"/>
        <v>6.0566044234910459</v>
      </c>
      <c r="J174" s="3">
        <f t="shared" si="9"/>
        <v>8.7779999999999999E-7</v>
      </c>
      <c r="K174" s="3">
        <v>0</v>
      </c>
      <c r="L174" s="3" t="s">
        <v>58</v>
      </c>
      <c r="N174" s="2" t="str">
        <f t="shared" si="10"/>
        <v>ligand_rNaV1.4.D400A_STX</v>
      </c>
      <c r="O174" s="2">
        <f t="shared" si="11"/>
        <v>6.0566044234910459</v>
      </c>
    </row>
    <row r="175" spans="1:15" x14ac:dyDescent="0.2">
      <c r="A175" s="3" t="s">
        <v>5</v>
      </c>
      <c r="B175" s="3" t="s">
        <v>69</v>
      </c>
      <c r="C175" s="3" t="s">
        <v>9</v>
      </c>
      <c r="D175" s="3" t="s">
        <v>28</v>
      </c>
      <c r="E175" s="4" t="s">
        <v>199</v>
      </c>
      <c r="F175" s="3">
        <v>1843</v>
      </c>
      <c r="G175" s="3">
        <v>201</v>
      </c>
      <c r="H175" s="3" t="s">
        <v>7</v>
      </c>
      <c r="I175" s="3">
        <f t="shared" si="8"/>
        <v>6.0355046604449072</v>
      </c>
      <c r="J175" s="3">
        <f t="shared" si="9"/>
        <v>9.2149999999999999E-7</v>
      </c>
      <c r="K175" s="3">
        <v>0</v>
      </c>
      <c r="L175" s="3" t="s">
        <v>31</v>
      </c>
      <c r="N175" s="2" t="str">
        <f t="shared" si="10"/>
        <v>ligand_rNaV1.4.D1241A_STX.N7.1</v>
      </c>
      <c r="O175" s="2">
        <f t="shared" si="11"/>
        <v>6.0355046604449072</v>
      </c>
    </row>
    <row r="176" spans="1:15" x14ac:dyDescent="0.2">
      <c r="A176" s="3" t="s">
        <v>5</v>
      </c>
      <c r="B176" s="3" t="s">
        <v>71</v>
      </c>
      <c r="C176" s="3" t="s">
        <v>11</v>
      </c>
      <c r="D176" s="3" t="s">
        <v>23</v>
      </c>
      <c r="E176" s="6" t="s">
        <v>200</v>
      </c>
      <c r="F176" s="3">
        <v>1875</v>
      </c>
      <c r="G176" s="3">
        <v>172</v>
      </c>
      <c r="H176" s="3" t="s">
        <v>7</v>
      </c>
      <c r="I176" s="3">
        <f t="shared" si="8"/>
        <v>6.0280287236002437</v>
      </c>
      <c r="J176" s="3">
        <f t="shared" si="9"/>
        <v>9.3750000000000002E-7</v>
      </c>
      <c r="K176" s="3">
        <v>0</v>
      </c>
      <c r="L176" s="3" t="s">
        <v>31</v>
      </c>
      <c r="N176" s="2" t="str">
        <f t="shared" si="10"/>
        <v>ligand_rNaV1.4.D1241I_STX.C10.1</v>
      </c>
      <c r="O176" s="2">
        <f t="shared" si="11"/>
        <v>6.0280287236002437</v>
      </c>
    </row>
    <row r="177" spans="1:15" x14ac:dyDescent="0.2">
      <c r="A177" s="3" t="s">
        <v>17</v>
      </c>
      <c r="B177" s="3" t="s">
        <v>145</v>
      </c>
      <c r="C177" s="3" t="s">
        <v>148</v>
      </c>
      <c r="D177" s="3" t="s">
        <v>6</v>
      </c>
      <c r="E177" s="4" t="s">
        <v>196</v>
      </c>
      <c r="F177" s="3">
        <v>1890</v>
      </c>
      <c r="G177" s="3">
        <v>50</v>
      </c>
      <c r="H177" s="3" t="s">
        <v>7</v>
      </c>
      <c r="I177" s="3">
        <f t="shared" si="8"/>
        <v>6.0245681914907374</v>
      </c>
      <c r="J177" s="3">
        <f t="shared" si="9"/>
        <v>9.4499999999999995E-7</v>
      </c>
      <c r="K177" s="3">
        <v>0</v>
      </c>
      <c r="L177" s="3" t="s">
        <v>58</v>
      </c>
      <c r="N177" s="2" t="str">
        <f t="shared" si="10"/>
        <v>ligand_rNaV1.4_GTX.3.1</v>
      </c>
      <c r="O177" s="2">
        <f t="shared" si="11"/>
        <v>6.0245681914907374</v>
      </c>
    </row>
    <row r="178" spans="1:15" s="9" customFormat="1" x14ac:dyDescent="0.2">
      <c r="A178" s="3" t="s">
        <v>5</v>
      </c>
      <c r="B178" s="3" t="s">
        <v>5</v>
      </c>
      <c r="C178" s="3" t="s">
        <v>8</v>
      </c>
      <c r="D178" s="3" t="s">
        <v>40</v>
      </c>
      <c r="E178" s="4" t="s">
        <v>228</v>
      </c>
      <c r="F178" s="3">
        <v>1892</v>
      </c>
      <c r="G178" s="3">
        <v>22</v>
      </c>
      <c r="H178" s="3" t="s">
        <v>7</v>
      </c>
      <c r="I178" s="3">
        <f t="shared" si="8"/>
        <v>6.0241088635982072</v>
      </c>
      <c r="J178" s="3">
        <f t="shared" si="9"/>
        <v>9.4600000000000003E-7</v>
      </c>
      <c r="K178" s="3">
        <v>0</v>
      </c>
      <c r="L178" s="3" t="s">
        <v>31</v>
      </c>
      <c r="N178" s="2" t="str">
        <f t="shared" si="10"/>
        <v>ligand_rNaV1.4.W1239A_STX</v>
      </c>
      <c r="O178" s="2">
        <f t="shared" si="11"/>
        <v>6.0241088635982072</v>
      </c>
    </row>
    <row r="179" spans="1:15" s="12" customFormat="1" x14ac:dyDescent="0.2">
      <c r="A179" s="3" t="s">
        <v>5</v>
      </c>
      <c r="B179" s="3" t="s">
        <v>5</v>
      </c>
      <c r="C179" s="3" t="s">
        <v>8</v>
      </c>
      <c r="D179" s="3" t="s">
        <v>63</v>
      </c>
      <c r="E179" s="4" t="s">
        <v>221</v>
      </c>
      <c r="F179" s="3">
        <v>1971.2</v>
      </c>
      <c r="G179" s="3">
        <v>0</v>
      </c>
      <c r="H179" s="3" t="s">
        <v>7</v>
      </c>
      <c r="I179" s="3">
        <f t="shared" si="8"/>
        <v>6.0062993051796498</v>
      </c>
      <c r="J179" s="3">
        <f t="shared" si="9"/>
        <v>9.8559999999999993E-7</v>
      </c>
      <c r="K179" s="3">
        <v>0</v>
      </c>
      <c r="L179" s="3" t="s">
        <v>58</v>
      </c>
      <c r="N179" s="2" t="str">
        <f t="shared" si="10"/>
        <v>ligand_rNaV1.4.M1240E_STX</v>
      </c>
      <c r="O179" s="2">
        <f t="shared" si="11"/>
        <v>6.0062993051796498</v>
      </c>
    </row>
    <row r="180" spans="1:15" x14ac:dyDescent="0.2">
      <c r="A180" s="3" t="s">
        <v>5</v>
      </c>
      <c r="B180" s="3" t="s">
        <v>66</v>
      </c>
      <c r="C180" s="3" t="s">
        <v>16</v>
      </c>
      <c r="D180" s="3" t="s">
        <v>181</v>
      </c>
      <c r="E180" s="4" t="s">
        <v>178</v>
      </c>
      <c r="F180" s="3">
        <v>2167</v>
      </c>
      <c r="G180" s="3">
        <v>214</v>
      </c>
      <c r="H180" s="3" t="s">
        <v>7</v>
      </c>
      <c r="I180" s="3">
        <f t="shared" si="8"/>
        <v>5.9651710843441634</v>
      </c>
      <c r="J180" s="3">
        <f t="shared" si="9"/>
        <v>1.0835000000000001E-6</v>
      </c>
      <c r="K180" s="3">
        <v>0</v>
      </c>
      <c r="L180" s="3" t="s">
        <v>31</v>
      </c>
      <c r="N180" s="2" t="str">
        <f t="shared" si="10"/>
        <v>ligand_rNaV1.4.M1240T.D1241A_STX.C13.3</v>
      </c>
      <c r="O180" s="2">
        <f t="shared" si="11"/>
        <v>5.9651710843441634</v>
      </c>
    </row>
    <row r="181" spans="1:15" x14ac:dyDescent="0.2">
      <c r="A181" s="10" t="s">
        <v>5</v>
      </c>
      <c r="B181" s="10" t="s">
        <v>74</v>
      </c>
      <c r="C181" s="10" t="s">
        <v>18</v>
      </c>
      <c r="D181" s="10" t="s">
        <v>6</v>
      </c>
      <c r="E181" s="14" t="s">
        <v>196</v>
      </c>
      <c r="F181" s="10">
        <v>2260</v>
      </c>
      <c r="G181" s="10">
        <v>0</v>
      </c>
      <c r="H181" s="10" t="s">
        <v>7</v>
      </c>
      <c r="I181" s="10">
        <f t="shared" si="8"/>
        <v>5.9469215565165801</v>
      </c>
      <c r="J181" s="3">
        <f t="shared" si="9"/>
        <v>1.13E-6</v>
      </c>
      <c r="K181" s="10">
        <v>0</v>
      </c>
      <c r="L181" s="10" t="s">
        <v>58</v>
      </c>
      <c r="N181" s="2" t="str">
        <f t="shared" si="10"/>
        <v>ligand_rNaV1.4_STX.C11.1</v>
      </c>
      <c r="O181" s="2">
        <f t="shared" si="11"/>
        <v>5.9469215565165801</v>
      </c>
    </row>
    <row r="182" spans="1:15" x14ac:dyDescent="0.2">
      <c r="A182" s="3" t="s">
        <v>5</v>
      </c>
      <c r="B182" s="3" t="s">
        <v>71</v>
      </c>
      <c r="C182" s="3" t="s">
        <v>11</v>
      </c>
      <c r="D182" s="3" t="s">
        <v>22</v>
      </c>
      <c r="E182" s="6" t="s">
        <v>196</v>
      </c>
      <c r="F182" s="3">
        <v>2382</v>
      </c>
      <c r="G182" s="3">
        <v>201</v>
      </c>
      <c r="H182" s="3" t="s">
        <v>7</v>
      </c>
      <c r="I182" s="3">
        <f t="shared" si="8"/>
        <v>5.9240882385172222</v>
      </c>
      <c r="J182" s="3">
        <f t="shared" si="9"/>
        <v>1.1909999999999999E-6</v>
      </c>
      <c r="K182" s="3">
        <v>0</v>
      </c>
      <c r="L182" s="3" t="s">
        <v>31</v>
      </c>
      <c r="N182" s="2" t="str">
        <f t="shared" si="10"/>
        <v>ligand_rNaV1.4.M1240T_STX.C10.1</v>
      </c>
      <c r="O182" s="2">
        <f t="shared" si="11"/>
        <v>5.9240882385172222</v>
      </c>
    </row>
    <row r="183" spans="1:15" x14ac:dyDescent="0.2">
      <c r="A183" s="3" t="s">
        <v>5</v>
      </c>
      <c r="B183" s="3" t="s">
        <v>5</v>
      </c>
      <c r="C183" s="3" t="s">
        <v>8</v>
      </c>
      <c r="D183" s="3" t="s">
        <v>64</v>
      </c>
      <c r="E183" s="4" t="s">
        <v>218</v>
      </c>
      <c r="F183" s="3">
        <v>2525.6</v>
      </c>
      <c r="G183" s="3">
        <v>0</v>
      </c>
      <c r="H183" s="3" t="s">
        <v>7</v>
      </c>
      <c r="I183" s="3">
        <f t="shared" si="8"/>
        <v>5.8986654267798206</v>
      </c>
      <c r="J183" s="3">
        <f t="shared" si="9"/>
        <v>1.2628E-6</v>
      </c>
      <c r="K183" s="3">
        <v>0</v>
      </c>
      <c r="L183" s="3" t="s">
        <v>58</v>
      </c>
      <c r="N183" s="2" t="str">
        <f t="shared" si="10"/>
        <v>ligand_rNaV1.4.K1237A_STX</v>
      </c>
      <c r="O183" s="2">
        <f t="shared" si="11"/>
        <v>5.8986654267798206</v>
      </c>
    </row>
    <row r="184" spans="1:15" x14ac:dyDescent="0.2">
      <c r="A184" s="3" t="s">
        <v>19</v>
      </c>
      <c r="B184" s="3" t="s">
        <v>19</v>
      </c>
      <c r="C184" s="3" t="s">
        <v>82</v>
      </c>
      <c r="D184" s="3" t="s">
        <v>61</v>
      </c>
      <c r="E184" s="4" t="s">
        <v>212</v>
      </c>
      <c r="F184" s="3">
        <v>2872.8</v>
      </c>
      <c r="G184" s="3">
        <v>0</v>
      </c>
      <c r="H184" s="3" t="s">
        <v>7</v>
      </c>
      <c r="I184" s="3">
        <f t="shared" si="8"/>
        <v>5.8427246035459648</v>
      </c>
      <c r="J184" s="3">
        <f t="shared" si="9"/>
        <v>1.4364000000000001E-6</v>
      </c>
      <c r="K184" s="3">
        <v>0</v>
      </c>
      <c r="L184" s="3" t="s">
        <v>58</v>
      </c>
      <c r="N184" s="2" t="str">
        <f t="shared" si="10"/>
        <v>ligand_rNaV1.4.D400A_TTX</v>
      </c>
      <c r="O184" s="2">
        <f t="shared" si="11"/>
        <v>5.8427246035459648</v>
      </c>
    </row>
    <row r="185" spans="1:15" x14ac:dyDescent="0.2">
      <c r="A185" s="10" t="s">
        <v>19</v>
      </c>
      <c r="B185" s="10" t="s">
        <v>19</v>
      </c>
      <c r="C185" s="10" t="s">
        <v>82</v>
      </c>
      <c r="D185" s="10" t="s">
        <v>27</v>
      </c>
      <c r="E185" s="11" t="s">
        <v>203</v>
      </c>
      <c r="F185" s="10">
        <v>2975.4</v>
      </c>
      <c r="G185" s="10">
        <v>0</v>
      </c>
      <c r="H185" s="10" t="s">
        <v>7</v>
      </c>
      <c r="I185" s="10">
        <f t="shared" si="8"/>
        <v>5.8274846369892277</v>
      </c>
      <c r="J185" s="3">
        <f t="shared" si="9"/>
        <v>1.4877E-6</v>
      </c>
      <c r="K185" s="10">
        <v>0</v>
      </c>
      <c r="L185" s="10" t="s">
        <v>58</v>
      </c>
      <c r="N185" s="2" t="str">
        <f t="shared" si="10"/>
        <v>ligand_rNaV1.4.E758Q_TTX</v>
      </c>
      <c r="O185" s="2">
        <f t="shared" si="11"/>
        <v>5.8274846369892277</v>
      </c>
    </row>
    <row r="186" spans="1:15" x14ac:dyDescent="0.2">
      <c r="A186" s="3" t="s">
        <v>5</v>
      </c>
      <c r="B186" s="3" t="s">
        <v>67</v>
      </c>
      <c r="C186" s="3" t="s">
        <v>12</v>
      </c>
      <c r="D186" s="3" t="s">
        <v>40</v>
      </c>
      <c r="E186" s="4" t="s">
        <v>228</v>
      </c>
      <c r="F186" s="3">
        <v>2983</v>
      </c>
      <c r="G186" s="3">
        <v>114</v>
      </c>
      <c r="H186" s="3" t="s">
        <v>7</v>
      </c>
      <c r="I186" s="3">
        <f t="shared" si="8"/>
        <v>5.8263767423019184</v>
      </c>
      <c r="J186" s="3">
        <f t="shared" si="9"/>
        <v>1.4915E-6</v>
      </c>
      <c r="K186" s="3">
        <v>0</v>
      </c>
      <c r="L186" s="3" t="s">
        <v>31</v>
      </c>
      <c r="N186" s="2" t="str">
        <f t="shared" si="10"/>
        <v>ligand_rNaV1.4.W1239A_STX.N21.1</v>
      </c>
      <c r="O186" s="2">
        <f t="shared" si="11"/>
        <v>5.8263767423019184</v>
      </c>
    </row>
    <row r="187" spans="1:15" x14ac:dyDescent="0.2">
      <c r="A187" s="3" t="s">
        <v>5</v>
      </c>
      <c r="B187" s="3" t="s">
        <v>72</v>
      </c>
      <c r="C187" s="3" t="s">
        <v>14</v>
      </c>
      <c r="D187" s="3" t="s">
        <v>36</v>
      </c>
      <c r="E187" s="4" t="s">
        <v>230</v>
      </c>
      <c r="F187" s="3">
        <v>3019</v>
      </c>
      <c r="G187" s="3">
        <v>146</v>
      </c>
      <c r="H187" s="3" t="s">
        <v>7</v>
      </c>
      <c r="I187" s="3">
        <f t="shared" si="8"/>
        <v>5.8211668826408838</v>
      </c>
      <c r="J187" s="3">
        <f t="shared" si="9"/>
        <v>1.5094999999999999E-6</v>
      </c>
      <c r="K187" s="3">
        <v>0</v>
      </c>
      <c r="L187" s="3" t="s">
        <v>31</v>
      </c>
      <c r="N187" s="2" t="str">
        <f t="shared" si="10"/>
        <v>ligand_rNaV1.4.Y401A_STX.C13.1</v>
      </c>
      <c r="O187" s="2">
        <f t="shared" si="11"/>
        <v>5.8211668826408838</v>
      </c>
    </row>
    <row r="188" spans="1:15" x14ac:dyDescent="0.2">
      <c r="A188" s="3" t="s">
        <v>5</v>
      </c>
      <c r="B188" s="3" t="s">
        <v>73</v>
      </c>
      <c r="C188" s="3" t="s">
        <v>15</v>
      </c>
      <c r="D188" s="3" t="s">
        <v>33</v>
      </c>
      <c r="E188" s="6" t="s">
        <v>214</v>
      </c>
      <c r="F188" s="3">
        <v>3102</v>
      </c>
      <c r="G188" s="3">
        <v>235</v>
      </c>
      <c r="H188" s="3" t="s">
        <v>7</v>
      </c>
      <c r="I188" s="3">
        <f t="shared" si="8"/>
        <v>5.809388202186395</v>
      </c>
      <c r="J188" s="3">
        <f t="shared" si="9"/>
        <v>1.5510000000000001E-6</v>
      </c>
      <c r="K188" s="3">
        <v>0</v>
      </c>
      <c r="L188" s="3" t="s">
        <v>31</v>
      </c>
      <c r="N188" s="2" t="str">
        <f t="shared" si="10"/>
        <v>ligand_rNaV1.4.E403D.M1240T.D1241I_STX.C13.2</v>
      </c>
      <c r="O188" s="2">
        <f t="shared" si="11"/>
        <v>5.809388202186395</v>
      </c>
    </row>
    <row r="189" spans="1:15" x14ac:dyDescent="0.2">
      <c r="A189" s="3" t="s">
        <v>5</v>
      </c>
      <c r="B189" s="3" t="s">
        <v>69</v>
      </c>
      <c r="C189" s="3" t="s">
        <v>9</v>
      </c>
      <c r="D189" s="3" t="s">
        <v>38</v>
      </c>
      <c r="E189" s="4" t="s">
        <v>217</v>
      </c>
      <c r="F189" s="3">
        <v>3420</v>
      </c>
      <c r="G189" s="3">
        <v>146</v>
      </c>
      <c r="H189" s="3" t="s">
        <v>7</v>
      </c>
      <c r="I189" s="3">
        <f t="shared" si="8"/>
        <v>5.7670038896078459</v>
      </c>
      <c r="J189" s="3">
        <f t="shared" si="9"/>
        <v>1.7099999999999999E-6</v>
      </c>
      <c r="K189" s="3">
        <v>0</v>
      </c>
      <c r="L189" s="3" t="s">
        <v>31</v>
      </c>
      <c r="N189" s="2" t="str">
        <f t="shared" si="10"/>
        <v>ligand_rNaV1.4.I757A_STX.N7.1</v>
      </c>
      <c r="O189" s="2">
        <f t="shared" si="11"/>
        <v>5.7670038896078459</v>
      </c>
    </row>
    <row r="190" spans="1:15" x14ac:dyDescent="0.2">
      <c r="A190" s="3" t="s">
        <v>5</v>
      </c>
      <c r="B190" s="3" t="s">
        <v>70</v>
      </c>
      <c r="C190" s="3" t="s">
        <v>10</v>
      </c>
      <c r="D190" s="3" t="s">
        <v>38</v>
      </c>
      <c r="E190" s="4" t="s">
        <v>217</v>
      </c>
      <c r="F190" s="3">
        <v>3624</v>
      </c>
      <c r="G190" s="3">
        <v>199</v>
      </c>
      <c r="H190" s="3" t="s">
        <v>7</v>
      </c>
      <c r="I190" s="3">
        <f t="shared" si="8"/>
        <v>5.7418418066592061</v>
      </c>
      <c r="J190" s="3">
        <f t="shared" si="9"/>
        <v>1.812E-6</v>
      </c>
      <c r="K190" s="3">
        <v>0</v>
      </c>
      <c r="L190" s="3" t="s">
        <v>31</v>
      </c>
      <c r="N190" s="2" t="str">
        <f t="shared" si="10"/>
        <v>ligand_rNaV1.4.I757A_STX.N9.1</v>
      </c>
      <c r="O190" s="2">
        <f t="shared" si="11"/>
        <v>5.7418418066592061</v>
      </c>
    </row>
    <row r="191" spans="1:15" x14ac:dyDescent="0.2">
      <c r="A191" s="3" t="s">
        <v>5</v>
      </c>
      <c r="B191" s="3" t="s">
        <v>69</v>
      </c>
      <c r="C191" s="3" t="s">
        <v>9</v>
      </c>
      <c r="D191" s="3" t="s">
        <v>37</v>
      </c>
      <c r="E191" s="4" t="s">
        <v>229</v>
      </c>
      <c r="F191" s="3">
        <v>3776</v>
      </c>
      <c r="G191" s="3">
        <v>947</v>
      </c>
      <c r="H191" s="3" t="s">
        <v>7</v>
      </c>
      <c r="I191" s="3">
        <f t="shared" si="8"/>
        <v>5.7239980100379499</v>
      </c>
      <c r="J191" s="3">
        <f t="shared" si="9"/>
        <v>1.888E-6</v>
      </c>
      <c r="K191" s="3">
        <v>0</v>
      </c>
      <c r="L191" s="3" t="s">
        <v>31</v>
      </c>
      <c r="N191" s="2" t="str">
        <f t="shared" si="10"/>
        <v>ligand_rNaV1.4.W756A_STX.N7.1</v>
      </c>
      <c r="O191" s="2">
        <f t="shared" si="11"/>
        <v>5.7239980100379499</v>
      </c>
    </row>
    <row r="192" spans="1:15" x14ac:dyDescent="0.2">
      <c r="A192" s="3" t="s">
        <v>5</v>
      </c>
      <c r="B192" s="3" t="s">
        <v>130</v>
      </c>
      <c r="C192" s="3" t="s">
        <v>129</v>
      </c>
      <c r="D192" s="3" t="s">
        <v>6</v>
      </c>
      <c r="E192" s="6" t="s">
        <v>196</v>
      </c>
      <c r="F192" s="3">
        <v>3800</v>
      </c>
      <c r="G192" s="3">
        <v>900</v>
      </c>
      <c r="H192" s="3" t="s">
        <v>7</v>
      </c>
      <c r="I192" s="3">
        <f t="shared" si="8"/>
        <v>5.7212463990471711</v>
      </c>
      <c r="J192" s="3">
        <f t="shared" si="9"/>
        <v>1.9E-6</v>
      </c>
      <c r="K192" s="3">
        <v>0</v>
      </c>
      <c r="L192" s="3" t="s">
        <v>44</v>
      </c>
      <c r="N192" s="2" t="str">
        <f t="shared" si="10"/>
        <v>ligand_rNaV1.4_STX.2</v>
      </c>
      <c r="O192" s="2">
        <f t="shared" si="11"/>
        <v>5.7212463990471711</v>
      </c>
    </row>
    <row r="193" spans="1:15" x14ac:dyDescent="0.2">
      <c r="A193" s="3" t="s">
        <v>5</v>
      </c>
      <c r="B193" s="3" t="s">
        <v>66</v>
      </c>
      <c r="C193" s="3" t="s">
        <v>16</v>
      </c>
      <c r="D193" s="3" t="s">
        <v>180</v>
      </c>
      <c r="E193" s="6" t="s">
        <v>219</v>
      </c>
      <c r="F193" s="3">
        <v>3851</v>
      </c>
      <c r="G193" s="3">
        <v>224</v>
      </c>
      <c r="H193" s="3" t="s">
        <v>7</v>
      </c>
      <c r="I193" s="3">
        <f t="shared" si="8"/>
        <v>5.7154564770412497</v>
      </c>
      <c r="J193" s="3">
        <f t="shared" si="9"/>
        <v>1.9255E-6</v>
      </c>
      <c r="K193" s="3">
        <v>0</v>
      </c>
      <c r="L193" s="3" t="s">
        <v>31</v>
      </c>
      <c r="N193" s="2" t="str">
        <f t="shared" si="10"/>
        <v>ligand_rNaV1.4.M1240A.D1241A_STX.C13.3</v>
      </c>
      <c r="O193" s="2">
        <f t="shared" si="11"/>
        <v>5.7154564770412497</v>
      </c>
    </row>
    <row r="194" spans="1:15" x14ac:dyDescent="0.2">
      <c r="A194" s="3" t="s">
        <v>5</v>
      </c>
      <c r="B194" s="3" t="s">
        <v>71</v>
      </c>
      <c r="C194" s="3" t="s">
        <v>11</v>
      </c>
      <c r="D194" s="3" t="s">
        <v>32</v>
      </c>
      <c r="E194" s="4" t="s">
        <v>213</v>
      </c>
      <c r="F194" s="3">
        <v>3972</v>
      </c>
      <c r="G194" s="3">
        <v>150</v>
      </c>
      <c r="H194" s="3" t="s">
        <v>7</v>
      </c>
      <c r="I194" s="3">
        <f t="shared" ref="I194:I257" si="12">-LOG(J194)</f>
        <v>5.7020207558406373</v>
      </c>
      <c r="J194" s="3">
        <f t="shared" ref="J194:J253" si="13">F194/2/10^9</f>
        <v>1.9860000000000001E-6</v>
      </c>
      <c r="K194" s="3">
        <v>0</v>
      </c>
      <c r="L194" s="3" t="s">
        <v>31</v>
      </c>
      <c r="N194" s="2" t="str">
        <f t="shared" si="10"/>
        <v>ligand_rNaV1.4.E403D_STX.C10.1</v>
      </c>
      <c r="O194" s="2">
        <f t="shared" si="11"/>
        <v>5.7020207558406373</v>
      </c>
    </row>
    <row r="195" spans="1:15" x14ac:dyDescent="0.2">
      <c r="A195" s="3" t="s">
        <v>5</v>
      </c>
      <c r="B195" s="3" t="s">
        <v>73</v>
      </c>
      <c r="C195" s="3" t="s">
        <v>15</v>
      </c>
      <c r="D195" s="3" t="s">
        <v>180</v>
      </c>
      <c r="E195" s="6" t="s">
        <v>219</v>
      </c>
      <c r="F195" s="3">
        <v>4012</v>
      </c>
      <c r="G195" s="3">
        <v>28</v>
      </c>
      <c r="H195" s="3" t="s">
        <v>7</v>
      </c>
      <c r="I195" s="3">
        <f t="shared" si="12"/>
        <v>5.6976690713156009</v>
      </c>
      <c r="J195" s="3">
        <f t="shared" si="13"/>
        <v>2.0059999999999999E-6</v>
      </c>
      <c r="K195" s="3">
        <v>0</v>
      </c>
      <c r="L195" s="3" t="s">
        <v>31</v>
      </c>
      <c r="N195" s="2" t="str">
        <f t="shared" ref="N195:N253" si="14">CONCATENATE("ligand_",SUBSTITUTE(SUBSTITUTE(D195," ","."),"/","."),"_",B195)</f>
        <v>ligand_rNaV1.4.M1240A.D1241A_STX.C13.2</v>
      </c>
      <c r="O195" s="2">
        <f t="shared" ref="O195:O253" si="15">I195</f>
        <v>5.6976690713156009</v>
      </c>
    </row>
    <row r="196" spans="1:15" x14ac:dyDescent="0.2">
      <c r="A196" s="3" t="s">
        <v>5</v>
      </c>
      <c r="B196" s="3" t="s">
        <v>66</v>
      </c>
      <c r="C196" s="3" t="s">
        <v>16</v>
      </c>
      <c r="D196" s="3" t="s">
        <v>24</v>
      </c>
      <c r="E196" s="6" t="s">
        <v>206</v>
      </c>
      <c r="F196" s="3">
        <v>4094</v>
      </c>
      <c r="G196" s="3">
        <v>492</v>
      </c>
      <c r="H196" s="3" t="s">
        <v>7</v>
      </c>
      <c r="I196" s="3">
        <f t="shared" si="12"/>
        <v>5.6888821573374946</v>
      </c>
      <c r="J196" s="3">
        <f t="shared" si="13"/>
        <v>2.0470000000000001E-6</v>
      </c>
      <c r="K196" s="3">
        <v>0</v>
      </c>
      <c r="L196" s="3" t="s">
        <v>31</v>
      </c>
      <c r="N196" s="2" t="str">
        <f t="shared" si="14"/>
        <v>ligand_rNaV1.4.M1240T.D1241I_STX.C13.3</v>
      </c>
      <c r="O196" s="2">
        <f t="shared" si="15"/>
        <v>5.6888821573374946</v>
      </c>
    </row>
    <row r="197" spans="1:15" x14ac:dyDescent="0.2">
      <c r="A197" s="3" t="s">
        <v>5</v>
      </c>
      <c r="B197" s="3" t="s">
        <v>71</v>
      </c>
      <c r="C197" s="3" t="s">
        <v>11</v>
      </c>
      <c r="D197" s="3" t="s">
        <v>36</v>
      </c>
      <c r="E197" s="4" t="s">
        <v>230</v>
      </c>
      <c r="F197" s="3">
        <v>4120</v>
      </c>
      <c r="G197" s="3">
        <v>57</v>
      </c>
      <c r="H197" s="3" t="s">
        <v>7</v>
      </c>
      <c r="I197" s="3">
        <f t="shared" si="12"/>
        <v>5.6861327796308467</v>
      </c>
      <c r="J197" s="3">
        <f t="shared" si="13"/>
        <v>2.0600000000000002E-6</v>
      </c>
      <c r="K197" s="3">
        <v>0</v>
      </c>
      <c r="L197" s="3" t="s">
        <v>31</v>
      </c>
      <c r="N197" s="2" t="str">
        <f t="shared" si="14"/>
        <v>ligand_rNaV1.4.Y401A_STX.C10.1</v>
      </c>
      <c r="O197" s="2">
        <f t="shared" si="15"/>
        <v>5.6861327796308467</v>
      </c>
    </row>
    <row r="198" spans="1:15" x14ac:dyDescent="0.2">
      <c r="A198" s="3" t="s">
        <v>5</v>
      </c>
      <c r="B198" s="3" t="s">
        <v>92</v>
      </c>
      <c r="C198" s="3" t="s">
        <v>91</v>
      </c>
      <c r="D198" s="3" t="s">
        <v>46</v>
      </c>
      <c r="E198" s="6" t="s">
        <v>197</v>
      </c>
      <c r="F198" s="3">
        <v>4500</v>
      </c>
      <c r="G198" s="3">
        <v>800</v>
      </c>
      <c r="H198" s="3" t="s">
        <v>7</v>
      </c>
      <c r="I198" s="3">
        <f t="shared" si="12"/>
        <v>5.6478174818886373</v>
      </c>
      <c r="J198" s="3">
        <f t="shared" si="13"/>
        <v>2.2500000000000001E-6</v>
      </c>
      <c r="K198" s="3">
        <v>0</v>
      </c>
      <c r="L198" s="3" t="s">
        <v>44</v>
      </c>
      <c r="N198" s="2" t="str">
        <f t="shared" si="14"/>
        <v>ligand_hNaV1.5_STX.N21.3</v>
      </c>
      <c r="O198" s="2">
        <f t="shared" si="15"/>
        <v>5.6478174818886373</v>
      </c>
    </row>
    <row r="199" spans="1:15" x14ac:dyDescent="0.2">
      <c r="A199" s="3" t="s">
        <v>5</v>
      </c>
      <c r="B199" s="3" t="s">
        <v>73</v>
      </c>
      <c r="C199" s="3" t="s">
        <v>15</v>
      </c>
      <c r="D199" s="3" t="s">
        <v>46</v>
      </c>
      <c r="E199" s="6" t="s">
        <v>197</v>
      </c>
      <c r="F199" s="3">
        <v>4566</v>
      </c>
      <c r="G199" s="3">
        <v>88</v>
      </c>
      <c r="H199" s="3" t="s">
        <v>7</v>
      </c>
      <c r="I199" s="3">
        <f t="shared" si="12"/>
        <v>5.6414940885097646</v>
      </c>
      <c r="J199" s="3">
        <f t="shared" si="13"/>
        <v>2.283E-6</v>
      </c>
      <c r="K199" s="3">
        <v>0</v>
      </c>
      <c r="L199" s="3" t="s">
        <v>31</v>
      </c>
      <c r="N199" s="2" t="str">
        <f t="shared" si="14"/>
        <v>ligand_hNaV1.5_STX.C13.2</v>
      </c>
      <c r="O199" s="2">
        <f t="shared" si="15"/>
        <v>5.6414940885097646</v>
      </c>
    </row>
    <row r="200" spans="1:15" x14ac:dyDescent="0.2">
      <c r="A200" s="3" t="s">
        <v>5</v>
      </c>
      <c r="B200" s="3" t="s">
        <v>72</v>
      </c>
      <c r="C200" s="3" t="s">
        <v>14</v>
      </c>
      <c r="D200" s="3" t="s">
        <v>40</v>
      </c>
      <c r="E200" s="4" t="s">
        <v>228</v>
      </c>
      <c r="F200" s="3">
        <v>4604</v>
      </c>
      <c r="G200" s="3">
        <v>262</v>
      </c>
      <c r="H200" s="3" t="s">
        <v>7</v>
      </c>
      <c r="I200" s="3">
        <f t="shared" si="12"/>
        <v>5.6378946807062267</v>
      </c>
      <c r="J200" s="3">
        <f t="shared" si="13"/>
        <v>2.3020000000000002E-6</v>
      </c>
      <c r="K200" s="3">
        <v>0</v>
      </c>
      <c r="L200" s="3" t="s">
        <v>31</v>
      </c>
      <c r="N200" s="2" t="str">
        <f t="shared" si="14"/>
        <v>ligand_rNaV1.4.W1239A_STX.C13.1</v>
      </c>
      <c r="O200" s="2">
        <f t="shared" si="15"/>
        <v>5.6378946807062267</v>
      </c>
    </row>
    <row r="201" spans="1:15" s="9" customFormat="1" x14ac:dyDescent="0.2">
      <c r="A201" s="3" t="s">
        <v>5</v>
      </c>
      <c r="B201" s="3" t="s">
        <v>70</v>
      </c>
      <c r="C201" s="3" t="s">
        <v>10</v>
      </c>
      <c r="D201" s="3" t="s">
        <v>28</v>
      </c>
      <c r="E201" s="4" t="s">
        <v>199</v>
      </c>
      <c r="F201" s="3">
        <v>4971</v>
      </c>
      <c r="G201" s="3">
        <v>962</v>
      </c>
      <c r="H201" s="3" t="s">
        <v>7</v>
      </c>
      <c r="I201" s="3">
        <f t="shared" si="12"/>
        <v>5.6045862325249818</v>
      </c>
      <c r="J201" s="3">
        <f t="shared" si="13"/>
        <v>2.4855000000000002E-6</v>
      </c>
      <c r="K201" s="3">
        <v>0</v>
      </c>
      <c r="L201" s="3" t="s">
        <v>31</v>
      </c>
      <c r="N201" s="2" t="str">
        <f t="shared" si="14"/>
        <v>ligand_rNaV1.4.D1241A_STX.N9.1</v>
      </c>
      <c r="O201" s="2">
        <f t="shared" si="15"/>
        <v>5.6045862325249818</v>
      </c>
    </row>
    <row r="202" spans="1:15" x14ac:dyDescent="0.2">
      <c r="A202" s="3" t="s">
        <v>5</v>
      </c>
      <c r="B202" s="3" t="s">
        <v>67</v>
      </c>
      <c r="C202" s="3" t="s">
        <v>12</v>
      </c>
      <c r="D202" s="3" t="s">
        <v>39</v>
      </c>
      <c r="E202" s="4" t="s">
        <v>202</v>
      </c>
      <c r="F202" s="3">
        <v>5658</v>
      </c>
      <c r="G202" s="3">
        <v>35</v>
      </c>
      <c r="H202" s="3" t="s">
        <v>7</v>
      </c>
      <c r="I202" s="3">
        <f t="shared" si="12"/>
        <v>5.5483670525430089</v>
      </c>
      <c r="J202" s="3">
        <f t="shared" si="13"/>
        <v>2.8289999999999999E-6</v>
      </c>
      <c r="K202" s="3">
        <v>0</v>
      </c>
      <c r="L202" s="3" t="s">
        <v>31</v>
      </c>
      <c r="N202" s="2" t="str">
        <f t="shared" si="14"/>
        <v>ligand_rNaV1.4.E758D_STX.N21.1</v>
      </c>
      <c r="O202" s="2">
        <f t="shared" si="15"/>
        <v>5.5483670525430089</v>
      </c>
    </row>
    <row r="203" spans="1:15" x14ac:dyDescent="0.2">
      <c r="A203" s="3" t="s">
        <v>5</v>
      </c>
      <c r="B203" s="3" t="s">
        <v>72</v>
      </c>
      <c r="C203" s="3" t="s">
        <v>14</v>
      </c>
      <c r="D203" s="3" t="s">
        <v>32</v>
      </c>
      <c r="E203" s="4" t="s">
        <v>213</v>
      </c>
      <c r="F203" s="3">
        <v>6559</v>
      </c>
      <c r="G203" s="3">
        <v>520</v>
      </c>
      <c r="H203" s="3" t="s">
        <v>7</v>
      </c>
      <c r="I203" s="3">
        <f t="shared" si="12"/>
        <v>5.4841923647619462</v>
      </c>
      <c r="J203" s="3">
        <f t="shared" si="13"/>
        <v>3.2795000000000001E-6</v>
      </c>
      <c r="K203" s="3">
        <v>0</v>
      </c>
      <c r="L203" s="3" t="s">
        <v>31</v>
      </c>
      <c r="N203" s="2" t="str">
        <f t="shared" si="14"/>
        <v>ligand_rNaV1.4.E403D_STX.C13.1</v>
      </c>
      <c r="O203" s="2">
        <f t="shared" si="15"/>
        <v>5.4841923647619462</v>
      </c>
    </row>
    <row r="204" spans="1:15" x14ac:dyDescent="0.2">
      <c r="A204" s="3" t="s">
        <v>5</v>
      </c>
      <c r="B204" s="3" t="s">
        <v>68</v>
      </c>
      <c r="C204" s="3" t="s">
        <v>13</v>
      </c>
      <c r="D204" s="3" t="s">
        <v>40</v>
      </c>
      <c r="E204" s="4" t="s">
        <v>228</v>
      </c>
      <c r="F204" s="3">
        <v>6836</v>
      </c>
      <c r="G204" s="3">
        <v>172</v>
      </c>
      <c r="H204" s="3" t="s">
        <v>7</v>
      </c>
      <c r="I204" s="3">
        <f t="shared" si="12"/>
        <v>5.4662279416152817</v>
      </c>
      <c r="J204" s="3">
        <f t="shared" si="13"/>
        <v>3.4180000000000001E-6</v>
      </c>
      <c r="K204" s="3">
        <v>0</v>
      </c>
      <c r="L204" s="3" t="s">
        <v>31</v>
      </c>
      <c r="N204" s="2" t="str">
        <f t="shared" si="14"/>
        <v>ligand_rNaV1.4.W1239A_STX.N21.2</v>
      </c>
      <c r="O204" s="2">
        <f t="shared" si="15"/>
        <v>5.4662279416152817</v>
      </c>
    </row>
    <row r="205" spans="1:15" x14ac:dyDescent="0.2">
      <c r="A205" s="3" t="s">
        <v>5</v>
      </c>
      <c r="B205" s="3" t="s">
        <v>73</v>
      </c>
      <c r="C205" s="3" t="s">
        <v>15</v>
      </c>
      <c r="D205" s="3" t="s">
        <v>32</v>
      </c>
      <c r="E205" s="4" t="s">
        <v>213</v>
      </c>
      <c r="F205" s="3">
        <v>7361</v>
      </c>
      <c r="G205" s="3">
        <v>524</v>
      </c>
      <c r="H205" s="3" t="s">
        <v>7</v>
      </c>
      <c r="I205" s="3">
        <f t="shared" si="12"/>
        <v>5.4340931779323416</v>
      </c>
      <c r="J205" s="3">
        <f t="shared" si="13"/>
        <v>3.6805000000000002E-6</v>
      </c>
      <c r="K205" s="3">
        <v>0</v>
      </c>
      <c r="L205" s="3" t="s">
        <v>31</v>
      </c>
      <c r="N205" s="2" t="str">
        <f t="shared" si="14"/>
        <v>ligand_rNaV1.4.E403D_STX.C13.2</v>
      </c>
      <c r="O205" s="2">
        <f t="shared" si="15"/>
        <v>5.4340931779323416</v>
      </c>
    </row>
    <row r="206" spans="1:15" x14ac:dyDescent="0.2">
      <c r="A206" s="3" t="s">
        <v>5</v>
      </c>
      <c r="B206" s="3" t="s">
        <v>68</v>
      </c>
      <c r="C206" s="3" t="s">
        <v>13</v>
      </c>
      <c r="D206" s="3" t="s">
        <v>39</v>
      </c>
      <c r="E206" s="4" t="s">
        <v>202</v>
      </c>
      <c r="F206" s="3">
        <v>7589</v>
      </c>
      <c r="G206" s="3">
        <v>94</v>
      </c>
      <c r="H206" s="3" t="s">
        <v>7</v>
      </c>
      <c r="I206" s="3">
        <f t="shared" si="12"/>
        <v>5.4208454428375479</v>
      </c>
      <c r="J206" s="3">
        <f t="shared" si="13"/>
        <v>3.7944999999999998E-6</v>
      </c>
      <c r="K206" s="3">
        <v>0</v>
      </c>
      <c r="L206" s="3" t="s">
        <v>31</v>
      </c>
      <c r="N206" s="2" t="str">
        <f t="shared" si="14"/>
        <v>ligand_rNaV1.4.E758D_STX.N21.2</v>
      </c>
      <c r="O206" s="2">
        <f t="shared" si="15"/>
        <v>5.4208454428375479</v>
      </c>
    </row>
    <row r="207" spans="1:15" s="12" customFormat="1" x14ac:dyDescent="0.2">
      <c r="A207" s="3" t="s">
        <v>17</v>
      </c>
      <c r="B207" s="3" t="s">
        <v>146</v>
      </c>
      <c r="C207" s="3" t="s">
        <v>147</v>
      </c>
      <c r="D207" s="3" t="s">
        <v>6</v>
      </c>
      <c r="E207" s="4" t="s">
        <v>196</v>
      </c>
      <c r="F207" s="3">
        <v>8300</v>
      </c>
      <c r="G207" s="3">
        <v>800</v>
      </c>
      <c r="H207" s="3" t="s">
        <v>7</v>
      </c>
      <c r="I207" s="3">
        <f t="shared" si="12"/>
        <v>5.3819519032879075</v>
      </c>
      <c r="J207" s="3">
        <f t="shared" si="13"/>
        <v>4.1500000000000001E-6</v>
      </c>
      <c r="K207" s="3">
        <v>0</v>
      </c>
      <c r="L207" s="3" t="s">
        <v>58</v>
      </c>
      <c r="N207" s="2" t="str">
        <f t="shared" si="14"/>
        <v>ligand_rNaV1.4_GTX.3.2</v>
      </c>
      <c r="O207" s="2">
        <f t="shared" si="15"/>
        <v>5.3819519032879075</v>
      </c>
    </row>
    <row r="208" spans="1:15" x14ac:dyDescent="0.2">
      <c r="A208" s="3" t="s">
        <v>5</v>
      </c>
      <c r="B208" s="3" t="s">
        <v>69</v>
      </c>
      <c r="C208" s="3" t="s">
        <v>9</v>
      </c>
      <c r="D208" s="3" t="s">
        <v>41</v>
      </c>
      <c r="E208" s="4" t="s">
        <v>204</v>
      </c>
      <c r="F208" s="3">
        <v>8382</v>
      </c>
      <c r="G208" s="3">
        <v>328</v>
      </c>
      <c r="H208" s="3" t="s">
        <v>7</v>
      </c>
      <c r="I208" s="3">
        <f t="shared" si="12"/>
        <v>5.3776823391661557</v>
      </c>
      <c r="J208" s="3">
        <f t="shared" si="13"/>
        <v>4.1910000000000002E-6</v>
      </c>
      <c r="K208" s="3">
        <v>0</v>
      </c>
      <c r="L208" s="3" t="s">
        <v>31</v>
      </c>
      <c r="N208" s="2" t="str">
        <f t="shared" si="14"/>
        <v>ligand_rNaV1.4.M1240A_STX.N7.1</v>
      </c>
      <c r="O208" s="2">
        <f t="shared" si="15"/>
        <v>5.3776823391661557</v>
      </c>
    </row>
    <row r="209" spans="1:15" x14ac:dyDescent="0.2">
      <c r="A209" s="3" t="s">
        <v>5</v>
      </c>
      <c r="B209" s="3" t="s">
        <v>70</v>
      </c>
      <c r="C209" s="3" t="s">
        <v>10</v>
      </c>
      <c r="D209" s="3" t="s">
        <v>41</v>
      </c>
      <c r="E209" s="4" t="s">
        <v>204</v>
      </c>
      <c r="F209" s="3">
        <v>9605</v>
      </c>
      <c r="G209" s="3">
        <v>745</v>
      </c>
      <c r="H209" s="3" t="s">
        <v>7</v>
      </c>
      <c r="I209" s="3">
        <f t="shared" si="12"/>
        <v>5.3185326264662685</v>
      </c>
      <c r="J209" s="3">
        <f t="shared" si="13"/>
        <v>4.8025000000000002E-6</v>
      </c>
      <c r="K209" s="3">
        <v>0</v>
      </c>
      <c r="L209" s="3" t="s">
        <v>31</v>
      </c>
      <c r="N209" s="2" t="str">
        <f t="shared" si="14"/>
        <v>ligand_rNaV1.4.M1240A_STX.N9.1</v>
      </c>
      <c r="O209" s="2">
        <f t="shared" si="15"/>
        <v>5.3185326264662685</v>
      </c>
    </row>
    <row r="210" spans="1:15" x14ac:dyDescent="0.2">
      <c r="A210" s="7" t="s">
        <v>5</v>
      </c>
      <c r="B210" s="7" t="s">
        <v>5</v>
      </c>
      <c r="C210" s="7" t="s">
        <v>8</v>
      </c>
      <c r="D210" s="7" t="s">
        <v>39</v>
      </c>
      <c r="E210" s="8" t="s">
        <v>202</v>
      </c>
      <c r="F210" s="7">
        <v>9834</v>
      </c>
      <c r="G210" s="7">
        <v>182</v>
      </c>
      <c r="H210" s="7" t="s">
        <v>7</v>
      </c>
      <c r="I210" s="7">
        <f t="shared" si="12"/>
        <v>5.3082997917098389</v>
      </c>
      <c r="J210" s="3">
        <f t="shared" si="13"/>
        <v>4.9169999999999997E-6</v>
      </c>
      <c r="K210" s="7">
        <v>0</v>
      </c>
      <c r="L210" s="7" t="s">
        <v>31</v>
      </c>
      <c r="N210" s="2" t="str">
        <f t="shared" si="14"/>
        <v>ligand_rNaV1.4.E758D_STX</v>
      </c>
      <c r="O210" s="2">
        <f t="shared" si="15"/>
        <v>5.3082997917098389</v>
      </c>
    </row>
    <row r="211" spans="1:15" x14ac:dyDescent="0.2">
      <c r="A211" s="3" t="s">
        <v>5</v>
      </c>
      <c r="B211" s="3" t="s">
        <v>71</v>
      </c>
      <c r="C211" s="3" t="s">
        <v>11</v>
      </c>
      <c r="D211" s="3" t="s">
        <v>180</v>
      </c>
      <c r="E211" s="6" t="s">
        <v>219</v>
      </c>
      <c r="F211" s="3">
        <v>10656</v>
      </c>
      <c r="G211" s="3">
        <v>587</v>
      </c>
      <c r="H211" s="3" t="s">
        <v>7</v>
      </c>
      <c r="I211" s="3">
        <f t="shared" si="12"/>
        <v>5.2734357838377557</v>
      </c>
      <c r="J211" s="3">
        <f t="shared" si="13"/>
        <v>5.3279999999999996E-6</v>
      </c>
      <c r="K211" s="3">
        <v>0</v>
      </c>
      <c r="L211" s="3" t="s">
        <v>31</v>
      </c>
      <c r="N211" s="2" t="str">
        <f t="shared" si="14"/>
        <v>ligand_rNaV1.4.M1240A.D1241A_STX.C10.1</v>
      </c>
      <c r="O211" s="2">
        <f t="shared" si="15"/>
        <v>5.2734357838377557</v>
      </c>
    </row>
    <row r="212" spans="1:15" x14ac:dyDescent="0.2">
      <c r="A212" s="3" t="s">
        <v>5</v>
      </c>
      <c r="B212" s="3" t="s">
        <v>5</v>
      </c>
      <c r="C212" s="3" t="s">
        <v>8</v>
      </c>
      <c r="D212" s="3" t="s">
        <v>56</v>
      </c>
      <c r="E212" s="6" t="s">
        <v>231</v>
      </c>
      <c r="F212" s="3">
        <v>10900</v>
      </c>
      <c r="G212" s="3">
        <v>1200</v>
      </c>
      <c r="H212" s="3" t="s">
        <v>7</v>
      </c>
      <c r="I212" s="3">
        <f t="shared" si="12"/>
        <v>5.2636034977233574</v>
      </c>
      <c r="J212" s="3">
        <f t="shared" si="13"/>
        <v>5.4500000000000003E-6</v>
      </c>
      <c r="K212" s="3">
        <v>0</v>
      </c>
      <c r="L212" s="3" t="s">
        <v>54</v>
      </c>
      <c r="N212" s="2" t="str">
        <f t="shared" si="14"/>
        <v>ligand_rNaV1.8_STX</v>
      </c>
      <c r="O212" s="2">
        <f t="shared" si="15"/>
        <v>5.2636034977233574</v>
      </c>
    </row>
    <row r="213" spans="1:15" x14ac:dyDescent="0.2">
      <c r="A213" s="3" t="s">
        <v>19</v>
      </c>
      <c r="B213" s="3" t="s">
        <v>19</v>
      </c>
      <c r="C213" s="3" t="s">
        <v>82</v>
      </c>
      <c r="D213" s="3" t="s">
        <v>64</v>
      </c>
      <c r="E213" s="4" t="s">
        <v>218</v>
      </c>
      <c r="F213" s="3">
        <v>10961.1</v>
      </c>
      <c r="G213" s="3">
        <v>0</v>
      </c>
      <c r="H213" s="3" t="s">
        <v>7</v>
      </c>
      <c r="I213" s="3">
        <f t="shared" si="12"/>
        <v>5.2611758557530095</v>
      </c>
      <c r="J213" s="3">
        <f t="shared" si="13"/>
        <v>5.4805500000000004E-6</v>
      </c>
      <c r="K213" s="3">
        <v>0</v>
      </c>
      <c r="L213" s="3" t="s">
        <v>58</v>
      </c>
      <c r="N213" s="2" t="str">
        <f t="shared" si="14"/>
        <v>ligand_rNaV1.4.K1237A_TTX</v>
      </c>
      <c r="O213" s="2">
        <f t="shared" si="15"/>
        <v>5.2611758557530095</v>
      </c>
    </row>
    <row r="214" spans="1:15" x14ac:dyDescent="0.2">
      <c r="A214" s="3" t="s">
        <v>5</v>
      </c>
      <c r="B214" s="3" t="s">
        <v>86</v>
      </c>
      <c r="C214" s="3" t="s">
        <v>85</v>
      </c>
      <c r="D214" s="3" t="s">
        <v>33</v>
      </c>
      <c r="E214" s="6" t="s">
        <v>214</v>
      </c>
      <c r="F214" s="3">
        <v>14550</v>
      </c>
      <c r="G214" s="3">
        <v>468</v>
      </c>
      <c r="H214" s="3" t="s">
        <v>7</v>
      </c>
      <c r="I214" s="3">
        <f t="shared" si="12"/>
        <v>5.1381670023420547</v>
      </c>
      <c r="J214" s="3">
        <f t="shared" si="13"/>
        <v>7.2749999999999998E-6</v>
      </c>
      <c r="K214" s="3">
        <v>0</v>
      </c>
      <c r="L214" s="3" t="s">
        <v>31</v>
      </c>
      <c r="N214" s="2" t="str">
        <f t="shared" si="14"/>
        <v>ligand_rNaV1.4.E403D.M1240T.D1241I_STX.C10.1.C13.2</v>
      </c>
      <c r="O214" s="2">
        <f t="shared" si="15"/>
        <v>5.1381670023420547</v>
      </c>
    </row>
    <row r="215" spans="1:15" x14ac:dyDescent="0.2">
      <c r="A215" s="3" t="s">
        <v>5</v>
      </c>
      <c r="B215" s="3" t="s">
        <v>73</v>
      </c>
      <c r="C215" s="3" t="s">
        <v>15</v>
      </c>
      <c r="D215" s="3" t="s">
        <v>36</v>
      </c>
      <c r="E215" s="4" t="s">
        <v>230</v>
      </c>
      <c r="F215" s="3">
        <v>14861</v>
      </c>
      <c r="G215" s="3">
        <v>1980</v>
      </c>
      <c r="H215" s="3" t="s">
        <v>7</v>
      </c>
      <c r="I215" s="3">
        <f t="shared" si="12"/>
        <v>5.128981961483726</v>
      </c>
      <c r="J215" s="3">
        <f t="shared" si="13"/>
        <v>7.4305000000000003E-6</v>
      </c>
      <c r="K215" s="3">
        <v>0</v>
      </c>
      <c r="L215" s="3" t="s">
        <v>31</v>
      </c>
      <c r="N215" s="2" t="str">
        <f t="shared" si="14"/>
        <v>ligand_rNaV1.4.Y401A_STX.C13.2</v>
      </c>
      <c r="O215" s="2">
        <f t="shared" si="15"/>
        <v>5.128981961483726</v>
      </c>
    </row>
    <row r="216" spans="1:15" x14ac:dyDescent="0.2">
      <c r="A216" s="3" t="s">
        <v>5</v>
      </c>
      <c r="B216" s="3" t="s">
        <v>174</v>
      </c>
      <c r="C216" s="3" t="s">
        <v>175</v>
      </c>
      <c r="D216" s="3" t="s">
        <v>6</v>
      </c>
      <c r="E216" s="6" t="s">
        <v>196</v>
      </c>
      <c r="F216" s="3">
        <v>15000</v>
      </c>
      <c r="G216" s="3">
        <v>1300</v>
      </c>
      <c r="H216" s="3" t="s">
        <v>7</v>
      </c>
      <c r="I216" s="3">
        <f t="shared" si="12"/>
        <v>5.1249387366082999</v>
      </c>
      <c r="J216" s="3">
        <f t="shared" si="13"/>
        <v>7.5000000000000002E-6</v>
      </c>
      <c r="K216" s="3">
        <v>0</v>
      </c>
      <c r="L216" s="3" t="s">
        <v>34</v>
      </c>
      <c r="N216" s="2" t="str">
        <f t="shared" si="14"/>
        <v>ligand_rNaV1.4_STX.C12.2</v>
      </c>
      <c r="O216" s="2">
        <f t="shared" si="15"/>
        <v>5.1249387366082999</v>
      </c>
    </row>
    <row r="217" spans="1:15" x14ac:dyDescent="0.2">
      <c r="A217" s="3" t="s">
        <v>5</v>
      </c>
      <c r="B217" s="3" t="s">
        <v>5</v>
      </c>
      <c r="C217" s="3" t="s">
        <v>8</v>
      </c>
      <c r="D217" s="3" t="s">
        <v>35</v>
      </c>
      <c r="E217" s="4" t="s">
        <v>208</v>
      </c>
      <c r="F217" s="3">
        <v>20400</v>
      </c>
      <c r="G217" s="3">
        <v>1020</v>
      </c>
      <c r="H217" s="3" t="s">
        <v>7</v>
      </c>
      <c r="I217" s="3">
        <f t="shared" si="12"/>
        <v>4.991399828238082</v>
      </c>
      <c r="J217" s="3">
        <f t="shared" si="13"/>
        <v>1.0200000000000001E-5</v>
      </c>
      <c r="K217" s="3">
        <v>0</v>
      </c>
      <c r="L217" s="3" t="s">
        <v>31</v>
      </c>
      <c r="N217" s="2" t="str">
        <f t="shared" si="14"/>
        <v>ligand_rNaV1.4.Y401S_STX</v>
      </c>
      <c r="O217" s="2">
        <f t="shared" si="15"/>
        <v>4.991399828238082</v>
      </c>
    </row>
    <row r="218" spans="1:15" x14ac:dyDescent="0.2">
      <c r="A218" s="3" t="s">
        <v>5</v>
      </c>
      <c r="B218" s="3" t="s">
        <v>71</v>
      </c>
      <c r="C218" s="3" t="s">
        <v>11</v>
      </c>
      <c r="D218" s="3" t="s">
        <v>24</v>
      </c>
      <c r="E218" s="6" t="s">
        <v>206</v>
      </c>
      <c r="F218" s="3">
        <v>20653</v>
      </c>
      <c r="G218" s="3">
        <v>669</v>
      </c>
      <c r="H218" s="3" t="s">
        <v>7</v>
      </c>
      <c r="I218" s="3">
        <f t="shared" si="12"/>
        <v>4.9860468506248576</v>
      </c>
      <c r="J218" s="3">
        <f t="shared" si="13"/>
        <v>1.03265E-5</v>
      </c>
      <c r="K218" s="3">
        <v>0</v>
      </c>
      <c r="L218" s="3" t="s">
        <v>31</v>
      </c>
      <c r="N218" s="2" t="str">
        <f t="shared" si="14"/>
        <v>ligand_rNaV1.4.M1240T.D1241I_STX.C10.1</v>
      </c>
      <c r="O218" s="2">
        <f t="shared" si="15"/>
        <v>4.9860468506248576</v>
      </c>
    </row>
    <row r="219" spans="1:15" x14ac:dyDescent="0.2">
      <c r="A219" s="3" t="s">
        <v>5</v>
      </c>
      <c r="B219" s="3" t="s">
        <v>73</v>
      </c>
      <c r="C219" s="3" t="s">
        <v>15</v>
      </c>
      <c r="D219" s="3" t="s">
        <v>40</v>
      </c>
      <c r="E219" s="4" t="s">
        <v>228</v>
      </c>
      <c r="F219" s="3">
        <v>20823</v>
      </c>
      <c r="G219" s="3">
        <v>1670</v>
      </c>
      <c r="H219" s="3" t="s">
        <v>7</v>
      </c>
      <c r="I219" s="3">
        <f t="shared" si="12"/>
        <v>4.982486696541959</v>
      </c>
      <c r="J219" s="3">
        <f t="shared" si="13"/>
        <v>1.04115E-5</v>
      </c>
      <c r="K219" s="3">
        <v>0</v>
      </c>
      <c r="L219" s="3" t="s">
        <v>31</v>
      </c>
      <c r="N219" s="2" t="str">
        <f t="shared" si="14"/>
        <v>ligand_rNaV1.4.W1239A_STX.C13.2</v>
      </c>
      <c r="O219" s="2">
        <f t="shared" si="15"/>
        <v>4.982486696541959</v>
      </c>
    </row>
    <row r="220" spans="1:15" x14ac:dyDescent="0.2">
      <c r="A220" s="3" t="s">
        <v>17</v>
      </c>
      <c r="B220" s="3" t="s">
        <v>75</v>
      </c>
      <c r="C220" s="3" t="s">
        <v>143</v>
      </c>
      <c r="D220" s="3" t="s">
        <v>35</v>
      </c>
      <c r="E220" s="4" t="s">
        <v>208</v>
      </c>
      <c r="F220" s="3">
        <v>22600</v>
      </c>
      <c r="G220" s="3">
        <v>1620</v>
      </c>
      <c r="H220" s="3" t="s">
        <v>7</v>
      </c>
      <c r="I220" s="3">
        <f t="shared" si="12"/>
        <v>4.9469215565165801</v>
      </c>
      <c r="J220" s="3">
        <f t="shared" si="13"/>
        <v>1.13E-5</v>
      </c>
      <c r="K220" s="3">
        <v>1</v>
      </c>
      <c r="L220" s="3" t="s">
        <v>43</v>
      </c>
      <c r="N220" s="2" t="str">
        <f t="shared" si="14"/>
        <v>ligand_rNaV1.4.Y401S_GTX.2</v>
      </c>
      <c r="O220" s="2">
        <f t="shared" si="15"/>
        <v>4.9469215565165801</v>
      </c>
    </row>
    <row r="221" spans="1:15" x14ac:dyDescent="0.2">
      <c r="A221" s="3" t="s">
        <v>5</v>
      </c>
      <c r="B221" s="3" t="s">
        <v>86</v>
      </c>
      <c r="C221" s="3" t="s">
        <v>85</v>
      </c>
      <c r="D221" s="3" t="s">
        <v>32</v>
      </c>
      <c r="E221" s="6" t="s">
        <v>213</v>
      </c>
      <c r="F221" s="3">
        <v>28750</v>
      </c>
      <c r="G221" s="3">
        <v>2990</v>
      </c>
      <c r="H221" s="3" t="s">
        <v>7</v>
      </c>
      <c r="I221" s="3">
        <f t="shared" si="12"/>
        <v>4.842392146638332</v>
      </c>
      <c r="J221" s="3">
        <f t="shared" si="13"/>
        <v>1.4375E-5</v>
      </c>
      <c r="K221" s="3">
        <v>0</v>
      </c>
      <c r="L221" s="3" t="s">
        <v>31</v>
      </c>
      <c r="N221" s="2" t="str">
        <f t="shared" si="14"/>
        <v>ligand_rNaV1.4.E403D_STX.C10.1.C13.2</v>
      </c>
      <c r="O221" s="2">
        <f t="shared" si="15"/>
        <v>4.842392146638332</v>
      </c>
    </row>
    <row r="222" spans="1:15" x14ac:dyDescent="0.2">
      <c r="A222" s="3" t="s">
        <v>5</v>
      </c>
      <c r="B222" s="3" t="s">
        <v>81</v>
      </c>
      <c r="C222" s="3" t="s">
        <v>79</v>
      </c>
      <c r="D222" s="3" t="s">
        <v>6</v>
      </c>
      <c r="E222" s="6" t="s">
        <v>196</v>
      </c>
      <c r="F222" s="3">
        <v>33000</v>
      </c>
      <c r="G222" s="3">
        <v>2000</v>
      </c>
      <c r="H222" s="3" t="s">
        <v>7</v>
      </c>
      <c r="I222" s="3">
        <f t="shared" si="12"/>
        <v>4.7825160557860933</v>
      </c>
      <c r="J222" s="3">
        <f t="shared" si="13"/>
        <v>1.6500000000000001E-5</v>
      </c>
      <c r="K222" s="3">
        <v>0</v>
      </c>
      <c r="L222" s="3" t="s">
        <v>31</v>
      </c>
      <c r="N222" s="2" t="str">
        <f t="shared" si="14"/>
        <v>ligand_rNaV1.4_STX.C11.4</v>
      </c>
      <c r="O222" s="2">
        <f t="shared" si="15"/>
        <v>4.7825160557860933</v>
      </c>
    </row>
    <row r="223" spans="1:15" x14ac:dyDescent="0.2">
      <c r="A223" s="3" t="s">
        <v>17</v>
      </c>
      <c r="B223" s="3" t="s">
        <v>76</v>
      </c>
      <c r="C223" s="3" t="s">
        <v>144</v>
      </c>
      <c r="D223" s="3" t="s">
        <v>35</v>
      </c>
      <c r="E223" s="4" t="s">
        <v>208</v>
      </c>
      <c r="F223" s="3">
        <v>34200</v>
      </c>
      <c r="G223" s="3">
        <v>8400</v>
      </c>
      <c r="H223" s="3" t="s">
        <v>7</v>
      </c>
      <c r="I223" s="3">
        <f t="shared" si="12"/>
        <v>4.7670038896078459</v>
      </c>
      <c r="J223" s="3">
        <f t="shared" si="13"/>
        <v>1.7099999999999999E-5</v>
      </c>
      <c r="K223" s="3">
        <v>1</v>
      </c>
      <c r="L223" s="3" t="s">
        <v>43</v>
      </c>
      <c r="N223" s="2" t="str">
        <f t="shared" si="14"/>
        <v>ligand_rNaV1.4.Y401S_GTX.3</v>
      </c>
      <c r="O223" s="2">
        <f t="shared" si="15"/>
        <v>4.7670038896078459</v>
      </c>
    </row>
    <row r="224" spans="1:15" x14ac:dyDescent="0.2">
      <c r="A224" s="3" t="s">
        <v>5</v>
      </c>
      <c r="B224" s="3" t="s">
        <v>5</v>
      </c>
      <c r="C224" s="3" t="s">
        <v>8</v>
      </c>
      <c r="D224" s="3" t="s">
        <v>33</v>
      </c>
      <c r="E224" s="6" t="s">
        <v>214</v>
      </c>
      <c r="F224" s="3">
        <v>35040</v>
      </c>
      <c r="G224" s="3">
        <v>4290</v>
      </c>
      <c r="H224" s="3" t="s">
        <v>7</v>
      </c>
      <c r="I224" s="3">
        <f t="shared" si="12"/>
        <v>4.7564658981679377</v>
      </c>
      <c r="J224" s="3">
        <f t="shared" si="13"/>
        <v>1.7520000000000002E-5</v>
      </c>
      <c r="K224" s="3">
        <v>0</v>
      </c>
      <c r="L224" s="3" t="s">
        <v>31</v>
      </c>
      <c r="N224" s="2" t="str">
        <f t="shared" si="14"/>
        <v>ligand_rNaV1.4.E403D.M1240T.D1241I_STX</v>
      </c>
      <c r="O224" s="2">
        <f t="shared" si="15"/>
        <v>4.7564658981679377</v>
      </c>
    </row>
    <row r="225" spans="1:15" x14ac:dyDescent="0.2">
      <c r="A225" s="3" t="s">
        <v>19</v>
      </c>
      <c r="B225" s="3" t="s">
        <v>19</v>
      </c>
      <c r="C225" s="3" t="s">
        <v>82</v>
      </c>
      <c r="D225" s="3" t="s">
        <v>63</v>
      </c>
      <c r="E225" s="4" t="s">
        <v>221</v>
      </c>
      <c r="F225" s="3">
        <v>41604.300000000003</v>
      </c>
      <c r="G225" s="3">
        <v>0</v>
      </c>
      <c r="H225" s="3" t="s">
        <v>7</v>
      </c>
      <c r="I225" s="3">
        <f t="shared" si="12"/>
        <v>4.6818917763410086</v>
      </c>
      <c r="J225" s="3">
        <f t="shared" si="13"/>
        <v>2.0802150000000002E-5</v>
      </c>
      <c r="K225" s="3">
        <v>0</v>
      </c>
      <c r="L225" s="3" t="s">
        <v>58</v>
      </c>
      <c r="N225" s="2" t="str">
        <f t="shared" si="14"/>
        <v>ligand_rNaV1.4.M1240E_TTX</v>
      </c>
      <c r="O225" s="2">
        <f t="shared" si="15"/>
        <v>4.6818917763410086</v>
      </c>
    </row>
    <row r="226" spans="1:15" x14ac:dyDescent="0.2">
      <c r="A226" s="3" t="s">
        <v>5</v>
      </c>
      <c r="B226" s="3" t="s">
        <v>71</v>
      </c>
      <c r="C226" s="3" t="s">
        <v>11</v>
      </c>
      <c r="D226" s="3" t="s">
        <v>40</v>
      </c>
      <c r="E226" s="4" t="s">
        <v>228</v>
      </c>
      <c r="F226" s="3">
        <v>41665</v>
      </c>
      <c r="G226" s="3">
        <v>2130</v>
      </c>
      <c r="H226" s="3" t="s">
        <v>7</v>
      </c>
      <c r="I226" s="3">
        <f t="shared" si="12"/>
        <v>4.6812586095023079</v>
      </c>
      <c r="J226" s="3">
        <f t="shared" si="13"/>
        <v>2.0832500000000001E-5</v>
      </c>
      <c r="K226" s="3">
        <v>0</v>
      </c>
      <c r="L226" s="3" t="s">
        <v>31</v>
      </c>
      <c r="N226" s="2" t="str">
        <f t="shared" si="14"/>
        <v>ligand_rNaV1.4.W1239A_STX.C10.1</v>
      </c>
      <c r="O226" s="2">
        <f t="shared" si="15"/>
        <v>4.6812586095023079</v>
      </c>
    </row>
    <row r="227" spans="1:15" x14ac:dyDescent="0.2">
      <c r="A227" s="3" t="s">
        <v>5</v>
      </c>
      <c r="B227" s="3" t="s">
        <v>154</v>
      </c>
      <c r="C227" s="3" t="s">
        <v>152</v>
      </c>
      <c r="D227" s="3" t="s">
        <v>6</v>
      </c>
      <c r="E227" s="4" t="s">
        <v>196</v>
      </c>
      <c r="F227" s="3">
        <v>43000</v>
      </c>
      <c r="G227" s="3">
        <v>4000</v>
      </c>
      <c r="H227" s="3" t="s">
        <v>7</v>
      </c>
      <c r="I227" s="3">
        <f t="shared" si="12"/>
        <v>4.6675615400843951</v>
      </c>
      <c r="J227" s="3">
        <f t="shared" si="13"/>
        <v>2.1500000000000001E-5</v>
      </c>
      <c r="K227" s="3">
        <v>0</v>
      </c>
      <c r="L227" s="3" t="s">
        <v>53</v>
      </c>
      <c r="N227" s="2" t="str">
        <f t="shared" si="14"/>
        <v>ligand_rNaV1.4_STX.C11.4.N21.31</v>
      </c>
      <c r="O227" s="2">
        <f t="shared" si="15"/>
        <v>4.6675615400843951</v>
      </c>
    </row>
    <row r="228" spans="1:15" x14ac:dyDescent="0.2">
      <c r="A228" s="3" t="s">
        <v>5</v>
      </c>
      <c r="B228" s="3" t="s">
        <v>69</v>
      </c>
      <c r="C228" s="3" t="s">
        <v>9</v>
      </c>
      <c r="D228" s="3" t="s">
        <v>32</v>
      </c>
      <c r="E228" s="4" t="s">
        <v>213</v>
      </c>
      <c r="F228" s="3">
        <v>50000</v>
      </c>
      <c r="G228" s="3">
        <v>0</v>
      </c>
      <c r="H228" s="3" t="s">
        <v>7</v>
      </c>
      <c r="I228" s="3">
        <f t="shared" si="12"/>
        <v>4.6020599913279625</v>
      </c>
      <c r="J228" s="3">
        <f t="shared" si="13"/>
        <v>2.5000000000000001E-5</v>
      </c>
      <c r="K228" s="3">
        <v>0</v>
      </c>
      <c r="L228" s="3" t="s">
        <v>31</v>
      </c>
      <c r="N228" s="2" t="str">
        <f t="shared" si="14"/>
        <v>ligand_rNaV1.4.E403D_STX.N7.1</v>
      </c>
      <c r="O228" s="2">
        <f t="shared" si="15"/>
        <v>4.6020599913279625</v>
      </c>
    </row>
    <row r="229" spans="1:15" s="9" customFormat="1" x14ac:dyDescent="0.2">
      <c r="A229" s="3" t="s">
        <v>5</v>
      </c>
      <c r="B229" s="3" t="s">
        <v>70</v>
      </c>
      <c r="C229" s="3" t="s">
        <v>10</v>
      </c>
      <c r="D229" s="3" t="s">
        <v>32</v>
      </c>
      <c r="E229" s="4" t="s">
        <v>213</v>
      </c>
      <c r="F229" s="3">
        <v>50000</v>
      </c>
      <c r="G229" s="3">
        <v>0</v>
      </c>
      <c r="H229" s="3" t="s">
        <v>7</v>
      </c>
      <c r="I229" s="3">
        <f t="shared" si="12"/>
        <v>4.6020599913279625</v>
      </c>
      <c r="J229" s="3">
        <f t="shared" si="13"/>
        <v>2.5000000000000001E-5</v>
      </c>
      <c r="K229" s="3">
        <v>0</v>
      </c>
      <c r="L229" s="3" t="s">
        <v>31</v>
      </c>
      <c r="N229" s="2" t="str">
        <f t="shared" si="14"/>
        <v>ligand_rNaV1.4.E403D_STX.N9.1</v>
      </c>
      <c r="O229" s="2">
        <f t="shared" si="15"/>
        <v>4.6020599913279625</v>
      </c>
    </row>
    <row r="230" spans="1:15" x14ac:dyDescent="0.2">
      <c r="A230" s="3" t="s">
        <v>5</v>
      </c>
      <c r="B230" s="3" t="s">
        <v>71</v>
      </c>
      <c r="C230" s="3" t="s">
        <v>11</v>
      </c>
      <c r="D230" s="3" t="s">
        <v>39</v>
      </c>
      <c r="E230" s="4" t="s">
        <v>202</v>
      </c>
      <c r="F230" s="3">
        <v>50000</v>
      </c>
      <c r="G230" s="3">
        <v>0</v>
      </c>
      <c r="H230" s="3" t="s">
        <v>7</v>
      </c>
      <c r="I230" s="3">
        <f t="shared" si="12"/>
        <v>4.6020599913279625</v>
      </c>
      <c r="J230" s="3">
        <f t="shared" si="13"/>
        <v>2.5000000000000001E-5</v>
      </c>
      <c r="K230" s="3">
        <v>0</v>
      </c>
      <c r="L230" s="3" t="s">
        <v>31</v>
      </c>
      <c r="N230" s="2" t="str">
        <f t="shared" si="14"/>
        <v>ligand_rNaV1.4.E758D_STX.C10.1</v>
      </c>
      <c r="O230" s="2">
        <f t="shared" si="15"/>
        <v>4.6020599913279625</v>
      </c>
    </row>
    <row r="231" spans="1:15" s="12" customFormat="1" x14ac:dyDescent="0.2">
      <c r="A231" s="3" t="s">
        <v>5</v>
      </c>
      <c r="B231" s="3" t="s">
        <v>72</v>
      </c>
      <c r="C231" s="3" t="s">
        <v>14</v>
      </c>
      <c r="D231" s="3" t="s">
        <v>39</v>
      </c>
      <c r="E231" s="4" t="s">
        <v>202</v>
      </c>
      <c r="F231" s="3">
        <v>50000</v>
      </c>
      <c r="G231" s="3">
        <v>0</v>
      </c>
      <c r="H231" s="3" t="s">
        <v>7</v>
      </c>
      <c r="I231" s="3">
        <f t="shared" si="12"/>
        <v>4.6020599913279625</v>
      </c>
      <c r="J231" s="3">
        <f t="shared" si="13"/>
        <v>2.5000000000000001E-5</v>
      </c>
      <c r="K231" s="3">
        <v>0</v>
      </c>
      <c r="L231" s="3" t="s">
        <v>31</v>
      </c>
      <c r="N231" s="2" t="str">
        <f t="shared" si="14"/>
        <v>ligand_rNaV1.4.E758D_STX.C13.1</v>
      </c>
      <c r="O231" s="2">
        <f t="shared" si="15"/>
        <v>4.6020599913279625</v>
      </c>
    </row>
    <row r="232" spans="1:15" x14ac:dyDescent="0.2">
      <c r="A232" s="3" t="s">
        <v>5</v>
      </c>
      <c r="B232" s="3" t="s">
        <v>73</v>
      </c>
      <c r="C232" s="3" t="s">
        <v>15</v>
      </c>
      <c r="D232" s="3" t="s">
        <v>39</v>
      </c>
      <c r="E232" s="4" t="s">
        <v>202</v>
      </c>
      <c r="F232" s="3">
        <v>50000</v>
      </c>
      <c r="G232" s="3">
        <v>0</v>
      </c>
      <c r="H232" s="3" t="s">
        <v>7</v>
      </c>
      <c r="I232" s="3">
        <f t="shared" si="12"/>
        <v>4.6020599913279625</v>
      </c>
      <c r="J232" s="3">
        <f t="shared" si="13"/>
        <v>2.5000000000000001E-5</v>
      </c>
      <c r="K232" s="3">
        <v>0</v>
      </c>
      <c r="L232" s="3" t="s">
        <v>31</v>
      </c>
      <c r="N232" s="2" t="str">
        <f t="shared" si="14"/>
        <v>ligand_rNaV1.4.E758D_STX.C13.2</v>
      </c>
      <c r="O232" s="2">
        <f t="shared" si="15"/>
        <v>4.6020599913279625</v>
      </c>
    </row>
    <row r="233" spans="1:15" s="9" customFormat="1" x14ac:dyDescent="0.2">
      <c r="A233" s="3" t="s">
        <v>5</v>
      </c>
      <c r="B233" s="3" t="s">
        <v>69</v>
      </c>
      <c r="C233" s="3" t="s">
        <v>9</v>
      </c>
      <c r="D233" s="3" t="s">
        <v>39</v>
      </c>
      <c r="E233" s="4" t="s">
        <v>202</v>
      </c>
      <c r="F233" s="3">
        <v>50000</v>
      </c>
      <c r="G233" s="3">
        <v>0</v>
      </c>
      <c r="H233" s="3" t="s">
        <v>7</v>
      </c>
      <c r="I233" s="3">
        <f t="shared" si="12"/>
        <v>4.6020599913279625</v>
      </c>
      <c r="J233" s="3">
        <f t="shared" si="13"/>
        <v>2.5000000000000001E-5</v>
      </c>
      <c r="K233" s="3">
        <v>0</v>
      </c>
      <c r="L233" s="3" t="s">
        <v>31</v>
      </c>
      <c r="N233" s="2" t="str">
        <f t="shared" si="14"/>
        <v>ligand_rNaV1.4.E758D_STX.N7.1</v>
      </c>
      <c r="O233" s="2">
        <f t="shared" si="15"/>
        <v>4.6020599913279625</v>
      </c>
    </row>
    <row r="234" spans="1:15" x14ac:dyDescent="0.2">
      <c r="A234" s="3" t="s">
        <v>5</v>
      </c>
      <c r="B234" s="3" t="s">
        <v>70</v>
      </c>
      <c r="C234" s="3" t="s">
        <v>10</v>
      </c>
      <c r="D234" s="3" t="s">
        <v>39</v>
      </c>
      <c r="E234" s="4" t="s">
        <v>202</v>
      </c>
      <c r="F234" s="3">
        <v>50000</v>
      </c>
      <c r="G234" s="3">
        <v>0</v>
      </c>
      <c r="H234" s="3" t="s">
        <v>7</v>
      </c>
      <c r="I234" s="3">
        <f t="shared" si="12"/>
        <v>4.6020599913279625</v>
      </c>
      <c r="J234" s="3">
        <f t="shared" si="13"/>
        <v>2.5000000000000001E-5</v>
      </c>
      <c r="K234" s="3">
        <v>0</v>
      </c>
      <c r="L234" s="3" t="s">
        <v>31</v>
      </c>
      <c r="N234" s="2" t="str">
        <f t="shared" si="14"/>
        <v>ligand_rNaV1.4.E758D_STX.N9.1</v>
      </c>
      <c r="O234" s="2">
        <f t="shared" si="15"/>
        <v>4.6020599913279625</v>
      </c>
    </row>
    <row r="235" spans="1:15" x14ac:dyDescent="0.2">
      <c r="A235" s="3" t="s">
        <v>5</v>
      </c>
      <c r="B235" s="3" t="s">
        <v>108</v>
      </c>
      <c r="C235" s="3" t="s">
        <v>107</v>
      </c>
      <c r="D235" s="3" t="s">
        <v>55</v>
      </c>
      <c r="E235" s="6" t="s">
        <v>220</v>
      </c>
      <c r="F235" s="3">
        <v>50000</v>
      </c>
      <c r="G235" s="3">
        <v>0</v>
      </c>
      <c r="H235" s="3" t="s">
        <v>7</v>
      </c>
      <c r="I235" s="3">
        <f t="shared" si="12"/>
        <v>4.6020599913279625</v>
      </c>
      <c r="J235" s="3">
        <f t="shared" si="13"/>
        <v>2.5000000000000001E-5</v>
      </c>
      <c r="K235" s="3">
        <v>0</v>
      </c>
      <c r="L235" s="3" t="s">
        <v>54</v>
      </c>
      <c r="N235" s="2" t="str">
        <f t="shared" si="14"/>
        <v>ligand_rNaV1.4.M1240C_STX.N21.11</v>
      </c>
      <c r="O235" s="2">
        <f t="shared" si="15"/>
        <v>4.6020599913279625</v>
      </c>
    </row>
    <row r="236" spans="1:15" x14ac:dyDescent="0.2">
      <c r="A236" s="3" t="s">
        <v>5</v>
      </c>
      <c r="B236" s="3" t="s">
        <v>69</v>
      </c>
      <c r="C236" s="3" t="s">
        <v>9</v>
      </c>
      <c r="D236" s="3" t="s">
        <v>40</v>
      </c>
      <c r="E236" s="4" t="s">
        <v>228</v>
      </c>
      <c r="F236" s="3">
        <v>50000</v>
      </c>
      <c r="G236" s="3">
        <v>0</v>
      </c>
      <c r="H236" s="3" t="s">
        <v>7</v>
      </c>
      <c r="I236" s="3">
        <f t="shared" si="12"/>
        <v>4.6020599913279625</v>
      </c>
      <c r="J236" s="3">
        <f t="shared" si="13"/>
        <v>2.5000000000000001E-5</v>
      </c>
      <c r="K236" s="3">
        <v>0</v>
      </c>
      <c r="L236" s="3" t="s">
        <v>31</v>
      </c>
      <c r="N236" s="2" t="str">
        <f t="shared" si="14"/>
        <v>ligand_rNaV1.4.W1239A_STX.N7.1</v>
      </c>
      <c r="O236" s="2">
        <f t="shared" si="15"/>
        <v>4.6020599913279625</v>
      </c>
    </row>
    <row r="237" spans="1:15" s="12" customFormat="1" x14ac:dyDescent="0.2">
      <c r="A237" s="3" t="s">
        <v>5</v>
      </c>
      <c r="B237" s="3" t="s">
        <v>70</v>
      </c>
      <c r="C237" s="3" t="s">
        <v>10</v>
      </c>
      <c r="D237" s="3" t="s">
        <v>40</v>
      </c>
      <c r="E237" s="4" t="s">
        <v>228</v>
      </c>
      <c r="F237" s="3">
        <v>50000</v>
      </c>
      <c r="G237" s="3">
        <v>0</v>
      </c>
      <c r="H237" s="3" t="s">
        <v>7</v>
      </c>
      <c r="I237" s="3">
        <f t="shared" si="12"/>
        <v>4.6020599913279625</v>
      </c>
      <c r="J237" s="3">
        <f t="shared" si="13"/>
        <v>2.5000000000000001E-5</v>
      </c>
      <c r="K237" s="3">
        <v>0</v>
      </c>
      <c r="L237" s="3" t="s">
        <v>31</v>
      </c>
      <c r="N237" s="2" t="str">
        <f t="shared" si="14"/>
        <v>ligand_rNaV1.4.W1239A_STX.N9.1</v>
      </c>
      <c r="O237" s="2">
        <f t="shared" si="15"/>
        <v>4.6020599913279625</v>
      </c>
    </row>
    <row r="238" spans="1:15" x14ac:dyDescent="0.2">
      <c r="A238" s="3" t="s">
        <v>5</v>
      </c>
      <c r="B238" s="3" t="s">
        <v>70</v>
      </c>
      <c r="C238" s="3" t="s">
        <v>10</v>
      </c>
      <c r="D238" s="3" t="s">
        <v>37</v>
      </c>
      <c r="E238" s="4" t="s">
        <v>229</v>
      </c>
      <c r="F238" s="3">
        <v>50000</v>
      </c>
      <c r="G238" s="3">
        <v>0</v>
      </c>
      <c r="H238" s="3" t="s">
        <v>7</v>
      </c>
      <c r="I238" s="3">
        <f t="shared" si="12"/>
        <v>4.6020599913279625</v>
      </c>
      <c r="J238" s="3">
        <f t="shared" si="13"/>
        <v>2.5000000000000001E-5</v>
      </c>
      <c r="K238" s="3">
        <v>0</v>
      </c>
      <c r="L238" s="3" t="s">
        <v>31</v>
      </c>
      <c r="N238" s="2" t="str">
        <f t="shared" si="14"/>
        <v>ligand_rNaV1.4.W756A_STX.N9.1</v>
      </c>
      <c r="O238" s="2">
        <f t="shared" si="15"/>
        <v>4.6020599913279625</v>
      </c>
    </row>
    <row r="239" spans="1:15" x14ac:dyDescent="0.2">
      <c r="A239" s="3" t="s">
        <v>5</v>
      </c>
      <c r="B239" s="3" t="s">
        <v>69</v>
      </c>
      <c r="C239" s="3" t="s">
        <v>9</v>
      </c>
      <c r="D239" s="3" t="s">
        <v>36</v>
      </c>
      <c r="E239" s="4" t="s">
        <v>230</v>
      </c>
      <c r="F239" s="3">
        <v>50000</v>
      </c>
      <c r="G239" s="3">
        <v>0</v>
      </c>
      <c r="H239" s="3" t="s">
        <v>7</v>
      </c>
      <c r="I239" s="3">
        <f t="shared" si="12"/>
        <v>4.6020599913279625</v>
      </c>
      <c r="J239" s="3">
        <f t="shared" si="13"/>
        <v>2.5000000000000001E-5</v>
      </c>
      <c r="K239" s="3">
        <v>0</v>
      </c>
      <c r="L239" s="3" t="s">
        <v>31</v>
      </c>
      <c r="N239" s="2" t="str">
        <f t="shared" si="14"/>
        <v>ligand_rNaV1.4.Y401A_STX.N7.1</v>
      </c>
      <c r="O239" s="2">
        <f t="shared" si="15"/>
        <v>4.6020599913279625</v>
      </c>
    </row>
    <row r="240" spans="1:15" x14ac:dyDescent="0.2">
      <c r="A240" s="3" t="s">
        <v>5</v>
      </c>
      <c r="B240" s="3" t="s">
        <v>70</v>
      </c>
      <c r="C240" s="3" t="s">
        <v>10</v>
      </c>
      <c r="D240" s="3" t="s">
        <v>36</v>
      </c>
      <c r="E240" s="4" t="s">
        <v>230</v>
      </c>
      <c r="F240" s="3">
        <v>50000</v>
      </c>
      <c r="G240" s="3">
        <v>0</v>
      </c>
      <c r="H240" s="3" t="s">
        <v>7</v>
      </c>
      <c r="I240" s="3">
        <f t="shared" si="12"/>
        <v>4.6020599913279625</v>
      </c>
      <c r="J240" s="3">
        <f t="shared" si="13"/>
        <v>2.5000000000000001E-5</v>
      </c>
      <c r="K240" s="3">
        <v>0</v>
      </c>
      <c r="L240" s="3" t="s">
        <v>31</v>
      </c>
      <c r="N240" s="2" t="str">
        <f t="shared" si="14"/>
        <v>ligand_rNaV1.4.Y401A_STX.N9.1</v>
      </c>
      <c r="O240" s="2">
        <f t="shared" si="15"/>
        <v>4.6020599913279625</v>
      </c>
    </row>
    <row r="241" spans="1:15" s="9" customFormat="1" x14ac:dyDescent="0.2">
      <c r="A241" s="3" t="s">
        <v>19</v>
      </c>
      <c r="B241" s="3" t="s">
        <v>19</v>
      </c>
      <c r="C241" s="3" t="s">
        <v>82</v>
      </c>
      <c r="D241" s="3" t="s">
        <v>59</v>
      </c>
      <c r="E241" s="4" t="s">
        <v>177</v>
      </c>
      <c r="F241" s="3">
        <v>50000</v>
      </c>
      <c r="G241" s="3">
        <v>0</v>
      </c>
      <c r="H241" s="3" t="s">
        <v>7</v>
      </c>
      <c r="I241" s="3">
        <f t="shared" si="12"/>
        <v>4.6020599913279625</v>
      </c>
      <c r="J241" s="3">
        <f t="shared" si="13"/>
        <v>2.5000000000000001E-5</v>
      </c>
      <c r="K241" s="3">
        <v>0</v>
      </c>
      <c r="L241" s="3" t="s">
        <v>58</v>
      </c>
      <c r="N241" s="2" t="str">
        <f t="shared" si="14"/>
        <v>ligand_rNaV1.4.Y401C.S_TTX</v>
      </c>
      <c r="O241" s="2">
        <f t="shared" si="15"/>
        <v>4.6020599913279625</v>
      </c>
    </row>
    <row r="242" spans="1:15" s="12" customFormat="1" x14ac:dyDescent="0.2">
      <c r="A242" s="3" t="s">
        <v>5</v>
      </c>
      <c r="B242" s="3" t="s">
        <v>5</v>
      </c>
      <c r="C242" s="3" t="s">
        <v>8</v>
      </c>
      <c r="D242" s="3" t="s">
        <v>62</v>
      </c>
      <c r="E242" s="4" t="s">
        <v>216</v>
      </c>
      <c r="F242" s="3">
        <v>50195.6</v>
      </c>
      <c r="G242" s="3">
        <v>0</v>
      </c>
      <c r="H242" s="3" t="s">
        <v>7</v>
      </c>
      <c r="I242" s="3">
        <f t="shared" si="12"/>
        <v>4.6003643458390755</v>
      </c>
      <c r="J242" s="3">
        <f t="shared" si="13"/>
        <v>2.5097799999999999E-5</v>
      </c>
      <c r="K242" s="3">
        <v>0</v>
      </c>
      <c r="L242" s="3" t="s">
        <v>58</v>
      </c>
      <c r="N242" s="2" t="str">
        <f t="shared" si="14"/>
        <v>ligand_rNaV1.4.E755A_STX</v>
      </c>
      <c r="O242" s="2">
        <f t="shared" si="15"/>
        <v>4.6003643458390755</v>
      </c>
    </row>
    <row r="243" spans="1:15" x14ac:dyDescent="0.2">
      <c r="A243" s="3" t="s">
        <v>19</v>
      </c>
      <c r="B243" s="3" t="s">
        <v>19</v>
      </c>
      <c r="C243" s="3" t="s">
        <v>82</v>
      </c>
      <c r="D243" s="3" t="s">
        <v>26</v>
      </c>
      <c r="E243" s="6" t="s">
        <v>215</v>
      </c>
      <c r="F243" s="3">
        <v>77309.100000000006</v>
      </c>
      <c r="G243" s="3">
        <v>0</v>
      </c>
      <c r="H243" s="3" t="s">
        <v>7</v>
      </c>
      <c r="I243" s="3">
        <f t="shared" si="12"/>
        <v>4.4127993782375334</v>
      </c>
      <c r="J243" s="3">
        <f t="shared" si="13"/>
        <v>3.8654550000000004E-5</v>
      </c>
      <c r="K243" s="3">
        <v>0</v>
      </c>
      <c r="L243" s="3" t="s">
        <v>58</v>
      </c>
      <c r="N243" s="2" t="str">
        <f t="shared" si="14"/>
        <v>ligand_rNaV1.4.E403Q_TTX</v>
      </c>
      <c r="O243" s="2">
        <f t="shared" si="15"/>
        <v>4.4127993782375334</v>
      </c>
    </row>
    <row r="244" spans="1:15" x14ac:dyDescent="0.2">
      <c r="A244" s="10" t="s">
        <v>5</v>
      </c>
      <c r="B244" s="10" t="s">
        <v>5</v>
      </c>
      <c r="C244" s="10" t="s">
        <v>8</v>
      </c>
      <c r="D244" s="10" t="s">
        <v>27</v>
      </c>
      <c r="E244" s="11" t="s">
        <v>203</v>
      </c>
      <c r="F244" s="10">
        <v>81460.399999999994</v>
      </c>
      <c r="G244" s="10">
        <v>0</v>
      </c>
      <c r="H244" s="10" t="s">
        <v>7</v>
      </c>
      <c r="I244" s="10">
        <f t="shared" si="12"/>
        <v>4.3900834573659262</v>
      </c>
      <c r="J244" s="3">
        <f t="shared" si="13"/>
        <v>4.0730199999999998E-5</v>
      </c>
      <c r="K244" s="10">
        <v>0</v>
      </c>
      <c r="L244" s="10" t="s">
        <v>58</v>
      </c>
      <c r="N244" s="2" t="str">
        <f t="shared" si="14"/>
        <v>ligand_rNaV1.4.E758Q_STX</v>
      </c>
      <c r="O244" s="2">
        <f t="shared" si="15"/>
        <v>4.3900834573659262</v>
      </c>
    </row>
    <row r="245" spans="1:15" x14ac:dyDescent="0.2">
      <c r="A245" s="3" t="s">
        <v>5</v>
      </c>
      <c r="B245" s="3" t="s">
        <v>5</v>
      </c>
      <c r="C245" s="3" t="s">
        <v>8</v>
      </c>
      <c r="D245" s="3" t="s">
        <v>65</v>
      </c>
      <c r="E245" s="4" t="s">
        <v>223</v>
      </c>
      <c r="F245" s="3">
        <v>93979.199999999997</v>
      </c>
      <c r="G245" s="3">
        <v>0</v>
      </c>
      <c r="H245" s="3" t="s">
        <v>7</v>
      </c>
      <c r="I245" s="3">
        <f t="shared" si="12"/>
        <v>4.3279982519026099</v>
      </c>
      <c r="J245" s="3">
        <f t="shared" si="13"/>
        <v>4.6989600000000002E-5</v>
      </c>
      <c r="K245" s="3">
        <v>0</v>
      </c>
      <c r="L245" s="3" t="s">
        <v>58</v>
      </c>
      <c r="N245" s="2" t="str">
        <f t="shared" si="14"/>
        <v>ligand_rNaV1.4.M1240K_STX</v>
      </c>
      <c r="O245" s="2">
        <f t="shared" si="15"/>
        <v>4.3279982519026099</v>
      </c>
    </row>
    <row r="246" spans="1:15" x14ac:dyDescent="0.2">
      <c r="A246" s="3" t="s">
        <v>5</v>
      </c>
      <c r="B246" s="3" t="s">
        <v>90</v>
      </c>
      <c r="C246" s="3" t="s">
        <v>89</v>
      </c>
      <c r="D246" s="3" t="s">
        <v>35</v>
      </c>
      <c r="E246" s="4" t="s">
        <v>208</v>
      </c>
      <c r="F246" s="3">
        <v>102600</v>
      </c>
      <c r="G246" s="3">
        <v>9280</v>
      </c>
      <c r="H246" s="3" t="s">
        <v>7</v>
      </c>
      <c r="I246" s="3">
        <f t="shared" si="12"/>
        <v>4.2898826348881833</v>
      </c>
      <c r="J246" s="3">
        <f t="shared" si="13"/>
        <v>5.13E-5</v>
      </c>
      <c r="K246" s="3">
        <v>0</v>
      </c>
      <c r="L246" s="3" t="s">
        <v>31</v>
      </c>
      <c r="N246" s="2" t="str">
        <f t="shared" si="14"/>
        <v>ligand_rNaV1.4.Y401S_STX.C11.6</v>
      </c>
      <c r="O246" s="2">
        <f t="shared" si="15"/>
        <v>4.2898826348881833</v>
      </c>
    </row>
    <row r="247" spans="1:15" x14ac:dyDescent="0.2">
      <c r="A247" s="10" t="s">
        <v>5</v>
      </c>
      <c r="B247" s="10" t="s">
        <v>5</v>
      </c>
      <c r="C247" s="10" t="s">
        <v>8</v>
      </c>
      <c r="D247" s="10" t="s">
        <v>29</v>
      </c>
      <c r="E247" s="14" t="s">
        <v>201</v>
      </c>
      <c r="F247" s="10">
        <v>107094.39999999999</v>
      </c>
      <c r="G247" s="10">
        <v>0</v>
      </c>
      <c r="H247" s="10" t="s">
        <v>7</v>
      </c>
      <c r="I247" s="10">
        <f t="shared" si="12"/>
        <v>4.2712632336340288</v>
      </c>
      <c r="J247" s="3">
        <f t="shared" si="13"/>
        <v>5.3547199999999994E-5</v>
      </c>
      <c r="K247" s="10">
        <v>0</v>
      </c>
      <c r="L247" s="10" t="s">
        <v>58</v>
      </c>
      <c r="N247" s="2" t="str">
        <f t="shared" si="14"/>
        <v>ligand_rNaV1.4.D1532N_STX</v>
      </c>
      <c r="O247" s="2">
        <f t="shared" si="15"/>
        <v>4.2712632336340288</v>
      </c>
    </row>
    <row r="248" spans="1:15" x14ac:dyDescent="0.2">
      <c r="A248" s="3" t="s">
        <v>19</v>
      </c>
      <c r="B248" s="3" t="s">
        <v>19</v>
      </c>
      <c r="C248" s="3" t="s">
        <v>82</v>
      </c>
      <c r="D248" s="3" t="s">
        <v>62</v>
      </c>
      <c r="E248" s="4" t="s">
        <v>216</v>
      </c>
      <c r="F248" s="3">
        <v>109645.2</v>
      </c>
      <c r="G248" s="3">
        <v>0</v>
      </c>
      <c r="H248" s="3" t="s">
        <v>7</v>
      </c>
      <c r="I248" s="3">
        <f t="shared" si="12"/>
        <v>4.2610403715897203</v>
      </c>
      <c r="J248" s="3">
        <f t="shared" si="13"/>
        <v>5.4822599999999999E-5</v>
      </c>
      <c r="K248" s="3">
        <v>0</v>
      </c>
      <c r="L248" s="3" t="s">
        <v>58</v>
      </c>
      <c r="N248" s="2" t="str">
        <f t="shared" si="14"/>
        <v>ligand_rNaV1.4.E755A_TTX</v>
      </c>
      <c r="O248" s="2">
        <f t="shared" si="15"/>
        <v>4.2610403715897203</v>
      </c>
    </row>
    <row r="249" spans="1:15" x14ac:dyDescent="0.2">
      <c r="A249" s="3" t="s">
        <v>5</v>
      </c>
      <c r="B249" s="3" t="s">
        <v>5</v>
      </c>
      <c r="C249" s="3" t="s">
        <v>8</v>
      </c>
      <c r="D249" s="3" t="s">
        <v>26</v>
      </c>
      <c r="E249" s="6" t="s">
        <v>215</v>
      </c>
      <c r="F249" s="3">
        <v>110017.60000000001</v>
      </c>
      <c r="G249" s="3">
        <v>0</v>
      </c>
      <c r="H249" s="3" t="s">
        <v>7</v>
      </c>
      <c r="I249" s="3">
        <f t="shared" si="12"/>
        <v>4.259567828947028</v>
      </c>
      <c r="J249" s="3">
        <f t="shared" si="13"/>
        <v>5.5008800000000001E-5</v>
      </c>
      <c r="K249" s="3">
        <v>0</v>
      </c>
      <c r="L249" s="3" t="s">
        <v>58</v>
      </c>
      <c r="N249" s="2" t="str">
        <f t="shared" si="14"/>
        <v>ligand_rNaV1.4.E403Q_STX</v>
      </c>
      <c r="O249" s="2">
        <f t="shared" si="15"/>
        <v>4.259567828947028</v>
      </c>
    </row>
    <row r="250" spans="1:15" x14ac:dyDescent="0.2">
      <c r="A250" s="3" t="s">
        <v>19</v>
      </c>
      <c r="B250" s="3" t="s">
        <v>19</v>
      </c>
      <c r="C250" s="3" t="s">
        <v>82</v>
      </c>
      <c r="D250" s="3" t="s">
        <v>65</v>
      </c>
      <c r="E250" s="4" t="s">
        <v>223</v>
      </c>
      <c r="F250" s="3">
        <v>114193.8</v>
      </c>
      <c r="G250" s="3">
        <v>0</v>
      </c>
      <c r="H250" s="3" t="s">
        <v>7</v>
      </c>
      <c r="I250" s="3">
        <f t="shared" si="12"/>
        <v>4.2433874705534755</v>
      </c>
      <c r="J250" s="3">
        <f t="shared" si="13"/>
        <v>5.7096899999999999E-5</v>
      </c>
      <c r="K250" s="3">
        <v>0</v>
      </c>
      <c r="L250" s="3" t="s">
        <v>58</v>
      </c>
      <c r="N250" s="2" t="str">
        <f t="shared" si="14"/>
        <v>ligand_rNaV1.4.M1240K_TTX</v>
      </c>
      <c r="O250" s="2">
        <f t="shared" si="15"/>
        <v>4.2433874705534755</v>
      </c>
    </row>
    <row r="251" spans="1:15" x14ac:dyDescent="0.2">
      <c r="A251" s="3" t="s">
        <v>5</v>
      </c>
      <c r="B251" s="3" t="s">
        <v>71</v>
      </c>
      <c r="C251" s="3" t="s">
        <v>11</v>
      </c>
      <c r="D251" s="3" t="s">
        <v>35</v>
      </c>
      <c r="E251" s="4" t="s">
        <v>208</v>
      </c>
      <c r="F251" s="3">
        <v>126800</v>
      </c>
      <c r="G251" s="3">
        <v>1020</v>
      </c>
      <c r="H251" s="3" t="s">
        <v>7</v>
      </c>
      <c r="I251" s="3">
        <f t="shared" si="12"/>
        <v>4.1979107421182675</v>
      </c>
      <c r="J251" s="3">
        <f t="shared" si="13"/>
        <v>6.3399999999999996E-5</v>
      </c>
      <c r="K251" s="3">
        <v>0</v>
      </c>
      <c r="L251" s="3" t="s">
        <v>31</v>
      </c>
      <c r="N251" s="2" t="str">
        <f t="shared" si="14"/>
        <v>ligand_rNaV1.4.Y401S_STX.C10.1</v>
      </c>
      <c r="O251" s="2">
        <f t="shared" si="15"/>
        <v>4.1979107421182675</v>
      </c>
    </row>
    <row r="252" spans="1:15" x14ac:dyDescent="0.2">
      <c r="A252" s="3" t="s">
        <v>5</v>
      </c>
      <c r="B252" s="3" t="s">
        <v>71</v>
      </c>
      <c r="C252" s="3" t="s">
        <v>11</v>
      </c>
      <c r="D252" s="3" t="s">
        <v>33</v>
      </c>
      <c r="E252" s="6" t="s">
        <v>214</v>
      </c>
      <c r="F252" s="3">
        <v>129900</v>
      </c>
      <c r="G252" s="3">
        <v>13600</v>
      </c>
      <c r="H252" s="3" t="s">
        <v>7</v>
      </c>
      <c r="I252" s="3">
        <f t="shared" si="12"/>
        <v>4.1874208445909531</v>
      </c>
      <c r="J252" s="3">
        <f t="shared" si="13"/>
        <v>6.4950000000000007E-5</v>
      </c>
      <c r="K252" s="3">
        <v>0</v>
      </c>
      <c r="L252" s="3" t="s">
        <v>31</v>
      </c>
      <c r="N252" s="2" t="str">
        <f t="shared" si="14"/>
        <v>ligand_rNaV1.4.E403D.M1240T.D1241I_STX.C10.1</v>
      </c>
      <c r="O252" s="2">
        <f t="shared" si="15"/>
        <v>4.1874208445909531</v>
      </c>
    </row>
    <row r="253" spans="1:15" x14ac:dyDescent="0.2">
      <c r="A253" s="3" t="s">
        <v>5</v>
      </c>
      <c r="B253" s="3" t="s">
        <v>88</v>
      </c>
      <c r="C253" s="3" t="s">
        <v>87</v>
      </c>
      <c r="D253" s="3" t="s">
        <v>6</v>
      </c>
      <c r="E253" s="6" t="s">
        <v>196</v>
      </c>
      <c r="F253" s="3">
        <v>257000</v>
      </c>
      <c r="G253" s="3">
        <v>14000</v>
      </c>
      <c r="H253" s="3" t="s">
        <v>7</v>
      </c>
      <c r="I253" s="3">
        <f t="shared" si="12"/>
        <v>3.8910968723326866</v>
      </c>
      <c r="J253" s="3">
        <f t="shared" si="13"/>
        <v>1.2850000000000001E-4</v>
      </c>
      <c r="K253" s="3">
        <v>0</v>
      </c>
      <c r="L253" s="3" t="s">
        <v>34</v>
      </c>
      <c r="N253" s="2" t="str">
        <f t="shared" si="14"/>
        <v>ligand_rNaV1.4_STX.C12.1</v>
      </c>
      <c r="O253" s="2">
        <f t="shared" si="15"/>
        <v>3.8910968723326866</v>
      </c>
    </row>
  </sheetData>
  <sortState xmlns:xlrd2="http://schemas.microsoft.com/office/spreadsheetml/2017/richdata2" ref="A2:M253">
    <sortCondition ref="F2:F253"/>
    <sortCondition ref="D2:D253"/>
  </sortState>
  <dataConsolidate function="average" topLabels="1">
    <dataRefs count="3">
      <dataRef ref="A1:XFD1048576" sheet="Sheet1"/>
      <dataRef ref="A28:XFD28" sheet="Sheet1"/>
      <dataRef ref="A28:XFD29" sheet="Sheet1"/>
    </dataRefs>
  </dataConsolidate>
  <phoneticPr fontId="1" type="noConversion"/>
  <conditionalFormatting sqref="B271:B1048576 E271:E1048576 A1:L254 N1:XFD1048576">
    <cfRule type="expression" dxfId="3" priority="4">
      <formula>AND(INDIRECT(ADDRESS(ROW()-1,B))=INDIRECT(ADDRESS(ROW(),B)), INDIRECT(ADDRESS(ROW()-1,D))=INDIRECT(ADDRESS(ROW(),D)))</formula>
    </cfRule>
  </conditionalFormatting>
  <conditionalFormatting sqref="A271:A1048576">
    <cfRule type="expression" dxfId="2" priority="3">
      <formula>AND(INDIRECT(ADDRESS(ROW()-1,B))=INDIRECT(ADDRESS(ROW(),B)), INDIRECT(ADDRESS(ROW()-1,D))=INDIRECT(ADDRESS(ROW(),D)))</formula>
    </cfRule>
  </conditionalFormatting>
  <conditionalFormatting sqref="C271:D1048576">
    <cfRule type="expression" dxfId="1" priority="2">
      <formula>AND(INDIRECT(ADDRESS(ROW()-1,B))=INDIRECT(ADDRESS(ROW(),B)), INDIRECT(ADDRESS(ROW()-1,D))=INDIRECT(ADDRESS(ROW(),D)))</formula>
    </cfRule>
  </conditionalFormatting>
  <conditionalFormatting sqref="F271:L1048576">
    <cfRule type="expression" dxfId="0" priority="1">
      <formula>AND(INDIRECT(ADDRESS(ROW()-1,B))=INDIRECT(ADDRESS(ROW(),B)), INDIRECT(ADDRESS(ROW()-1,D))=INDIRECT(ADDRESS(ROW(),D)))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Liu</dc:creator>
  <cp:lastModifiedBy>Microsoft Office User</cp:lastModifiedBy>
  <dcterms:created xsi:type="dcterms:W3CDTF">2019-07-04T19:43:56Z</dcterms:created>
  <dcterms:modified xsi:type="dcterms:W3CDTF">2019-12-08T20:52:09Z</dcterms:modified>
</cp:coreProperties>
</file>