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180" windowHeight="11640" tabRatio="18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Sheet1!$A$1:$AG$45</definedName>
  </definedNames>
  <calcPr calcId="125725"/>
</workbook>
</file>

<file path=xl/calcChain.xml><?xml version="1.0" encoding="utf-8"?>
<calcChain xmlns="http://schemas.openxmlformats.org/spreadsheetml/2006/main">
  <c r="T35" i="1"/>
  <c r="T36"/>
  <c r="T37"/>
  <c r="T38"/>
  <c r="T39"/>
  <c r="T40"/>
  <c r="T41"/>
  <c r="T42"/>
  <c r="T43"/>
  <c r="T44"/>
  <c r="T45"/>
  <c r="R35"/>
  <c r="R36"/>
  <c r="R37"/>
  <c r="R38"/>
  <c r="R39"/>
  <c r="R40"/>
  <c r="R41"/>
  <c r="R42"/>
  <c r="R43"/>
  <c r="R44"/>
  <c r="R45"/>
  <c r="R34"/>
  <c r="T34"/>
  <c r="BY27"/>
  <c r="AL10"/>
  <c r="AO10" s="1"/>
  <c r="AL11"/>
  <c r="AO11" s="1"/>
  <c r="AL12"/>
  <c r="AO12" s="1"/>
  <c r="AL13"/>
  <c r="AO13" s="1"/>
  <c r="AL14"/>
  <c r="AO14" s="1"/>
  <c r="AL15"/>
  <c r="AO15" s="1"/>
  <c r="AL16"/>
  <c r="AO16" s="1"/>
  <c r="AL17"/>
  <c r="AO17" s="1"/>
  <c r="AL18"/>
  <c r="AO18" s="1"/>
  <c r="AL19"/>
  <c r="AO19" s="1"/>
  <c r="AL20"/>
  <c r="AO20" s="1"/>
  <c r="AL21"/>
  <c r="AO21" s="1"/>
  <c r="AL22"/>
  <c r="AO22" s="1"/>
  <c r="AL23"/>
  <c r="AO23" s="1"/>
  <c r="AL24"/>
  <c r="AO24" s="1"/>
  <c r="AL25"/>
  <c r="AO25" s="1"/>
  <c r="AL26"/>
  <c r="AO26" s="1"/>
  <c r="AL3"/>
  <c r="S22"/>
  <c r="T22"/>
  <c r="Y22" s="1"/>
  <c r="AL9"/>
  <c r="AO9" s="1"/>
  <c r="AS5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4"/>
  <c r="BW26"/>
  <c r="BV26" s="1"/>
  <c r="BU26" s="1"/>
  <c r="BT26" s="1"/>
  <c r="BS26" s="1"/>
  <c r="BR26" s="1"/>
  <c r="BQ26" s="1"/>
  <c r="BP26" s="1"/>
  <c r="BO26" s="1"/>
  <c r="BN26" s="1"/>
  <c r="BM26" s="1"/>
  <c r="BL26" s="1"/>
  <c r="BK26" s="1"/>
  <c r="BJ26" s="1"/>
  <c r="BI26" s="1"/>
  <c r="BH26" s="1"/>
  <c r="BG26" s="1"/>
  <c r="BF26" s="1"/>
  <c r="BE26" s="1"/>
  <c r="BD26" s="1"/>
  <c r="BC26" s="1"/>
  <c r="BB26" s="1"/>
  <c r="BA26" s="1"/>
  <c r="AZ26" s="1"/>
  <c r="AY26" s="1"/>
  <c r="AX26" s="1"/>
  <c r="AW26" s="1"/>
  <c r="AV26" s="1"/>
  <c r="AU26" s="1"/>
  <c r="AT26" s="1"/>
  <c r="AT27" s="1"/>
  <c r="BX26"/>
  <c r="BX27" s="1"/>
  <c r="S9"/>
  <c r="T13"/>
  <c r="Y13" s="1"/>
  <c r="T18"/>
  <c r="Y18" s="1"/>
  <c r="T21"/>
  <c r="Y21" s="1"/>
  <c r="T12"/>
  <c r="Y12" s="1"/>
  <c r="T23"/>
  <c r="Y23" s="1"/>
  <c r="T10"/>
  <c r="Y10" s="1"/>
  <c r="T24"/>
  <c r="Y24" s="1"/>
  <c r="T11"/>
  <c r="Y11" s="1"/>
  <c r="T17"/>
  <c r="Y17" s="1"/>
  <c r="T16"/>
  <c r="Y16" s="1"/>
  <c r="T15"/>
  <c r="Y15" s="1"/>
  <c r="T14"/>
  <c r="Y14" s="1"/>
  <c r="T20"/>
  <c r="Y20" s="1"/>
  <c r="T19"/>
  <c r="Y19" s="1"/>
  <c r="T25"/>
  <c r="Y25" s="1"/>
  <c r="T9"/>
  <c r="Y9" s="1"/>
  <c r="AL45"/>
  <c r="AL34"/>
  <c r="AL35"/>
  <c r="AL36"/>
  <c r="AL37"/>
  <c r="AL38"/>
  <c r="AL39"/>
  <c r="AL40"/>
  <c r="AL41"/>
  <c r="AL42"/>
  <c r="AL44"/>
  <c r="AL43"/>
  <c r="S18"/>
  <c r="S21"/>
  <c r="S12"/>
  <c r="S23"/>
  <c r="S10"/>
  <c r="S24"/>
  <c r="S11"/>
  <c r="S17"/>
  <c r="S16"/>
  <c r="S15"/>
  <c r="S14"/>
  <c r="S20"/>
  <c r="S19"/>
  <c r="S25"/>
  <c r="S13"/>
  <c r="BV27" l="1"/>
  <c r="BR27"/>
  <c r="BN27"/>
  <c r="BJ27"/>
  <c r="BF27"/>
  <c r="BB27"/>
  <c r="AX27"/>
  <c r="BW27"/>
  <c r="BS27"/>
  <c r="BO27"/>
  <c r="BK27"/>
  <c r="BG27"/>
  <c r="BC27"/>
  <c r="AY27"/>
  <c r="AU27"/>
  <c r="BT27"/>
  <c r="BP27"/>
  <c r="BL27"/>
  <c r="BH27"/>
  <c r="BD27"/>
  <c r="AZ27"/>
  <c r="AV27"/>
  <c r="BU27"/>
  <c r="BQ27"/>
  <c r="BM27"/>
  <c r="BI27"/>
  <c r="BE27"/>
  <c r="BA27"/>
  <c r="AW27"/>
</calcChain>
</file>

<file path=xl/sharedStrings.xml><?xml version="1.0" encoding="utf-8"?>
<sst xmlns="http://schemas.openxmlformats.org/spreadsheetml/2006/main" count="105" uniqueCount="50">
  <si>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</si>
  <si>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</si>
  <si>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</si>
  <si>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</si>
  <si>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</si>
  <si>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</si>
  <si>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</si>
  <si>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</si>
  <si>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</si>
  <si>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</si>
  <si>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</si>
  <si>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</si>
  <si>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Maj</t>
  </si>
  <si>
    <t>Min</t>
  </si>
  <si>
    <t>Dim</t>
  </si>
  <si>
    <t>Aug</t>
  </si>
  <si>
    <t>Sus2</t>
  </si>
  <si>
    <t>Sus4</t>
  </si>
  <si>
    <t>7Sus2</t>
  </si>
  <si>
    <t>7Sus4</t>
  </si>
  <si>
    <t>6th</t>
  </si>
  <si>
    <t>7th</t>
  </si>
  <si>
    <t>Maj 7th</t>
  </si>
  <si>
    <t>Maj 9th</t>
  </si>
  <si>
    <t>Min 6th</t>
  </si>
  <si>
    <t>Min 7th</t>
  </si>
  <si>
    <t>Min 9th</t>
  </si>
  <si>
    <t>HEX Value</t>
  </si>
  <si>
    <t>Chords</t>
  </si>
  <si>
    <t>Scales</t>
  </si>
  <si>
    <t>Diminished</t>
  </si>
  <si>
    <t>Major Pentatonic</t>
  </si>
  <si>
    <t>Lydian Augmented, Hindi #IV &amp; #V</t>
  </si>
  <si>
    <t>Minor Melodic</t>
  </si>
  <si>
    <t>Harmonic Minor</t>
  </si>
  <si>
    <t>[n]</t>
  </si>
  <si>
    <t>Black Keys</t>
  </si>
  <si>
    <t>Whole tone</t>
  </si>
  <si>
    <t>1 Note</t>
  </si>
  <si>
    <t>Chord</t>
  </si>
  <si>
    <t>Unsigned Int</t>
  </si>
  <si>
    <t>Unsigned Long</t>
  </si>
  <si>
    <t>Const</t>
  </si>
  <si>
    <t>Major</t>
  </si>
  <si>
    <t>Minor</t>
  </si>
  <si>
    <t>Blues</t>
  </si>
  <si>
    <t>Gypsy</t>
  </si>
  <si>
    <t>Flamenco</t>
  </si>
  <si>
    <t>bit pos</t>
  </si>
  <si>
    <t>n value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</si>
</sst>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8"/>
      <name val="Arial"/>
    </font>
    <font>
      <sz val="8"/>
      <name val="Arial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2" fillId="0" borderId="21" xfId="0" applyFont="1" applyBorder="1" applyAlignment="1">
      <alignment horizontal="center"/>
    </xf>
    <xf numFmtId="0" fontId="0" fillId="0" borderId="2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6" xfId="0" applyFill="1" applyBorder="1"/>
    <xf numFmtId="0" fontId="0" fillId="0" borderId="30" xfId="0" applyBorder="1"/>
    <xf numFmtId="0" fontId="0" fillId="0" borderId="25" xfId="0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2" borderId="29" xfId="0" applyFill="1" applyBorder="1"/>
    <xf numFmtId="0" fontId="0" fillId="0" borderId="37" xfId="0" applyBorder="1" applyAlignment="1">
      <alignment vertical="center" textRotation="180"/>
    </xf>
    <xf numFmtId="0" fontId="8" fillId="0" borderId="25" xfId="0" applyFont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45"/>
  <sheetViews>
    <sheetView tabSelected="1" zoomScaleNormal="100" zoomScaleSheetLayoutView="115" workbookViewId="0">
      <selection activeCell="F31" sqref="F31"/>
    </sheetView>
  </sheetViews>
  <sheetFormatPr defaultColWidth="2.5703125" defaultRowHeight="13.5" customHeight="1"/>
  <cols>
    <col min="1" max="6" width="3" style="30" bestFit="1" customWidth="1"/>
    <col min="7" max="9" width="2.5703125" style="30"/>
    <col min="10" max="16" width="3" style="30" bestFit="1" customWidth="1"/>
    <col min="17" max="17" width="2.5703125" style="30"/>
    <col min="18" max="18" width="6.85546875" style="30" customWidth="1"/>
    <col min="19" max="19" width="2.5703125" style="31"/>
    <col min="20" max="20" width="11.140625" style="31" customWidth="1"/>
    <col min="21" max="21" width="2.5703125" style="30"/>
    <col min="22" max="22" width="4.7109375" style="31" customWidth="1"/>
    <col min="23" max="24" width="2.5703125" style="30"/>
    <col min="25" max="25" width="8.5703125" style="30" bestFit="1" customWidth="1"/>
    <col min="26" max="34" width="2.5703125" style="30"/>
    <col min="35" max="35" width="3" style="30" bestFit="1" customWidth="1"/>
    <col min="36" max="37" width="2.5703125" style="30"/>
    <col min="38" max="38" width="16.85546875" style="30" customWidth="1"/>
    <col min="39" max="40" width="2.5703125" style="30"/>
    <col min="41" max="41" width="8.5703125" style="30" customWidth="1"/>
    <col min="42" max="44" width="2.5703125" style="30"/>
    <col min="45" max="45" width="8.28515625" style="30" customWidth="1"/>
    <col min="46" max="77" width="2.85546875" style="30" customWidth="1"/>
    <col min="78" max="16384" width="2.5703125" style="30"/>
  </cols>
  <sheetData>
    <row r="1" spans="1:45" ht="13.5" customHeight="1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4"/>
      <c r="T1" s="34"/>
      <c r="U1" s="33"/>
      <c r="V1" s="34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5"/>
    </row>
    <row r="2" spans="1:45" ht="13.5" customHeight="1">
      <c r="A2" s="3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6"/>
      <c r="T2" s="26"/>
      <c r="U2" s="1"/>
      <c r="V2" s="26"/>
      <c r="W2" s="1"/>
      <c r="X2" s="1"/>
      <c r="Y2" s="1"/>
      <c r="Z2" s="1"/>
      <c r="AA2" s="1"/>
      <c r="AB2" s="1"/>
      <c r="AC2" s="1"/>
      <c r="AD2" s="1"/>
      <c r="AE2" s="1"/>
      <c r="AF2" s="1"/>
      <c r="AG2" s="37"/>
    </row>
    <row r="3" spans="1:45" ht="13.5" customHeight="1" thickBot="1">
      <c r="A3" s="38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26"/>
      <c r="T3" s="26"/>
      <c r="U3" s="3"/>
      <c r="V3" s="47"/>
      <c r="W3" s="3"/>
      <c r="X3" s="3"/>
      <c r="Y3" s="3"/>
      <c r="Z3" s="3"/>
      <c r="AA3" s="3"/>
      <c r="AB3" s="3"/>
      <c r="AC3" s="3"/>
      <c r="AD3" s="3"/>
      <c r="AE3" s="3"/>
      <c r="AF3" s="3"/>
      <c r="AG3" s="39"/>
      <c r="AI3" s="30">
        <v>10</v>
      </c>
      <c r="AL3" s="30" t="str">
        <f>DEC2BIN(AI3)</f>
        <v>1010</v>
      </c>
      <c r="AS3" s="30">
        <v>4</v>
      </c>
    </row>
    <row r="4" spans="1:45" ht="13.5" customHeight="1" thickBot="1">
      <c r="A4" s="4">
        <v>0</v>
      </c>
      <c r="B4" s="9">
        <v>1</v>
      </c>
      <c r="C4" s="12">
        <v>2</v>
      </c>
      <c r="D4" s="9">
        <v>3</v>
      </c>
      <c r="E4" s="7">
        <v>4</v>
      </c>
      <c r="F4" s="15">
        <v>5</v>
      </c>
      <c r="G4" s="9">
        <v>6</v>
      </c>
      <c r="H4" s="12">
        <v>7</v>
      </c>
      <c r="I4" s="9">
        <v>8</v>
      </c>
      <c r="J4" s="12">
        <v>9</v>
      </c>
      <c r="K4" s="9">
        <v>10</v>
      </c>
      <c r="L4" s="18">
        <v>11</v>
      </c>
      <c r="M4" s="4">
        <v>12</v>
      </c>
      <c r="N4" s="9">
        <v>13</v>
      </c>
      <c r="O4" s="12">
        <v>14</v>
      </c>
      <c r="P4" s="9">
        <v>15</v>
      </c>
      <c r="Q4" s="1"/>
      <c r="R4" s="1" t="s">
        <v>49</v>
      </c>
      <c r="S4" s="26"/>
      <c r="T4" s="27" t="s">
        <v>28</v>
      </c>
      <c r="U4" s="23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40"/>
      <c r="AS4" s="30">
        <f>AS3*2</f>
        <v>8</v>
      </c>
    </row>
    <row r="5" spans="1:45" ht="13.5" customHeight="1">
      <c r="A5" s="5"/>
      <c r="B5" s="10"/>
      <c r="C5" s="13"/>
      <c r="D5" s="10"/>
      <c r="E5" s="8"/>
      <c r="F5" s="16"/>
      <c r="G5" s="10"/>
      <c r="H5" s="13"/>
      <c r="I5" s="10"/>
      <c r="J5" s="13"/>
      <c r="K5" s="10"/>
      <c r="L5" s="19"/>
      <c r="M5" s="5"/>
      <c r="N5" s="10"/>
      <c r="O5" s="13"/>
      <c r="P5" s="10"/>
      <c r="Q5" s="1"/>
      <c r="R5" s="1"/>
      <c r="S5" s="26"/>
      <c r="T5" s="27"/>
      <c r="U5" s="23"/>
      <c r="V5" s="24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S5" s="30">
        <f t="shared" ref="AS5:AS17" si="0">AS4*2</f>
        <v>16</v>
      </c>
    </row>
    <row r="6" spans="1:45" ht="13.5" customHeight="1">
      <c r="A6" s="6"/>
      <c r="B6" s="11"/>
      <c r="C6" s="14"/>
      <c r="D6" s="11"/>
      <c r="E6" s="2"/>
      <c r="F6" s="17"/>
      <c r="G6" s="11"/>
      <c r="H6" s="14"/>
      <c r="I6" s="11"/>
      <c r="J6" s="14"/>
      <c r="K6" s="11"/>
      <c r="L6" s="20"/>
      <c r="M6" s="6"/>
      <c r="N6" s="11"/>
      <c r="O6" s="14"/>
      <c r="P6" s="11"/>
      <c r="Q6" s="1"/>
      <c r="R6" s="1"/>
      <c r="S6" s="26"/>
      <c r="T6" s="27"/>
      <c r="U6" s="23"/>
      <c r="V6" s="24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40"/>
      <c r="AS6" s="30">
        <f t="shared" si="0"/>
        <v>32</v>
      </c>
    </row>
    <row r="7" spans="1:45" ht="13.5" customHeight="1">
      <c r="A7" s="66">
        <v>15</v>
      </c>
      <c r="B7" s="67">
        <v>14</v>
      </c>
      <c r="C7" s="66">
        <v>13</v>
      </c>
      <c r="D7" s="67">
        <v>12</v>
      </c>
      <c r="E7" s="66">
        <v>11</v>
      </c>
      <c r="F7" s="67">
        <v>10</v>
      </c>
      <c r="G7" s="66">
        <v>9</v>
      </c>
      <c r="H7" s="67">
        <v>8</v>
      </c>
      <c r="I7" s="66">
        <v>7</v>
      </c>
      <c r="J7" s="67">
        <v>6</v>
      </c>
      <c r="K7" s="66">
        <v>5</v>
      </c>
      <c r="L7" s="67">
        <v>4</v>
      </c>
      <c r="M7" s="66">
        <v>3</v>
      </c>
      <c r="N7" s="67">
        <v>2</v>
      </c>
      <c r="O7" s="66">
        <v>1</v>
      </c>
      <c r="P7" s="67">
        <v>0</v>
      </c>
      <c r="Q7" s="26"/>
      <c r="R7" s="26" t="s">
        <v>48</v>
      </c>
      <c r="S7" s="26"/>
      <c r="T7" s="27"/>
      <c r="U7" s="23"/>
      <c r="V7" s="24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40"/>
      <c r="AS7" s="30">
        <f t="shared" si="0"/>
        <v>64</v>
      </c>
    </row>
    <row r="8" spans="1:45" ht="13.5" customHeight="1">
      <c r="A8" s="50" t="s">
        <v>0</v>
      </c>
      <c r="B8" s="51" t="s">
        <v>1</v>
      </c>
      <c r="C8" s="51" t="s">
        <v>2</v>
      </c>
      <c r="D8" s="51" t="s">
        <v>3</v>
      </c>
      <c r="E8" s="51" t="s">
        <v>4</v>
      </c>
      <c r="F8" s="51" t="s">
        <v>5</v>
      </c>
      <c r="G8" s="51" t="s">
        <v>6</v>
      </c>
      <c r="H8" s="51" t="s">
        <v>7</v>
      </c>
      <c r="I8" s="51" t="s">
        <v>8</v>
      </c>
      <c r="J8" s="51" t="s">
        <v>9</v>
      </c>
      <c r="K8" s="51" t="s">
        <v>10</v>
      </c>
      <c r="L8" s="51" t="s">
        <v>11</v>
      </c>
      <c r="M8" s="51" t="s">
        <v>0</v>
      </c>
      <c r="N8" s="51" t="s">
        <v>1</v>
      </c>
      <c r="O8" s="51" t="s">
        <v>2</v>
      </c>
      <c r="P8" s="51" t="s">
        <v>3</v>
      </c>
      <c r="Q8" s="52"/>
      <c r="R8" s="53" t="s">
        <v>39</v>
      </c>
      <c r="S8" s="54"/>
      <c r="T8" s="55" t="s">
        <v>27</v>
      </c>
      <c r="U8" s="56"/>
      <c r="V8" s="57" t="s">
        <v>35</v>
      </c>
      <c r="W8" s="25"/>
      <c r="X8" s="25"/>
      <c r="Y8" s="25"/>
      <c r="Z8" s="25"/>
      <c r="AA8" s="25"/>
      <c r="AB8" s="25"/>
      <c r="AC8" s="25"/>
      <c r="AD8" s="25"/>
      <c r="AE8" s="25"/>
      <c r="AF8" s="25"/>
      <c r="AG8" s="40"/>
      <c r="AS8" s="30">
        <f t="shared" si="0"/>
        <v>128</v>
      </c>
    </row>
    <row r="9" spans="1:45" ht="13.5" customHeight="1">
      <c r="A9" s="42">
        <v>1</v>
      </c>
      <c r="B9" s="42">
        <v>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1"/>
      <c r="R9" s="26" t="s">
        <v>38</v>
      </c>
      <c r="S9" s="28">
        <f t="shared" ref="S9:S25" si="1">SUM(A9:P9)</f>
        <v>1</v>
      </c>
      <c r="T9" s="26" t="str">
        <f t="shared" ref="T9:T25" si="2">DEC2HEX(P9+(O9*2)+(N9*4)+(M9*8)+(L9*16)+(K9*32)+(J9*64)+(I9*128)+(H9*256)+(G9*512)+(F9*1024)+(E9*2048)+(D9*4096)+(C9*8192)+(B9*16384)+(A9*32768))</f>
        <v>8000</v>
      </c>
      <c r="U9" s="22"/>
      <c r="V9" s="48">
        <v>0</v>
      </c>
      <c r="W9" s="22"/>
      <c r="X9" s="22"/>
      <c r="Y9" s="22" t="str">
        <f t="shared" ref="Y9:Y25" si="3">"0x"&amp;T9&amp;"U"</f>
        <v>0x8000U</v>
      </c>
      <c r="Z9" s="22"/>
      <c r="AA9" s="22"/>
      <c r="AB9" s="22"/>
      <c r="AC9" s="22"/>
      <c r="AD9" s="22"/>
      <c r="AE9" s="22"/>
      <c r="AF9" s="22"/>
      <c r="AG9" s="41"/>
      <c r="AL9" s="30">
        <f t="shared" ref="AL9:AL26" si="4">P9+(O9*2)+(N9*4)+(M9*8)+(L9*16)+(K9*32)+(J9*64)+(I9*128)+(H9*256)+(G9*512)+(F9*1024)+(E9*2048)+(D9*4096)+(C9*8192)+(B9*16384)+(A9*32768)</f>
        <v>32768</v>
      </c>
      <c r="AO9" s="30" t="str">
        <f>"0x"&amp;DEC2HEX(AL9)</f>
        <v>0x8000</v>
      </c>
      <c r="AS9" s="30">
        <f t="shared" si="0"/>
        <v>256</v>
      </c>
    </row>
    <row r="10" spans="1:45" ht="13.5" customHeight="1">
      <c r="A10" s="42">
        <v>1</v>
      </c>
      <c r="B10" s="26">
        <v>0</v>
      </c>
      <c r="C10" s="26">
        <v>0</v>
      </c>
      <c r="D10" s="26">
        <v>0</v>
      </c>
      <c r="E10" s="26">
        <v>0</v>
      </c>
      <c r="F10" s="26">
        <v>1</v>
      </c>
      <c r="G10" s="26">
        <v>0</v>
      </c>
      <c r="H10" s="26">
        <v>1</v>
      </c>
      <c r="I10" s="26">
        <v>0</v>
      </c>
      <c r="J10" s="26">
        <v>0</v>
      </c>
      <c r="K10" s="26">
        <v>0</v>
      </c>
      <c r="L10" s="26">
        <v>0</v>
      </c>
      <c r="M10" s="42">
        <v>0</v>
      </c>
      <c r="N10" s="42">
        <v>0</v>
      </c>
      <c r="O10" s="42">
        <v>0</v>
      </c>
      <c r="P10" s="42">
        <v>0</v>
      </c>
      <c r="Q10" s="26"/>
      <c r="R10" s="26" t="s">
        <v>17</v>
      </c>
      <c r="S10" s="28">
        <f t="shared" si="1"/>
        <v>3</v>
      </c>
      <c r="T10" s="26" t="str">
        <f t="shared" si="2"/>
        <v>8500</v>
      </c>
      <c r="U10" s="1"/>
      <c r="V10" s="26">
        <v>6</v>
      </c>
      <c r="W10" s="1"/>
      <c r="X10" s="1"/>
      <c r="Y10" s="22" t="str">
        <f t="shared" si="3"/>
        <v>0x8500U</v>
      </c>
      <c r="Z10" s="1"/>
      <c r="AA10" s="1"/>
      <c r="AB10" s="1"/>
      <c r="AC10" s="1"/>
      <c r="AD10" s="1"/>
      <c r="AE10" s="1"/>
      <c r="AF10" s="1"/>
      <c r="AG10" s="37"/>
      <c r="AL10" s="30">
        <f t="shared" si="4"/>
        <v>34048</v>
      </c>
      <c r="AO10" s="30" t="str">
        <f t="shared" ref="AO10:AO26" si="5">"0x"&amp;DEC2HEX(AL10)</f>
        <v>0x8500</v>
      </c>
      <c r="AS10" s="30">
        <f t="shared" si="0"/>
        <v>512</v>
      </c>
    </row>
    <row r="11" spans="1:45" ht="13.5" customHeight="1">
      <c r="A11" s="42">
        <v>1</v>
      </c>
      <c r="B11" s="26">
        <v>0</v>
      </c>
      <c r="C11" s="26">
        <v>0</v>
      </c>
      <c r="D11" s="26">
        <v>0</v>
      </c>
      <c r="E11" s="26">
        <v>0</v>
      </c>
      <c r="F11" s="26">
        <v>1</v>
      </c>
      <c r="G11" s="26">
        <v>0</v>
      </c>
      <c r="H11" s="26">
        <v>1</v>
      </c>
      <c r="I11" s="26">
        <v>0</v>
      </c>
      <c r="J11" s="26">
        <v>0</v>
      </c>
      <c r="K11" s="26">
        <v>1</v>
      </c>
      <c r="L11" s="26">
        <v>0</v>
      </c>
      <c r="M11" s="42">
        <v>0</v>
      </c>
      <c r="N11" s="42">
        <v>0</v>
      </c>
      <c r="O11" s="42">
        <v>0</v>
      </c>
      <c r="P11" s="42">
        <v>0</v>
      </c>
      <c r="Q11" s="26"/>
      <c r="R11" s="26" t="s">
        <v>19</v>
      </c>
      <c r="S11" s="28">
        <f t="shared" si="1"/>
        <v>4</v>
      </c>
      <c r="T11" s="26" t="str">
        <f t="shared" si="2"/>
        <v>8520</v>
      </c>
      <c r="U11" s="1"/>
      <c r="V11" s="48">
        <v>8</v>
      </c>
      <c r="W11" s="1"/>
      <c r="X11" s="1"/>
      <c r="Y11" s="22" t="str">
        <f t="shared" si="3"/>
        <v>0x8520U</v>
      </c>
      <c r="Z11" s="1"/>
      <c r="AA11" s="1"/>
      <c r="AB11" s="1"/>
      <c r="AC11" s="1"/>
      <c r="AD11" s="1"/>
      <c r="AE11" s="1"/>
      <c r="AF11" s="1"/>
      <c r="AG11" s="37"/>
      <c r="AL11" s="30">
        <f t="shared" si="4"/>
        <v>34080</v>
      </c>
      <c r="AO11" s="30" t="str">
        <f t="shared" si="5"/>
        <v>0x8520</v>
      </c>
      <c r="AS11" s="30">
        <f t="shared" si="0"/>
        <v>1024</v>
      </c>
    </row>
    <row r="12" spans="1:45" ht="13.5" customHeight="1">
      <c r="A12" s="42">
        <v>1</v>
      </c>
      <c r="B12" s="26">
        <v>0</v>
      </c>
      <c r="C12" s="26">
        <v>0</v>
      </c>
      <c r="D12" s="26">
        <v>0</v>
      </c>
      <c r="E12" s="26">
        <v>1</v>
      </c>
      <c r="F12" s="26">
        <v>0</v>
      </c>
      <c r="G12" s="26">
        <v>0</v>
      </c>
      <c r="H12" s="26">
        <v>0</v>
      </c>
      <c r="I12" s="26">
        <v>1</v>
      </c>
      <c r="J12" s="26">
        <v>0</v>
      </c>
      <c r="K12" s="26">
        <v>0</v>
      </c>
      <c r="L12" s="26">
        <v>0</v>
      </c>
      <c r="M12" s="42">
        <v>0</v>
      </c>
      <c r="N12" s="42">
        <v>0</v>
      </c>
      <c r="O12" s="42">
        <v>0</v>
      </c>
      <c r="P12" s="42">
        <v>0</v>
      </c>
      <c r="Q12" s="26"/>
      <c r="R12" s="26" t="s">
        <v>15</v>
      </c>
      <c r="S12" s="28">
        <f t="shared" si="1"/>
        <v>3</v>
      </c>
      <c r="T12" s="26" t="str">
        <f t="shared" si="2"/>
        <v>8880</v>
      </c>
      <c r="U12" s="1"/>
      <c r="V12" s="26">
        <v>4</v>
      </c>
      <c r="W12" s="1"/>
      <c r="X12" s="1"/>
      <c r="Y12" s="22" t="str">
        <f t="shared" si="3"/>
        <v>0x8880U</v>
      </c>
      <c r="Z12" s="1"/>
      <c r="AA12" s="1"/>
      <c r="AB12" s="1"/>
      <c r="AC12" s="1"/>
      <c r="AD12" s="1"/>
      <c r="AE12" s="1"/>
      <c r="AF12" s="1"/>
      <c r="AG12" s="37"/>
      <c r="AL12" s="30">
        <f t="shared" si="4"/>
        <v>34944</v>
      </c>
      <c r="AO12" s="30" t="str">
        <f t="shared" si="5"/>
        <v>0x8880</v>
      </c>
      <c r="AS12" s="30">
        <f t="shared" si="0"/>
        <v>2048</v>
      </c>
    </row>
    <row r="13" spans="1:45" ht="13.5" customHeight="1">
      <c r="A13" s="42">
        <v>1</v>
      </c>
      <c r="B13" s="26">
        <v>0</v>
      </c>
      <c r="C13" s="26">
        <v>0</v>
      </c>
      <c r="D13" s="26">
        <v>0</v>
      </c>
      <c r="E13" s="26">
        <v>1</v>
      </c>
      <c r="F13" s="26">
        <v>0</v>
      </c>
      <c r="G13" s="26">
        <v>0</v>
      </c>
      <c r="H13" s="26">
        <v>1</v>
      </c>
      <c r="I13" s="26">
        <v>0</v>
      </c>
      <c r="J13" s="26">
        <v>0</v>
      </c>
      <c r="K13" s="26">
        <v>0</v>
      </c>
      <c r="L13" s="26">
        <v>0</v>
      </c>
      <c r="M13" s="42">
        <v>0</v>
      </c>
      <c r="N13" s="42">
        <v>0</v>
      </c>
      <c r="O13" s="42">
        <v>0</v>
      </c>
      <c r="P13" s="42">
        <v>0</v>
      </c>
      <c r="Q13" s="26"/>
      <c r="R13" s="26" t="s">
        <v>12</v>
      </c>
      <c r="S13" s="28">
        <f t="shared" si="1"/>
        <v>3</v>
      </c>
      <c r="T13" s="26" t="str">
        <f t="shared" si="2"/>
        <v>8900</v>
      </c>
      <c r="U13" s="1"/>
      <c r="V13" s="48">
        <v>1</v>
      </c>
      <c r="W13" s="1"/>
      <c r="X13" s="1"/>
      <c r="Y13" s="22" t="str">
        <f t="shared" si="3"/>
        <v>0x8900U</v>
      </c>
      <c r="Z13" s="1"/>
      <c r="AA13" s="1"/>
      <c r="AB13" s="1"/>
      <c r="AC13" s="1"/>
      <c r="AD13" s="1"/>
      <c r="AE13" s="1"/>
      <c r="AF13" s="1"/>
      <c r="AG13" s="37"/>
      <c r="AL13" s="30">
        <f t="shared" si="4"/>
        <v>35072</v>
      </c>
      <c r="AO13" s="30" t="str">
        <f t="shared" si="5"/>
        <v>0x8900</v>
      </c>
      <c r="AS13" s="30">
        <f t="shared" si="0"/>
        <v>4096</v>
      </c>
    </row>
    <row r="14" spans="1:45" ht="13.5" customHeight="1">
      <c r="A14" s="42">
        <v>1</v>
      </c>
      <c r="B14" s="26">
        <v>0</v>
      </c>
      <c r="C14" s="26">
        <v>0</v>
      </c>
      <c r="D14" s="26">
        <v>0</v>
      </c>
      <c r="E14" s="26">
        <v>1</v>
      </c>
      <c r="F14" s="26">
        <v>0</v>
      </c>
      <c r="G14" s="26">
        <v>0</v>
      </c>
      <c r="H14" s="26">
        <v>1</v>
      </c>
      <c r="I14" s="26">
        <v>0</v>
      </c>
      <c r="J14" s="26">
        <v>0</v>
      </c>
      <c r="K14" s="26">
        <v>0</v>
      </c>
      <c r="L14" s="26">
        <v>0</v>
      </c>
      <c r="M14" s="65">
        <v>1</v>
      </c>
      <c r="N14" s="42">
        <v>0</v>
      </c>
      <c r="O14" s="42">
        <v>0</v>
      </c>
      <c r="P14" s="42">
        <v>0</v>
      </c>
      <c r="Q14" s="26"/>
      <c r="R14" s="26" t="s">
        <v>23</v>
      </c>
      <c r="S14" s="28">
        <f t="shared" si="1"/>
        <v>4</v>
      </c>
      <c r="T14" s="26" t="str">
        <f t="shared" si="2"/>
        <v>8908</v>
      </c>
      <c r="U14" s="1"/>
      <c r="V14" s="26">
        <v>13</v>
      </c>
      <c r="W14" s="1"/>
      <c r="X14" s="1"/>
      <c r="Y14" s="22" t="str">
        <f t="shared" si="3"/>
        <v>0x8908U</v>
      </c>
      <c r="Z14" s="1"/>
      <c r="AA14" s="1"/>
      <c r="AB14" s="1"/>
      <c r="AC14" s="1"/>
      <c r="AD14" s="1"/>
      <c r="AE14" s="1"/>
      <c r="AF14" s="1"/>
      <c r="AG14" s="37"/>
      <c r="AL14" s="30">
        <f t="shared" si="4"/>
        <v>35080</v>
      </c>
      <c r="AO14" s="30" t="str">
        <f t="shared" si="5"/>
        <v>0x8908</v>
      </c>
      <c r="AS14" s="30">
        <f t="shared" si="0"/>
        <v>8192</v>
      </c>
    </row>
    <row r="15" spans="1:45" ht="13.5" customHeight="1">
      <c r="A15" s="42">
        <v>1</v>
      </c>
      <c r="B15" s="26">
        <v>0</v>
      </c>
      <c r="C15" s="26">
        <v>0</v>
      </c>
      <c r="D15" s="26">
        <v>0</v>
      </c>
      <c r="E15" s="26">
        <v>1</v>
      </c>
      <c r="F15" s="26">
        <v>0</v>
      </c>
      <c r="G15" s="26">
        <v>0</v>
      </c>
      <c r="H15" s="26">
        <v>1</v>
      </c>
      <c r="I15" s="26">
        <v>0</v>
      </c>
      <c r="J15" s="26">
        <v>0</v>
      </c>
      <c r="K15" s="26">
        <v>0</v>
      </c>
      <c r="L15" s="26">
        <v>1</v>
      </c>
      <c r="M15" s="42">
        <v>0</v>
      </c>
      <c r="N15" s="42">
        <v>0</v>
      </c>
      <c r="O15" s="42">
        <v>0</v>
      </c>
      <c r="P15" s="42">
        <v>0</v>
      </c>
      <c r="Q15" s="26"/>
      <c r="R15" s="26" t="s">
        <v>22</v>
      </c>
      <c r="S15" s="28">
        <f t="shared" si="1"/>
        <v>4</v>
      </c>
      <c r="T15" s="26" t="str">
        <f t="shared" si="2"/>
        <v>8910</v>
      </c>
      <c r="U15" s="1"/>
      <c r="V15" s="48">
        <v>12</v>
      </c>
      <c r="W15" s="1"/>
      <c r="X15" s="1"/>
      <c r="Y15" s="22" t="str">
        <f t="shared" si="3"/>
        <v>0x8910U</v>
      </c>
      <c r="Z15" s="1"/>
      <c r="AA15" s="1"/>
      <c r="AB15" s="1"/>
      <c r="AC15" s="1"/>
      <c r="AD15" s="1"/>
      <c r="AE15" s="1"/>
      <c r="AF15" s="1"/>
      <c r="AG15" s="37"/>
      <c r="AL15" s="30">
        <f t="shared" si="4"/>
        <v>35088</v>
      </c>
      <c r="AO15" s="30" t="str">
        <f t="shared" si="5"/>
        <v>0x8910</v>
      </c>
      <c r="AS15" s="30">
        <f t="shared" si="0"/>
        <v>16384</v>
      </c>
    </row>
    <row r="16" spans="1:45" ht="13.5" customHeight="1">
      <c r="A16" s="42">
        <v>1</v>
      </c>
      <c r="B16" s="26">
        <v>0</v>
      </c>
      <c r="C16" s="26">
        <v>0</v>
      </c>
      <c r="D16" s="26">
        <v>0</v>
      </c>
      <c r="E16" s="26">
        <v>1</v>
      </c>
      <c r="F16" s="26">
        <v>0</v>
      </c>
      <c r="G16" s="26">
        <v>0</v>
      </c>
      <c r="H16" s="26">
        <v>1</v>
      </c>
      <c r="I16" s="26">
        <v>0</v>
      </c>
      <c r="J16" s="26">
        <v>0</v>
      </c>
      <c r="K16" s="26">
        <v>1</v>
      </c>
      <c r="L16" s="26">
        <v>0</v>
      </c>
      <c r="M16" s="42">
        <v>0</v>
      </c>
      <c r="N16" s="42">
        <v>0</v>
      </c>
      <c r="O16" s="42">
        <v>0</v>
      </c>
      <c r="P16" s="42">
        <v>0</v>
      </c>
      <c r="Q16" s="26"/>
      <c r="R16" s="26" t="s">
        <v>21</v>
      </c>
      <c r="S16" s="28">
        <f t="shared" si="1"/>
        <v>4</v>
      </c>
      <c r="T16" s="26" t="str">
        <f t="shared" si="2"/>
        <v>8920</v>
      </c>
      <c r="U16" s="1"/>
      <c r="V16" s="26">
        <v>10</v>
      </c>
      <c r="W16" s="1"/>
      <c r="X16" s="1"/>
      <c r="Y16" s="22" t="str">
        <f t="shared" si="3"/>
        <v>0x8920U</v>
      </c>
      <c r="Z16" s="1"/>
      <c r="AA16" s="1"/>
      <c r="AB16" s="1"/>
      <c r="AC16" s="1"/>
      <c r="AD16" s="1"/>
      <c r="AE16" s="1"/>
      <c r="AF16" s="1"/>
      <c r="AG16" s="37"/>
      <c r="AL16" s="30">
        <f t="shared" si="4"/>
        <v>35104</v>
      </c>
      <c r="AO16" s="30" t="str">
        <f t="shared" si="5"/>
        <v>0x8920</v>
      </c>
      <c r="AS16" s="30">
        <f t="shared" si="0"/>
        <v>32768</v>
      </c>
    </row>
    <row r="17" spans="1:77" ht="13.5" customHeight="1">
      <c r="A17" s="42">
        <v>1</v>
      </c>
      <c r="B17" s="26">
        <v>0</v>
      </c>
      <c r="C17" s="26">
        <v>0</v>
      </c>
      <c r="D17" s="26">
        <v>0</v>
      </c>
      <c r="E17" s="26">
        <v>1</v>
      </c>
      <c r="F17" s="26">
        <v>0</v>
      </c>
      <c r="G17" s="26">
        <v>0</v>
      </c>
      <c r="H17" s="26">
        <v>1</v>
      </c>
      <c r="I17" s="26">
        <v>0</v>
      </c>
      <c r="J17" s="26">
        <v>1</v>
      </c>
      <c r="K17" s="26">
        <v>0</v>
      </c>
      <c r="L17" s="26">
        <v>0</v>
      </c>
      <c r="M17" s="42">
        <v>0</v>
      </c>
      <c r="N17" s="42">
        <v>0</v>
      </c>
      <c r="O17" s="42">
        <v>0</v>
      </c>
      <c r="P17" s="42">
        <v>0</v>
      </c>
      <c r="Q17" s="26"/>
      <c r="R17" s="26" t="s">
        <v>20</v>
      </c>
      <c r="S17" s="28">
        <f t="shared" si="1"/>
        <v>4</v>
      </c>
      <c r="T17" s="26" t="str">
        <f t="shared" si="2"/>
        <v>8940</v>
      </c>
      <c r="U17" s="1"/>
      <c r="V17" s="48">
        <v>9</v>
      </c>
      <c r="W17" s="1"/>
      <c r="X17" s="1"/>
      <c r="Y17" s="22" t="str">
        <f t="shared" si="3"/>
        <v>0x8940U</v>
      </c>
      <c r="Z17" s="1"/>
      <c r="AA17" s="1"/>
      <c r="AB17" s="1"/>
      <c r="AC17" s="1"/>
      <c r="AD17" s="1"/>
      <c r="AE17" s="1"/>
      <c r="AF17" s="1"/>
      <c r="AG17" s="37"/>
      <c r="AL17" s="30">
        <f t="shared" si="4"/>
        <v>35136</v>
      </c>
      <c r="AO17" s="30" t="str">
        <f t="shared" si="5"/>
        <v>0x8940</v>
      </c>
      <c r="AS17" s="30">
        <f t="shared" si="0"/>
        <v>65536</v>
      </c>
      <c r="AT17" s="58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60"/>
      <c r="BJ17" s="70" t="s">
        <v>40</v>
      </c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2"/>
    </row>
    <row r="18" spans="1:77" ht="13.5" customHeight="1">
      <c r="A18" s="42">
        <v>1</v>
      </c>
      <c r="B18" s="26">
        <v>0</v>
      </c>
      <c r="C18" s="26">
        <v>0</v>
      </c>
      <c r="D18" s="26">
        <v>1</v>
      </c>
      <c r="E18" s="26">
        <v>0</v>
      </c>
      <c r="F18" s="26">
        <v>0</v>
      </c>
      <c r="G18" s="26">
        <v>0</v>
      </c>
      <c r="H18" s="26">
        <v>1</v>
      </c>
      <c r="I18" s="26">
        <v>0</v>
      </c>
      <c r="J18" s="26">
        <v>0</v>
      </c>
      <c r="K18" s="26">
        <v>0</v>
      </c>
      <c r="L18" s="26">
        <v>0</v>
      </c>
      <c r="M18" s="42">
        <v>0</v>
      </c>
      <c r="N18" s="42">
        <v>0</v>
      </c>
      <c r="O18" s="42">
        <v>0</v>
      </c>
      <c r="P18" s="42">
        <v>0</v>
      </c>
      <c r="Q18" s="26"/>
      <c r="R18" s="26" t="s">
        <v>13</v>
      </c>
      <c r="S18" s="28">
        <f t="shared" si="1"/>
        <v>3</v>
      </c>
      <c r="T18" s="26" t="str">
        <f t="shared" si="2"/>
        <v>9100</v>
      </c>
      <c r="U18" s="1"/>
      <c r="V18" s="26">
        <v>2</v>
      </c>
      <c r="W18" s="1"/>
      <c r="X18" s="1"/>
      <c r="Y18" s="22" t="str">
        <f t="shared" si="3"/>
        <v>0x9100U</v>
      </c>
      <c r="Z18" s="1"/>
      <c r="AA18" s="1"/>
      <c r="AB18" s="1"/>
      <c r="AC18" s="1"/>
      <c r="AD18" s="1"/>
      <c r="AE18" s="1"/>
      <c r="AF18" s="1"/>
      <c r="AG18" s="37"/>
      <c r="AL18" s="30">
        <f t="shared" si="4"/>
        <v>37120</v>
      </c>
      <c r="AO18" s="30" t="str">
        <f t="shared" si="5"/>
        <v>0x9100</v>
      </c>
      <c r="AS18" s="30">
        <f>AS17*2</f>
        <v>131072</v>
      </c>
      <c r="AT18" s="73" t="s">
        <v>41</v>
      </c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5"/>
    </row>
    <row r="19" spans="1:77" ht="13.5" customHeight="1">
      <c r="A19" s="42">
        <v>1</v>
      </c>
      <c r="B19" s="26">
        <v>0</v>
      </c>
      <c r="C19" s="26">
        <v>0</v>
      </c>
      <c r="D19" s="26">
        <v>1</v>
      </c>
      <c r="E19" s="26">
        <v>0</v>
      </c>
      <c r="F19" s="26">
        <v>0</v>
      </c>
      <c r="G19" s="26">
        <v>0</v>
      </c>
      <c r="H19" s="26">
        <v>1</v>
      </c>
      <c r="I19" s="26">
        <v>0</v>
      </c>
      <c r="J19" s="26">
        <v>0</v>
      </c>
      <c r="K19" s="26">
        <v>1</v>
      </c>
      <c r="L19" s="26">
        <v>0</v>
      </c>
      <c r="M19" s="42">
        <v>0</v>
      </c>
      <c r="N19" s="42">
        <v>0</v>
      </c>
      <c r="O19" s="42">
        <v>0</v>
      </c>
      <c r="P19" s="42">
        <v>0</v>
      </c>
      <c r="Q19" s="26"/>
      <c r="R19" s="26" t="s">
        <v>25</v>
      </c>
      <c r="S19" s="28">
        <f t="shared" si="1"/>
        <v>4</v>
      </c>
      <c r="T19" s="26" t="str">
        <f t="shared" si="2"/>
        <v>9120</v>
      </c>
      <c r="U19" s="1"/>
      <c r="V19" s="48">
        <v>15</v>
      </c>
      <c r="W19" s="1"/>
      <c r="X19" s="1"/>
      <c r="Y19" s="22" t="str">
        <f t="shared" si="3"/>
        <v>0x9120U</v>
      </c>
      <c r="Z19" s="1"/>
      <c r="AA19" s="1"/>
      <c r="AB19" s="1"/>
      <c r="AC19" s="1"/>
      <c r="AD19" s="1"/>
      <c r="AE19" s="1"/>
      <c r="AF19" s="1"/>
      <c r="AG19" s="37"/>
      <c r="AL19" s="30">
        <f t="shared" si="4"/>
        <v>37152</v>
      </c>
      <c r="AO19" s="30" t="str">
        <f t="shared" si="5"/>
        <v>0x9120</v>
      </c>
      <c r="AS19" s="30">
        <f>AS18*2</f>
        <v>262144</v>
      </c>
      <c r="AT19" s="61"/>
      <c r="BI19" s="62"/>
      <c r="BJ19" s="61"/>
      <c r="BY19" s="62"/>
    </row>
    <row r="20" spans="1:77" ht="13.5" customHeight="1">
      <c r="A20" s="42">
        <v>1</v>
      </c>
      <c r="B20" s="26">
        <v>0</v>
      </c>
      <c r="C20" s="26">
        <v>0</v>
      </c>
      <c r="D20" s="26">
        <v>1</v>
      </c>
      <c r="E20" s="26">
        <v>0</v>
      </c>
      <c r="F20" s="26">
        <v>0</v>
      </c>
      <c r="G20" s="26">
        <v>0</v>
      </c>
      <c r="H20" s="26">
        <v>1</v>
      </c>
      <c r="I20" s="26">
        <v>0</v>
      </c>
      <c r="J20" s="26">
        <v>1</v>
      </c>
      <c r="K20" s="26">
        <v>0</v>
      </c>
      <c r="L20" s="26">
        <v>0</v>
      </c>
      <c r="M20" s="42">
        <v>0</v>
      </c>
      <c r="N20" s="42">
        <v>0</v>
      </c>
      <c r="O20" s="42">
        <v>0</v>
      </c>
      <c r="P20" s="42">
        <v>0</v>
      </c>
      <c r="Q20" s="26"/>
      <c r="R20" s="26" t="s">
        <v>24</v>
      </c>
      <c r="S20" s="28">
        <f t="shared" si="1"/>
        <v>4</v>
      </c>
      <c r="T20" s="26" t="str">
        <f t="shared" si="2"/>
        <v>9140</v>
      </c>
      <c r="U20" s="1"/>
      <c r="V20" s="48">
        <v>14</v>
      </c>
      <c r="W20" s="1"/>
      <c r="X20" s="1"/>
      <c r="Y20" s="22" t="str">
        <f t="shared" si="3"/>
        <v>0x9140U</v>
      </c>
      <c r="Z20" s="1"/>
      <c r="AA20" s="1"/>
      <c r="AB20" s="1"/>
      <c r="AC20" s="1"/>
      <c r="AD20" s="1"/>
      <c r="AE20" s="1"/>
      <c r="AF20" s="1"/>
      <c r="AG20" s="37"/>
      <c r="AL20" s="30">
        <f t="shared" si="4"/>
        <v>37184</v>
      </c>
      <c r="AO20" s="30" t="str">
        <f t="shared" si="5"/>
        <v>0x9140</v>
      </c>
      <c r="AS20" s="30">
        <f>AS19*2</f>
        <v>524288</v>
      </c>
      <c r="AT20" s="61"/>
      <c r="BI20" s="62"/>
      <c r="BJ20" s="61"/>
      <c r="BY20" s="62"/>
    </row>
    <row r="21" spans="1:77" ht="13.5" customHeight="1">
      <c r="A21" s="42">
        <v>1</v>
      </c>
      <c r="B21" s="26">
        <v>0</v>
      </c>
      <c r="C21" s="26">
        <v>0</v>
      </c>
      <c r="D21" s="26">
        <v>1</v>
      </c>
      <c r="E21" s="26">
        <v>0</v>
      </c>
      <c r="F21" s="26">
        <v>0</v>
      </c>
      <c r="G21" s="26">
        <v>1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42">
        <v>0</v>
      </c>
      <c r="N21" s="42">
        <v>0</v>
      </c>
      <c r="O21" s="42">
        <v>0</v>
      </c>
      <c r="P21" s="42">
        <v>0</v>
      </c>
      <c r="Q21" s="26"/>
      <c r="R21" s="26" t="s">
        <v>14</v>
      </c>
      <c r="S21" s="28">
        <f t="shared" si="1"/>
        <v>3</v>
      </c>
      <c r="T21" s="26" t="str">
        <f t="shared" si="2"/>
        <v>9200</v>
      </c>
      <c r="U21" s="1"/>
      <c r="V21" s="26">
        <v>3</v>
      </c>
      <c r="W21" s="1"/>
      <c r="X21" s="1"/>
      <c r="Y21" s="22" t="str">
        <f t="shared" si="3"/>
        <v>0x9200U</v>
      </c>
      <c r="Z21" s="1"/>
      <c r="AA21" s="1"/>
      <c r="AB21" s="1"/>
      <c r="AC21" s="1"/>
      <c r="AD21" s="1"/>
      <c r="AE21" s="1"/>
      <c r="AF21" s="1"/>
      <c r="AG21" s="37"/>
      <c r="AL21" s="30">
        <f t="shared" si="4"/>
        <v>37376</v>
      </c>
      <c r="AO21" s="30" t="str">
        <f t="shared" si="5"/>
        <v>0x9200</v>
      </c>
      <c r="AS21" s="30">
        <f>AS20*2</f>
        <v>1048576</v>
      </c>
      <c r="AT21" s="61"/>
      <c r="BI21" s="62"/>
      <c r="BJ21" s="61"/>
      <c r="BY21" s="62"/>
    </row>
    <row r="22" spans="1:77" ht="13.5" customHeight="1">
      <c r="A22" s="42">
        <v>1</v>
      </c>
      <c r="B22" s="26">
        <v>0</v>
      </c>
      <c r="C22" s="26">
        <v>0</v>
      </c>
      <c r="D22" s="26">
        <v>1</v>
      </c>
      <c r="E22" s="26">
        <v>1</v>
      </c>
      <c r="F22" s="26">
        <v>0</v>
      </c>
      <c r="G22" s="26">
        <v>0</v>
      </c>
      <c r="H22" s="26">
        <v>1</v>
      </c>
      <c r="I22" s="26">
        <v>0</v>
      </c>
      <c r="J22" s="26">
        <v>1</v>
      </c>
      <c r="K22" s="26">
        <v>1</v>
      </c>
      <c r="L22" s="26">
        <v>1</v>
      </c>
      <c r="M22" s="42">
        <v>0</v>
      </c>
      <c r="N22" s="42">
        <v>0</v>
      </c>
      <c r="O22" s="42">
        <v>0</v>
      </c>
      <c r="P22" s="42">
        <v>0</v>
      </c>
      <c r="Q22" s="26"/>
      <c r="R22" s="26" t="s">
        <v>42</v>
      </c>
      <c r="S22" s="26">
        <f t="shared" si="1"/>
        <v>7</v>
      </c>
      <c r="T22" s="26" t="str">
        <f t="shared" si="2"/>
        <v>9970</v>
      </c>
      <c r="U22" s="1"/>
      <c r="V22" s="48">
        <v>11</v>
      </c>
      <c r="W22" s="1"/>
      <c r="X22" s="1"/>
      <c r="Y22" s="22" t="str">
        <f t="shared" si="3"/>
        <v>0x9970U</v>
      </c>
      <c r="Z22" s="1"/>
      <c r="AA22" s="1"/>
      <c r="AB22" s="1"/>
      <c r="AC22" s="1"/>
      <c r="AD22" s="1"/>
      <c r="AE22" s="1"/>
      <c r="AF22" s="1"/>
      <c r="AG22" s="37"/>
      <c r="AL22" s="30">
        <f t="shared" si="4"/>
        <v>39280</v>
      </c>
      <c r="AO22" s="30" t="str">
        <f t="shared" si="5"/>
        <v>0x9970</v>
      </c>
      <c r="AT22" s="1">
        <v>31</v>
      </c>
      <c r="AU22" s="1">
        <v>30</v>
      </c>
      <c r="AV22" s="1">
        <v>29</v>
      </c>
      <c r="AW22" s="1">
        <v>28</v>
      </c>
      <c r="AX22" s="1">
        <v>27</v>
      </c>
      <c r="AY22" s="1">
        <v>26</v>
      </c>
      <c r="AZ22" s="1">
        <v>25</v>
      </c>
      <c r="BA22" s="1">
        <v>24</v>
      </c>
      <c r="BB22" s="1">
        <v>23</v>
      </c>
      <c r="BC22" s="1">
        <v>22</v>
      </c>
      <c r="BD22" s="1">
        <v>21</v>
      </c>
      <c r="BE22" s="1">
        <v>20</v>
      </c>
      <c r="BF22" s="1">
        <v>19</v>
      </c>
      <c r="BG22" s="1">
        <v>18</v>
      </c>
      <c r="BH22" s="1">
        <v>17</v>
      </c>
      <c r="BI22" s="1">
        <v>16</v>
      </c>
      <c r="BJ22" s="1">
        <v>15</v>
      </c>
      <c r="BK22" s="1">
        <v>14</v>
      </c>
      <c r="BL22" s="1">
        <v>13</v>
      </c>
      <c r="BM22" s="1">
        <v>12</v>
      </c>
      <c r="BN22" s="1">
        <v>11</v>
      </c>
      <c r="BO22" s="1">
        <v>10</v>
      </c>
      <c r="BP22" s="1">
        <v>9</v>
      </c>
      <c r="BQ22" s="1">
        <v>8</v>
      </c>
      <c r="BR22" s="1">
        <v>7</v>
      </c>
      <c r="BS22" s="1">
        <v>6</v>
      </c>
      <c r="BT22" s="1">
        <v>5</v>
      </c>
      <c r="BU22" s="1">
        <v>4</v>
      </c>
      <c r="BV22" s="1">
        <v>3</v>
      </c>
      <c r="BW22" s="1">
        <v>2</v>
      </c>
      <c r="BX22" s="1">
        <v>1</v>
      </c>
      <c r="BY22" s="1">
        <v>0</v>
      </c>
    </row>
    <row r="23" spans="1:77" ht="13.5" customHeight="1">
      <c r="A23" s="42">
        <v>1</v>
      </c>
      <c r="B23" s="26">
        <v>0</v>
      </c>
      <c r="C23" s="26">
        <v>1</v>
      </c>
      <c r="D23" s="26">
        <v>0</v>
      </c>
      <c r="E23" s="26">
        <v>0</v>
      </c>
      <c r="F23" s="26">
        <v>0</v>
      </c>
      <c r="G23" s="26">
        <v>0</v>
      </c>
      <c r="H23" s="26">
        <v>1</v>
      </c>
      <c r="I23" s="26">
        <v>0</v>
      </c>
      <c r="J23" s="26">
        <v>0</v>
      </c>
      <c r="K23" s="26">
        <v>0</v>
      </c>
      <c r="L23" s="26">
        <v>0</v>
      </c>
      <c r="M23" s="42">
        <v>0</v>
      </c>
      <c r="N23" s="42">
        <v>0</v>
      </c>
      <c r="O23" s="42">
        <v>0</v>
      </c>
      <c r="P23" s="42">
        <v>0</v>
      </c>
      <c r="Q23" s="26"/>
      <c r="R23" s="26" t="s">
        <v>16</v>
      </c>
      <c r="S23" s="28">
        <f t="shared" si="1"/>
        <v>3</v>
      </c>
      <c r="T23" s="26" t="str">
        <f t="shared" si="2"/>
        <v>A100</v>
      </c>
      <c r="U23" s="1"/>
      <c r="V23" s="26">
        <v>5</v>
      </c>
      <c r="W23" s="1"/>
      <c r="X23" s="1"/>
      <c r="Y23" s="22" t="str">
        <f t="shared" si="3"/>
        <v>0xA100U</v>
      </c>
      <c r="Z23" s="1"/>
      <c r="AA23" s="1"/>
      <c r="AB23" s="1"/>
      <c r="AC23" s="1"/>
      <c r="AD23" s="1"/>
      <c r="AE23" s="1"/>
      <c r="AF23" s="1"/>
      <c r="AG23" s="37"/>
      <c r="AL23" s="30">
        <f t="shared" si="4"/>
        <v>41216</v>
      </c>
      <c r="AO23" s="30" t="str">
        <f t="shared" si="5"/>
        <v>0xA100</v>
      </c>
      <c r="AT23" s="49" t="s">
        <v>0</v>
      </c>
      <c r="AU23" s="49" t="s">
        <v>1</v>
      </c>
      <c r="AV23" s="49" t="s">
        <v>2</v>
      </c>
      <c r="AW23" s="49" t="s">
        <v>3</v>
      </c>
      <c r="AX23" s="49" t="s">
        <v>4</v>
      </c>
      <c r="AY23" s="49" t="s">
        <v>5</v>
      </c>
      <c r="AZ23" s="49" t="s">
        <v>6</v>
      </c>
      <c r="BA23" s="49" t="s">
        <v>7</v>
      </c>
      <c r="BB23" s="49" t="s">
        <v>8</v>
      </c>
      <c r="BC23" s="49" t="s">
        <v>9</v>
      </c>
      <c r="BD23" s="49" t="s">
        <v>10</v>
      </c>
      <c r="BE23" s="49" t="s">
        <v>11</v>
      </c>
      <c r="BF23" s="49" t="s">
        <v>0</v>
      </c>
      <c r="BG23" s="49" t="s">
        <v>1</v>
      </c>
      <c r="BH23" s="49" t="s">
        <v>2</v>
      </c>
      <c r="BI23" s="49" t="s">
        <v>3</v>
      </c>
      <c r="BJ23" s="49" t="s">
        <v>0</v>
      </c>
      <c r="BK23" s="49" t="s">
        <v>1</v>
      </c>
      <c r="BL23" s="49" t="s">
        <v>2</v>
      </c>
      <c r="BM23" s="49" t="s">
        <v>3</v>
      </c>
      <c r="BN23" s="49" t="s">
        <v>4</v>
      </c>
      <c r="BO23" s="49" t="s">
        <v>5</v>
      </c>
      <c r="BP23" s="49" t="s">
        <v>6</v>
      </c>
      <c r="BQ23" s="49" t="s">
        <v>7</v>
      </c>
      <c r="BR23" s="49" t="s">
        <v>8</v>
      </c>
      <c r="BS23" s="49" t="s">
        <v>9</v>
      </c>
      <c r="BT23" s="49" t="s">
        <v>10</v>
      </c>
      <c r="BU23" s="49" t="s">
        <v>11</v>
      </c>
      <c r="BV23" s="49" t="s">
        <v>0</v>
      </c>
      <c r="BW23" s="49" t="s">
        <v>1</v>
      </c>
      <c r="BX23" s="49" t="s">
        <v>2</v>
      </c>
      <c r="BY23" s="49" t="s">
        <v>3</v>
      </c>
    </row>
    <row r="24" spans="1:77" ht="13.5" customHeight="1">
      <c r="A24" s="42">
        <v>1</v>
      </c>
      <c r="B24" s="26">
        <v>0</v>
      </c>
      <c r="C24" s="26">
        <v>1</v>
      </c>
      <c r="D24" s="26">
        <v>0</v>
      </c>
      <c r="E24" s="26">
        <v>0</v>
      </c>
      <c r="F24" s="26">
        <v>0</v>
      </c>
      <c r="G24" s="26">
        <v>0</v>
      </c>
      <c r="H24" s="26">
        <v>1</v>
      </c>
      <c r="I24" s="26">
        <v>0</v>
      </c>
      <c r="J24" s="26">
        <v>0</v>
      </c>
      <c r="K24" s="26">
        <v>1</v>
      </c>
      <c r="L24" s="26">
        <v>0</v>
      </c>
      <c r="M24" s="42">
        <v>0</v>
      </c>
      <c r="N24" s="42">
        <v>0</v>
      </c>
      <c r="O24" s="42">
        <v>0</v>
      </c>
      <c r="P24" s="42">
        <v>0</v>
      </c>
      <c r="Q24" s="26"/>
      <c r="R24" s="26" t="s">
        <v>18</v>
      </c>
      <c r="S24" s="28">
        <f t="shared" si="1"/>
        <v>4</v>
      </c>
      <c r="T24" s="26" t="str">
        <f t="shared" si="2"/>
        <v>A120</v>
      </c>
      <c r="U24" s="1"/>
      <c r="V24" s="48">
        <v>7</v>
      </c>
      <c r="W24" s="1"/>
      <c r="X24" s="1"/>
      <c r="Y24" s="22" t="str">
        <f t="shared" si="3"/>
        <v>0xA120U</v>
      </c>
      <c r="Z24" s="1"/>
      <c r="AA24" s="1"/>
      <c r="AB24" s="1"/>
      <c r="AC24" s="1"/>
      <c r="AD24" s="1"/>
      <c r="AE24" s="1"/>
      <c r="AF24" s="1"/>
      <c r="AG24" s="37"/>
      <c r="AL24" s="30">
        <f t="shared" si="4"/>
        <v>41248</v>
      </c>
      <c r="AO24" s="30" t="str">
        <f t="shared" si="5"/>
        <v>0xA120</v>
      </c>
      <c r="AT24" s="16"/>
      <c r="AU24" s="10"/>
      <c r="AV24" s="13"/>
      <c r="AW24" s="10"/>
      <c r="AX24" s="8"/>
      <c r="AY24" s="16"/>
      <c r="AZ24" s="10"/>
      <c r="BA24" s="13"/>
      <c r="BB24" s="10"/>
      <c r="BC24" s="13"/>
      <c r="BD24" s="10"/>
      <c r="BE24" s="19"/>
      <c r="BF24" s="5"/>
      <c r="BG24" s="10"/>
      <c r="BH24" s="13"/>
      <c r="BI24" s="63"/>
      <c r="BJ24" s="16"/>
      <c r="BK24" s="10"/>
      <c r="BL24" s="13"/>
      <c r="BM24" s="10"/>
      <c r="BN24" s="8"/>
      <c r="BO24" s="16"/>
      <c r="BP24" s="10"/>
      <c r="BQ24" s="13"/>
      <c r="BR24" s="10"/>
      <c r="BS24" s="13"/>
      <c r="BT24" s="10"/>
      <c r="BU24" s="19"/>
      <c r="BV24" s="5"/>
      <c r="BW24" s="10"/>
      <c r="BX24" s="13"/>
      <c r="BY24" s="63"/>
    </row>
    <row r="25" spans="1:77" ht="13.5" customHeight="1">
      <c r="A25" s="42">
        <v>1</v>
      </c>
      <c r="B25" s="42">
        <v>0</v>
      </c>
      <c r="C25" s="42">
        <v>1</v>
      </c>
      <c r="D25" s="42">
        <v>1</v>
      </c>
      <c r="E25" s="42">
        <v>0</v>
      </c>
      <c r="F25" s="42">
        <v>0</v>
      </c>
      <c r="G25" s="42">
        <v>0</v>
      </c>
      <c r="H25" s="42">
        <v>1</v>
      </c>
      <c r="I25" s="42">
        <v>0</v>
      </c>
      <c r="J25" s="42">
        <v>0</v>
      </c>
      <c r="K25" s="42">
        <v>1</v>
      </c>
      <c r="L25" s="42">
        <v>0</v>
      </c>
      <c r="M25" s="42">
        <v>1</v>
      </c>
      <c r="N25" s="42">
        <v>0</v>
      </c>
      <c r="O25" s="42">
        <v>0</v>
      </c>
      <c r="P25" s="42">
        <v>0</v>
      </c>
      <c r="Q25" s="26"/>
      <c r="R25" s="26" t="s">
        <v>26</v>
      </c>
      <c r="S25" s="28">
        <f t="shared" si="1"/>
        <v>6</v>
      </c>
      <c r="T25" s="26" t="str">
        <f t="shared" si="2"/>
        <v>B128</v>
      </c>
      <c r="U25" s="1"/>
      <c r="V25" s="26">
        <v>16</v>
      </c>
      <c r="W25" s="1"/>
      <c r="X25" s="1"/>
      <c r="Y25" s="22" t="str">
        <f t="shared" si="3"/>
        <v>0xB128U</v>
      </c>
      <c r="Z25" s="1"/>
      <c r="AA25" s="1"/>
      <c r="AB25" s="1"/>
      <c r="AC25" s="1"/>
      <c r="AD25" s="1"/>
      <c r="AE25" s="1"/>
      <c r="AF25" s="1"/>
      <c r="AG25" s="37"/>
      <c r="AL25" s="30">
        <f t="shared" si="4"/>
        <v>45352</v>
      </c>
      <c r="AO25" s="30" t="str">
        <f t="shared" si="5"/>
        <v>0xB128</v>
      </c>
      <c r="AT25" s="16"/>
      <c r="AU25" s="10"/>
      <c r="AV25" s="13"/>
      <c r="AW25" s="10"/>
      <c r="AX25" s="8"/>
      <c r="AY25" s="16"/>
      <c r="AZ25" s="10"/>
      <c r="BA25" s="13"/>
      <c r="BB25" s="10"/>
      <c r="BC25" s="13"/>
      <c r="BD25" s="10"/>
      <c r="BE25" s="19"/>
      <c r="BF25" s="5"/>
      <c r="BG25" s="10"/>
      <c r="BH25" s="13"/>
      <c r="BI25" s="63"/>
      <c r="BJ25" s="16"/>
      <c r="BK25" s="10"/>
      <c r="BL25" s="13"/>
      <c r="BM25" s="10"/>
      <c r="BN25" s="8"/>
      <c r="BO25" s="16"/>
      <c r="BP25" s="10"/>
      <c r="BQ25" s="13"/>
      <c r="BR25" s="10"/>
      <c r="BS25" s="13"/>
      <c r="BT25" s="10"/>
      <c r="BU25" s="19"/>
      <c r="BV25" s="5"/>
      <c r="BW25" s="10"/>
      <c r="BX25" s="13"/>
      <c r="BY25" s="63"/>
    </row>
    <row r="26" spans="1:77" ht="13.5" customHeight="1">
      <c r="A26" s="66">
        <v>15</v>
      </c>
      <c r="B26" s="67">
        <v>14</v>
      </c>
      <c r="C26" s="66">
        <v>13</v>
      </c>
      <c r="D26" s="67">
        <v>12</v>
      </c>
      <c r="E26" s="66">
        <v>11</v>
      </c>
      <c r="F26" s="67">
        <v>10</v>
      </c>
      <c r="G26" s="66">
        <v>9</v>
      </c>
      <c r="H26" s="67">
        <v>8</v>
      </c>
      <c r="I26" s="66">
        <v>7</v>
      </c>
      <c r="J26" s="67">
        <v>6</v>
      </c>
      <c r="K26" s="66">
        <v>5</v>
      </c>
      <c r="L26" s="67">
        <v>4</v>
      </c>
      <c r="M26" s="66">
        <v>3</v>
      </c>
      <c r="N26" s="67">
        <v>2</v>
      </c>
      <c r="O26" s="66">
        <v>1</v>
      </c>
      <c r="P26" s="67">
        <v>0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37"/>
      <c r="AL26" s="30">
        <f t="shared" si="4"/>
        <v>917506</v>
      </c>
      <c r="AO26" s="30" t="str">
        <f t="shared" si="5"/>
        <v>0xE0002</v>
      </c>
      <c r="AT26" s="61">
        <f t="shared" ref="AT26:BW26" si="6">AU26*2</f>
        <v>2147483648</v>
      </c>
      <c r="AU26" s="30">
        <f t="shared" si="6"/>
        <v>1073741824</v>
      </c>
      <c r="AV26" s="30">
        <f t="shared" si="6"/>
        <v>536870912</v>
      </c>
      <c r="AW26" s="30">
        <f t="shared" si="6"/>
        <v>268435456</v>
      </c>
      <c r="AX26" s="30">
        <f t="shared" si="6"/>
        <v>134217728</v>
      </c>
      <c r="AY26" s="30">
        <f t="shared" si="6"/>
        <v>67108864</v>
      </c>
      <c r="AZ26" s="30">
        <f t="shared" si="6"/>
        <v>33554432</v>
      </c>
      <c r="BA26" s="30">
        <f t="shared" si="6"/>
        <v>16777216</v>
      </c>
      <c r="BB26" s="30">
        <f t="shared" si="6"/>
        <v>8388608</v>
      </c>
      <c r="BC26" s="30">
        <f t="shared" si="6"/>
        <v>4194304</v>
      </c>
      <c r="BD26" s="30">
        <f t="shared" si="6"/>
        <v>2097152</v>
      </c>
      <c r="BE26" s="30">
        <f t="shared" si="6"/>
        <v>1048576</v>
      </c>
      <c r="BF26" s="30">
        <f t="shared" si="6"/>
        <v>524288</v>
      </c>
      <c r="BG26" s="30">
        <f t="shared" si="6"/>
        <v>262144</v>
      </c>
      <c r="BH26" s="30">
        <f t="shared" si="6"/>
        <v>131072</v>
      </c>
      <c r="BI26" s="62">
        <f t="shared" si="6"/>
        <v>65536</v>
      </c>
      <c r="BJ26" s="61">
        <f t="shared" si="6"/>
        <v>32768</v>
      </c>
      <c r="BK26" s="30">
        <f t="shared" si="6"/>
        <v>16384</v>
      </c>
      <c r="BL26" s="30">
        <f t="shared" si="6"/>
        <v>8192</v>
      </c>
      <c r="BM26" s="30">
        <f t="shared" si="6"/>
        <v>4096</v>
      </c>
      <c r="BN26" s="30">
        <f t="shared" si="6"/>
        <v>2048</v>
      </c>
      <c r="BO26" s="30">
        <f t="shared" si="6"/>
        <v>1024</v>
      </c>
      <c r="BP26" s="30">
        <f t="shared" si="6"/>
        <v>512</v>
      </c>
      <c r="BQ26" s="30">
        <f t="shared" si="6"/>
        <v>256</v>
      </c>
      <c r="BR26" s="30">
        <f t="shared" si="6"/>
        <v>128</v>
      </c>
      <c r="BS26" s="30">
        <f t="shared" si="6"/>
        <v>64</v>
      </c>
      <c r="BT26" s="30">
        <f t="shared" si="6"/>
        <v>32</v>
      </c>
      <c r="BU26" s="30">
        <f t="shared" si="6"/>
        <v>16</v>
      </c>
      <c r="BV26" s="30">
        <f t="shared" si="6"/>
        <v>8</v>
      </c>
      <c r="BW26" s="30">
        <f t="shared" si="6"/>
        <v>4</v>
      </c>
      <c r="BX26" s="30">
        <f>BY26*2</f>
        <v>2</v>
      </c>
      <c r="BY26" s="62">
        <v>1</v>
      </c>
    </row>
    <row r="27" spans="1:77" ht="47.25">
      <c r="A27" s="4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1"/>
      <c r="V27" s="2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37"/>
      <c r="AT27" s="64" t="str">
        <f t="shared" ref="AT27:BX27" si="7">TEXT(DEC2HEX(AT26),"00000000")</f>
        <v>80000000</v>
      </c>
      <c r="AU27" s="64" t="str">
        <f t="shared" si="7"/>
        <v>40000000</v>
      </c>
      <c r="AV27" s="64" t="str">
        <f t="shared" si="7"/>
        <v>20000000</v>
      </c>
      <c r="AW27" s="64" t="str">
        <f t="shared" si="7"/>
        <v>10000000</v>
      </c>
      <c r="AX27" s="64" t="str">
        <f t="shared" si="7"/>
        <v>08000000</v>
      </c>
      <c r="AY27" s="64" t="str">
        <f t="shared" si="7"/>
        <v>04000000</v>
      </c>
      <c r="AZ27" s="64" t="str">
        <f t="shared" si="7"/>
        <v>02000000</v>
      </c>
      <c r="BA27" s="64" t="str">
        <f t="shared" si="7"/>
        <v>01000000</v>
      </c>
      <c r="BB27" s="64" t="str">
        <f t="shared" si="7"/>
        <v>00800000</v>
      </c>
      <c r="BC27" s="64" t="str">
        <f t="shared" si="7"/>
        <v>00400000</v>
      </c>
      <c r="BD27" s="64" t="str">
        <f t="shared" si="7"/>
        <v>00200000</v>
      </c>
      <c r="BE27" s="64" t="str">
        <f t="shared" si="7"/>
        <v>00100000</v>
      </c>
      <c r="BF27" s="64" t="str">
        <f t="shared" si="7"/>
        <v>00080000</v>
      </c>
      <c r="BG27" s="64" t="str">
        <f t="shared" si="7"/>
        <v>00040000</v>
      </c>
      <c r="BH27" s="64" t="str">
        <f t="shared" si="7"/>
        <v>00020000</v>
      </c>
      <c r="BI27" s="64" t="str">
        <f t="shared" si="7"/>
        <v>00010000</v>
      </c>
      <c r="BJ27" s="64" t="str">
        <f t="shared" si="7"/>
        <v>00008000</v>
      </c>
      <c r="BK27" s="64" t="str">
        <f t="shared" si="7"/>
        <v>00004000</v>
      </c>
      <c r="BL27" s="64" t="str">
        <f t="shared" si="7"/>
        <v>00002000</v>
      </c>
      <c r="BM27" s="64" t="str">
        <f t="shared" si="7"/>
        <v>00001000</v>
      </c>
      <c r="BN27" s="64" t="str">
        <f t="shared" si="7"/>
        <v>00000800</v>
      </c>
      <c r="BO27" s="64" t="str">
        <f t="shared" si="7"/>
        <v>00000400</v>
      </c>
      <c r="BP27" s="64" t="str">
        <f t="shared" si="7"/>
        <v>00000200</v>
      </c>
      <c r="BQ27" s="64" t="str">
        <f t="shared" si="7"/>
        <v>00000100</v>
      </c>
      <c r="BR27" s="64" t="str">
        <f t="shared" si="7"/>
        <v>00000080</v>
      </c>
      <c r="BS27" s="64" t="str">
        <f t="shared" si="7"/>
        <v>00000040</v>
      </c>
      <c r="BT27" s="64" t="str">
        <f t="shared" si="7"/>
        <v>00000020</v>
      </c>
      <c r="BU27" s="64" t="str">
        <f t="shared" si="7"/>
        <v>00000010</v>
      </c>
      <c r="BV27" s="64" t="str">
        <f t="shared" si="7"/>
        <v>00000008</v>
      </c>
      <c r="BW27" s="64" t="str">
        <f t="shared" si="7"/>
        <v>00000004</v>
      </c>
      <c r="BX27" s="64" t="str">
        <f t="shared" si="7"/>
        <v>00000002</v>
      </c>
      <c r="BY27" s="64" t="str">
        <f>TEXT(DEC2HEX(BY26),"00000000")</f>
        <v>00000001</v>
      </c>
    </row>
    <row r="28" spans="1:77" ht="13.5" customHeight="1" thickBot="1">
      <c r="A28" s="66">
        <v>15</v>
      </c>
      <c r="B28" s="67">
        <v>14</v>
      </c>
      <c r="C28" s="66">
        <v>13</v>
      </c>
      <c r="D28" s="67">
        <v>12</v>
      </c>
      <c r="E28" s="66">
        <v>11</v>
      </c>
      <c r="F28" s="67">
        <v>10</v>
      </c>
      <c r="G28" s="66">
        <v>9</v>
      </c>
      <c r="H28" s="67">
        <v>8</v>
      </c>
      <c r="I28" s="66">
        <v>7</v>
      </c>
      <c r="J28" s="67">
        <v>6</v>
      </c>
      <c r="K28" s="66">
        <v>5</v>
      </c>
      <c r="L28" s="67">
        <v>4</v>
      </c>
      <c r="M28" s="66">
        <v>3</v>
      </c>
      <c r="N28" s="67">
        <v>2</v>
      </c>
      <c r="O28" s="66">
        <v>1</v>
      </c>
      <c r="P28" s="67">
        <v>0</v>
      </c>
      <c r="Q28" s="26"/>
      <c r="R28" s="26" t="s">
        <v>48</v>
      </c>
      <c r="S28" s="26"/>
      <c r="T28" s="26"/>
      <c r="U28" s="23"/>
      <c r="V28" s="24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40"/>
      <c r="AH28" s="46"/>
      <c r="AT28" s="61"/>
      <c r="BI28" s="62"/>
      <c r="BJ28" s="61"/>
      <c r="BY28" s="62"/>
    </row>
    <row r="29" spans="1:77" ht="13.5" customHeight="1" thickBot="1">
      <c r="A29" s="4">
        <v>0</v>
      </c>
      <c r="B29" s="9">
        <v>1</v>
      </c>
      <c r="C29" s="12">
        <v>2</v>
      </c>
      <c r="D29" s="9">
        <v>3</v>
      </c>
      <c r="E29" s="7">
        <v>4</v>
      </c>
      <c r="F29" s="15">
        <v>5</v>
      </c>
      <c r="G29" s="9">
        <v>6</v>
      </c>
      <c r="H29" s="12">
        <v>7</v>
      </c>
      <c r="I29" s="9">
        <v>8</v>
      </c>
      <c r="J29" s="12">
        <v>9</v>
      </c>
      <c r="K29" s="9">
        <v>10</v>
      </c>
      <c r="L29" s="18">
        <v>11</v>
      </c>
      <c r="M29" s="4">
        <v>12</v>
      </c>
      <c r="N29" s="9">
        <v>13</v>
      </c>
      <c r="O29" s="12">
        <v>14</v>
      </c>
      <c r="P29" s="9">
        <v>15</v>
      </c>
      <c r="Q29" s="1"/>
      <c r="R29" s="1" t="s">
        <v>49</v>
      </c>
      <c r="S29" s="26"/>
      <c r="T29" s="26" t="s">
        <v>29</v>
      </c>
      <c r="U29" s="23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40"/>
      <c r="AH29" s="46"/>
      <c r="AT29" s="61"/>
      <c r="BI29" s="62"/>
      <c r="BJ29" s="61"/>
      <c r="BY29" s="62"/>
    </row>
    <row r="30" spans="1:77" ht="13.5" customHeight="1">
      <c r="A30" s="5"/>
      <c r="B30" s="10"/>
      <c r="C30" s="13"/>
      <c r="D30" s="10"/>
      <c r="E30" s="8"/>
      <c r="F30" s="16"/>
      <c r="G30" s="10"/>
      <c r="H30" s="13"/>
      <c r="I30" s="10"/>
      <c r="J30" s="13"/>
      <c r="K30" s="10"/>
      <c r="L30" s="19"/>
      <c r="M30" s="5"/>
      <c r="N30" s="10"/>
      <c r="O30" s="13"/>
      <c r="P30" s="10"/>
      <c r="Q30" s="1"/>
      <c r="R30" s="1"/>
      <c r="S30" s="26"/>
      <c r="T30" s="26"/>
      <c r="U30" s="23"/>
      <c r="V30" s="24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40"/>
      <c r="AH30" s="46"/>
      <c r="AT30" s="61"/>
      <c r="BI30" s="62"/>
      <c r="BJ30" s="61"/>
      <c r="BY30" s="62"/>
    </row>
    <row r="31" spans="1:77" ht="13.5" customHeight="1">
      <c r="A31" s="5"/>
      <c r="B31" s="10"/>
      <c r="C31" s="13"/>
      <c r="D31" s="10"/>
      <c r="E31" s="8"/>
      <c r="F31" s="16"/>
      <c r="G31" s="10"/>
      <c r="H31" s="13"/>
      <c r="I31" s="10"/>
      <c r="J31" s="13"/>
      <c r="K31" s="10"/>
      <c r="L31" s="19"/>
      <c r="M31" s="5"/>
      <c r="N31" s="10"/>
      <c r="O31" s="13"/>
      <c r="P31" s="10"/>
      <c r="Q31" s="1"/>
      <c r="R31" s="1"/>
      <c r="S31" s="26"/>
      <c r="T31" s="26"/>
      <c r="U31" s="23"/>
      <c r="V31" s="24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40"/>
      <c r="AH31" s="46"/>
      <c r="AT31" s="16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8"/>
      <c r="BJ31" s="16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8"/>
    </row>
    <row r="32" spans="1:77" ht="13.5" customHeight="1">
      <c r="A32" s="5"/>
      <c r="B32" s="10"/>
      <c r="C32" s="13"/>
      <c r="D32" s="10"/>
      <c r="E32" s="8"/>
      <c r="F32" s="16"/>
      <c r="G32" s="10"/>
      <c r="H32" s="13"/>
      <c r="I32" s="10"/>
      <c r="J32" s="13"/>
      <c r="K32" s="10"/>
      <c r="L32" s="19"/>
      <c r="M32" s="5"/>
      <c r="N32" s="10"/>
      <c r="O32" s="13"/>
      <c r="P32" s="10"/>
      <c r="Q32" s="1"/>
      <c r="R32" s="1"/>
      <c r="S32" s="26"/>
      <c r="T32" s="26"/>
      <c r="U32" s="23"/>
      <c r="V32" s="24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40"/>
      <c r="AH32" s="46"/>
    </row>
    <row r="33" spans="1:38" ht="13.5" customHeight="1">
      <c r="A33" s="21" t="s">
        <v>0</v>
      </c>
      <c r="B33" s="21" t="s">
        <v>1</v>
      </c>
      <c r="C33" s="21" t="s">
        <v>2</v>
      </c>
      <c r="D33" s="21" t="s">
        <v>3</v>
      </c>
      <c r="E33" s="21" t="s">
        <v>4</v>
      </c>
      <c r="F33" s="21" t="s">
        <v>5</v>
      </c>
      <c r="G33" s="21" t="s">
        <v>6</v>
      </c>
      <c r="H33" s="21" t="s">
        <v>7</v>
      </c>
      <c r="I33" s="68" t="s">
        <v>8</v>
      </c>
      <c r="J33" s="68" t="s">
        <v>9</v>
      </c>
      <c r="K33" s="68" t="s">
        <v>10</v>
      </c>
      <c r="L33" s="68" t="s">
        <v>11</v>
      </c>
      <c r="M33" s="69" t="s">
        <v>0</v>
      </c>
      <c r="N33" s="69" t="s">
        <v>1</v>
      </c>
      <c r="O33" s="69" t="s">
        <v>2</v>
      </c>
      <c r="P33" s="69" t="s">
        <v>3</v>
      </c>
      <c r="Q33" s="1"/>
      <c r="R33" s="1"/>
      <c r="S33" s="26"/>
      <c r="T33" s="29" t="s">
        <v>27</v>
      </c>
      <c r="U33" s="23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40"/>
      <c r="AH33" s="46"/>
    </row>
    <row r="34" spans="1:38" ht="13.5" customHeight="1">
      <c r="A34" s="26">
        <v>1</v>
      </c>
      <c r="B34" s="26">
        <v>0</v>
      </c>
      <c r="C34" s="26">
        <v>1</v>
      </c>
      <c r="D34" s="26">
        <v>0</v>
      </c>
      <c r="E34" s="26">
        <v>1</v>
      </c>
      <c r="F34" s="26">
        <v>1</v>
      </c>
      <c r="G34" s="26">
        <v>0</v>
      </c>
      <c r="H34" s="26">
        <v>1</v>
      </c>
      <c r="I34" s="26">
        <v>0</v>
      </c>
      <c r="J34" s="26">
        <v>1</v>
      </c>
      <c r="K34" s="26">
        <v>0</v>
      </c>
      <c r="L34" s="26">
        <v>1</v>
      </c>
      <c r="M34" s="26">
        <v>1</v>
      </c>
      <c r="N34" s="26">
        <v>0</v>
      </c>
      <c r="O34" s="26">
        <v>1</v>
      </c>
      <c r="P34" s="26">
        <v>0</v>
      </c>
      <c r="Q34" s="1"/>
      <c r="R34" s="1">
        <f>(P34+(O34*2)+(N34*4)+(M34*8)+(L34*16)+(K34*32)+(J34*64)+(I34*128)+(H34*256)+(G34*512)+(F34*1024)+(E34*2048)+(D34*4096)+(C34*8192)+(B34*16384)+(A34*32768))</f>
        <v>44378</v>
      </c>
      <c r="S34" s="26"/>
      <c r="T34" s="26" t="str">
        <f t="shared" ref="T34:T45" si="8">DEC2HEX(P34+(O34*2)+(N34*4)+(M34*8)+(L34*16)+(K34*32)+(J34*64)+(I34*128)+(H34*256)+(G34*512)+(F34*1024)+(E34*2048)+(D34*4096)+(C34*8192)+(B34*16384)+(A34*32768))</f>
        <v>AD5A</v>
      </c>
      <c r="U34" s="23" t="s">
        <v>43</v>
      </c>
      <c r="V34" s="24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40"/>
      <c r="AH34" s="46"/>
      <c r="AL34" s="30">
        <f t="shared" ref="AL34:AL45" si="9">L34+(K34*2)+(J34*4)+(I34*8)+(H34*16)+(G34*32)+(F34*64)+(E34*128)+(D34*256)+(C34*512)+(B34*1024)+(A34*2048)</f>
        <v>2773</v>
      </c>
    </row>
    <row r="35" spans="1:38" ht="13.5" customHeight="1">
      <c r="A35" s="26">
        <v>1</v>
      </c>
      <c r="B35" s="26">
        <v>0</v>
      </c>
      <c r="C35" s="26">
        <v>1</v>
      </c>
      <c r="D35" s="26">
        <v>1</v>
      </c>
      <c r="E35" s="26">
        <v>0</v>
      </c>
      <c r="F35" s="26">
        <v>1</v>
      </c>
      <c r="G35" s="26">
        <v>0</v>
      </c>
      <c r="H35" s="26">
        <v>1</v>
      </c>
      <c r="I35" s="26">
        <v>1</v>
      </c>
      <c r="J35" s="26">
        <v>0</v>
      </c>
      <c r="K35" s="26">
        <v>1</v>
      </c>
      <c r="L35" s="26">
        <v>0</v>
      </c>
      <c r="M35" s="26">
        <v>1</v>
      </c>
      <c r="N35" s="26">
        <v>0</v>
      </c>
      <c r="O35" s="26">
        <v>1</v>
      </c>
      <c r="P35" s="26">
        <v>1</v>
      </c>
      <c r="Q35" s="1"/>
      <c r="R35" s="1">
        <f t="shared" ref="R35:R45" si="10">(P35+(O35*2)+(N35*4)+(M35*8)+(L35*16)+(K35*32)+(J35*64)+(I35*128)+(H35*256)+(G35*512)+(F35*1024)+(E35*2048)+(D35*4096)+(C35*8192)+(B35*16384)+(A35*32768))</f>
        <v>46507</v>
      </c>
      <c r="S35" s="26"/>
      <c r="T35" s="26" t="str">
        <f t="shared" si="8"/>
        <v>B5AB</v>
      </c>
      <c r="U35" s="23" t="s">
        <v>44</v>
      </c>
      <c r="V35" s="24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37"/>
      <c r="AL35" s="30">
        <f t="shared" si="9"/>
        <v>2906</v>
      </c>
    </row>
    <row r="36" spans="1:38" ht="13.5" customHeight="1">
      <c r="A36" s="26">
        <v>1</v>
      </c>
      <c r="B36" s="26">
        <v>0</v>
      </c>
      <c r="C36" s="26">
        <v>0</v>
      </c>
      <c r="D36" s="26">
        <v>1</v>
      </c>
      <c r="E36" s="26">
        <v>0</v>
      </c>
      <c r="F36" s="26">
        <v>1</v>
      </c>
      <c r="G36" s="26">
        <v>1</v>
      </c>
      <c r="H36" s="26">
        <v>1</v>
      </c>
      <c r="I36" s="26">
        <v>0</v>
      </c>
      <c r="J36" s="26">
        <v>0</v>
      </c>
      <c r="K36" s="26">
        <v>1</v>
      </c>
      <c r="L36" s="26">
        <v>0</v>
      </c>
      <c r="M36" s="26">
        <v>1</v>
      </c>
      <c r="N36" s="26">
        <v>0</v>
      </c>
      <c r="O36" s="26">
        <v>0</v>
      </c>
      <c r="P36" s="26">
        <v>1</v>
      </c>
      <c r="Q36" s="1"/>
      <c r="R36" s="1">
        <f t="shared" si="10"/>
        <v>38697</v>
      </c>
      <c r="S36" s="26"/>
      <c r="T36" s="26" t="str">
        <f t="shared" si="8"/>
        <v>9729</v>
      </c>
      <c r="U36" s="23" t="s">
        <v>45</v>
      </c>
      <c r="V36" s="24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37"/>
      <c r="AL36" s="30">
        <f t="shared" si="9"/>
        <v>2418</v>
      </c>
    </row>
    <row r="37" spans="1:38" ht="13.5" customHeight="1">
      <c r="A37" s="26">
        <v>1</v>
      </c>
      <c r="B37" s="26">
        <v>0</v>
      </c>
      <c r="C37" s="26">
        <v>1</v>
      </c>
      <c r="D37" s="26">
        <v>1</v>
      </c>
      <c r="E37" s="26">
        <v>0</v>
      </c>
      <c r="F37" s="26">
        <v>1</v>
      </c>
      <c r="G37" s="26">
        <v>1</v>
      </c>
      <c r="H37" s="26">
        <v>0</v>
      </c>
      <c r="I37" s="26">
        <v>1</v>
      </c>
      <c r="J37" s="26">
        <v>1</v>
      </c>
      <c r="K37" s="26">
        <v>0</v>
      </c>
      <c r="L37" s="26">
        <v>1</v>
      </c>
      <c r="M37" s="26">
        <v>1</v>
      </c>
      <c r="N37" s="26">
        <v>0</v>
      </c>
      <c r="O37" s="26">
        <v>1</v>
      </c>
      <c r="P37" s="26">
        <v>1</v>
      </c>
      <c r="Q37" s="1"/>
      <c r="R37" s="1">
        <f t="shared" si="10"/>
        <v>46811</v>
      </c>
      <c r="S37" s="26"/>
      <c r="T37" s="26" t="str">
        <f t="shared" si="8"/>
        <v>B6DB</v>
      </c>
      <c r="U37" s="23" t="s">
        <v>30</v>
      </c>
      <c r="V37" s="24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37"/>
      <c r="AL37" s="30">
        <f t="shared" si="9"/>
        <v>2925</v>
      </c>
    </row>
    <row r="38" spans="1:38" ht="13.5" customHeight="1">
      <c r="A38" s="26">
        <v>1</v>
      </c>
      <c r="B38" s="26">
        <v>0</v>
      </c>
      <c r="C38" s="26">
        <v>1</v>
      </c>
      <c r="D38" s="26">
        <v>0</v>
      </c>
      <c r="E38" s="26">
        <v>1</v>
      </c>
      <c r="F38" s="26">
        <v>0</v>
      </c>
      <c r="G38" s="26">
        <v>0</v>
      </c>
      <c r="H38" s="26">
        <v>1</v>
      </c>
      <c r="I38" s="26">
        <v>0</v>
      </c>
      <c r="J38" s="26">
        <v>1</v>
      </c>
      <c r="K38" s="26">
        <v>0</v>
      </c>
      <c r="L38" s="26">
        <v>0</v>
      </c>
      <c r="M38" s="26">
        <v>1</v>
      </c>
      <c r="N38" s="26">
        <v>0</v>
      </c>
      <c r="O38" s="26">
        <v>1</v>
      </c>
      <c r="P38" s="26">
        <v>0</v>
      </c>
      <c r="Q38" s="1"/>
      <c r="R38" s="1">
        <f t="shared" si="10"/>
        <v>43338</v>
      </c>
      <c r="S38" s="26"/>
      <c r="T38" s="26" t="str">
        <f t="shared" si="8"/>
        <v>A94A</v>
      </c>
      <c r="U38" s="23" t="s">
        <v>31</v>
      </c>
      <c r="V38" s="24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37"/>
      <c r="AL38" s="30">
        <f t="shared" si="9"/>
        <v>2708</v>
      </c>
    </row>
    <row r="39" spans="1:38" ht="13.5" customHeight="1">
      <c r="A39" s="26">
        <v>1</v>
      </c>
      <c r="B39" s="26">
        <v>0</v>
      </c>
      <c r="C39" s="26">
        <v>1</v>
      </c>
      <c r="D39" s="26">
        <v>0</v>
      </c>
      <c r="E39" s="26">
        <v>1</v>
      </c>
      <c r="F39" s="26">
        <v>0</v>
      </c>
      <c r="G39" s="26">
        <v>1</v>
      </c>
      <c r="H39" s="26">
        <v>0</v>
      </c>
      <c r="I39" s="26">
        <v>1</v>
      </c>
      <c r="J39" s="26">
        <v>1</v>
      </c>
      <c r="K39" s="26">
        <v>0</v>
      </c>
      <c r="L39" s="26">
        <v>1</v>
      </c>
      <c r="M39" s="26">
        <v>1</v>
      </c>
      <c r="N39" s="26">
        <v>0</v>
      </c>
      <c r="O39" s="26">
        <v>1</v>
      </c>
      <c r="P39" s="26">
        <v>0</v>
      </c>
      <c r="Q39" s="1"/>
      <c r="R39" s="1">
        <f t="shared" si="10"/>
        <v>43738</v>
      </c>
      <c r="S39" s="26"/>
      <c r="T39" s="26" t="str">
        <f t="shared" si="8"/>
        <v>AADA</v>
      </c>
      <c r="U39" s="23" t="s">
        <v>32</v>
      </c>
      <c r="V39" s="24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37"/>
      <c r="AL39" s="30">
        <f t="shared" si="9"/>
        <v>2733</v>
      </c>
    </row>
    <row r="40" spans="1:38" ht="13.5" customHeight="1">
      <c r="A40" s="26">
        <v>1</v>
      </c>
      <c r="B40" s="26">
        <v>0</v>
      </c>
      <c r="C40" s="26">
        <v>1</v>
      </c>
      <c r="D40" s="26">
        <v>1</v>
      </c>
      <c r="E40" s="26">
        <v>0</v>
      </c>
      <c r="F40" s="26">
        <v>1</v>
      </c>
      <c r="G40" s="26">
        <v>0</v>
      </c>
      <c r="H40" s="26">
        <v>1</v>
      </c>
      <c r="I40" s="26">
        <v>0</v>
      </c>
      <c r="J40" s="26">
        <v>1</v>
      </c>
      <c r="K40" s="26">
        <v>0</v>
      </c>
      <c r="L40" s="26">
        <v>1</v>
      </c>
      <c r="M40" s="26">
        <v>1</v>
      </c>
      <c r="N40" s="26">
        <v>0</v>
      </c>
      <c r="O40" s="26">
        <v>1</v>
      </c>
      <c r="P40" s="26">
        <v>1</v>
      </c>
      <c r="Q40" s="1"/>
      <c r="R40" s="1">
        <f t="shared" si="10"/>
        <v>46427</v>
      </c>
      <c r="S40" s="26"/>
      <c r="T40" s="26" t="str">
        <f t="shared" si="8"/>
        <v>B55B</v>
      </c>
      <c r="U40" s="23" t="s">
        <v>33</v>
      </c>
      <c r="V40" s="24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37"/>
      <c r="AL40" s="30">
        <f t="shared" si="9"/>
        <v>2901</v>
      </c>
    </row>
    <row r="41" spans="1:38" ht="13.5" customHeight="1">
      <c r="A41" s="26">
        <v>1</v>
      </c>
      <c r="B41" s="26">
        <v>1</v>
      </c>
      <c r="C41" s="26">
        <v>0</v>
      </c>
      <c r="D41" s="26">
        <v>0</v>
      </c>
      <c r="E41" s="26">
        <v>1</v>
      </c>
      <c r="F41" s="26">
        <v>1</v>
      </c>
      <c r="G41" s="26">
        <v>0</v>
      </c>
      <c r="H41" s="26">
        <v>1</v>
      </c>
      <c r="I41" s="26">
        <v>1</v>
      </c>
      <c r="J41" s="26">
        <v>0</v>
      </c>
      <c r="K41" s="26">
        <v>1</v>
      </c>
      <c r="L41" s="26">
        <v>0</v>
      </c>
      <c r="M41" s="26">
        <v>1</v>
      </c>
      <c r="N41" s="26">
        <v>1</v>
      </c>
      <c r="O41" s="26">
        <v>0</v>
      </c>
      <c r="P41" s="26">
        <v>0</v>
      </c>
      <c r="Q41" s="1"/>
      <c r="R41" s="1">
        <f t="shared" si="10"/>
        <v>52652</v>
      </c>
      <c r="S41" s="26"/>
      <c r="T41" s="26" t="str">
        <f t="shared" si="8"/>
        <v>CDAC</v>
      </c>
      <c r="U41" s="23" t="s">
        <v>46</v>
      </c>
      <c r="V41" s="24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37"/>
      <c r="AL41" s="30">
        <f t="shared" si="9"/>
        <v>3290</v>
      </c>
    </row>
    <row r="42" spans="1:38" ht="13.5" customHeight="1">
      <c r="A42" s="26">
        <v>1</v>
      </c>
      <c r="B42" s="26">
        <v>0</v>
      </c>
      <c r="C42" s="26">
        <v>1</v>
      </c>
      <c r="D42" s="26">
        <v>1</v>
      </c>
      <c r="E42" s="26">
        <v>0</v>
      </c>
      <c r="F42" s="26">
        <v>1</v>
      </c>
      <c r="G42" s="26">
        <v>0</v>
      </c>
      <c r="H42" s="26">
        <v>1</v>
      </c>
      <c r="I42" s="26">
        <v>1</v>
      </c>
      <c r="J42" s="26">
        <v>0</v>
      </c>
      <c r="K42" s="26">
        <v>0</v>
      </c>
      <c r="L42" s="26">
        <v>1</v>
      </c>
      <c r="M42" s="26">
        <v>1</v>
      </c>
      <c r="N42" s="26">
        <v>0</v>
      </c>
      <c r="O42" s="26">
        <v>1</v>
      </c>
      <c r="P42" s="26">
        <v>1</v>
      </c>
      <c r="Q42" s="1"/>
      <c r="R42" s="1">
        <f t="shared" si="10"/>
        <v>46491</v>
      </c>
      <c r="S42" s="26"/>
      <c r="T42" s="26" t="str">
        <f t="shared" si="8"/>
        <v>B59B</v>
      </c>
      <c r="U42" s="23" t="s">
        <v>34</v>
      </c>
      <c r="V42" s="24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37"/>
      <c r="AL42" s="30">
        <f t="shared" si="9"/>
        <v>2905</v>
      </c>
    </row>
    <row r="43" spans="1:38" ht="13.5" customHeight="1">
      <c r="A43" s="26">
        <v>1</v>
      </c>
      <c r="B43" s="26">
        <v>1</v>
      </c>
      <c r="C43" s="26">
        <v>0</v>
      </c>
      <c r="D43" s="26">
        <v>1</v>
      </c>
      <c r="E43" s="26">
        <v>1</v>
      </c>
      <c r="F43" s="26">
        <v>1</v>
      </c>
      <c r="G43" s="26">
        <v>0</v>
      </c>
      <c r="H43" s="26">
        <v>1</v>
      </c>
      <c r="I43" s="26">
        <v>1</v>
      </c>
      <c r="J43" s="26">
        <v>0</v>
      </c>
      <c r="K43" s="26">
        <v>1</v>
      </c>
      <c r="L43" s="26">
        <v>0</v>
      </c>
      <c r="M43" s="26">
        <v>1</v>
      </c>
      <c r="N43" s="26">
        <v>1</v>
      </c>
      <c r="O43" s="26">
        <v>0</v>
      </c>
      <c r="P43" s="26">
        <v>1</v>
      </c>
      <c r="Q43" s="1"/>
      <c r="R43" s="1">
        <f t="shared" si="10"/>
        <v>56749</v>
      </c>
      <c r="S43" s="26"/>
      <c r="T43" s="26" t="str">
        <f t="shared" si="8"/>
        <v>DDAD</v>
      </c>
      <c r="U43" s="1" t="s">
        <v>47</v>
      </c>
      <c r="V43" s="26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37"/>
      <c r="AL43" s="30">
        <f t="shared" si="9"/>
        <v>3546</v>
      </c>
    </row>
    <row r="44" spans="1:38" ht="13.5" customHeight="1">
      <c r="A44" s="26">
        <v>0</v>
      </c>
      <c r="B44" s="26">
        <v>1</v>
      </c>
      <c r="C44" s="26">
        <v>0</v>
      </c>
      <c r="D44" s="26">
        <v>1</v>
      </c>
      <c r="E44" s="26">
        <v>0</v>
      </c>
      <c r="F44" s="26">
        <v>0</v>
      </c>
      <c r="G44" s="26">
        <v>1</v>
      </c>
      <c r="H44" s="26">
        <v>0</v>
      </c>
      <c r="I44" s="26">
        <v>1</v>
      </c>
      <c r="J44" s="26">
        <v>0</v>
      </c>
      <c r="K44" s="26">
        <v>1</v>
      </c>
      <c r="L44" s="26">
        <v>0</v>
      </c>
      <c r="M44" s="26">
        <v>0</v>
      </c>
      <c r="N44" s="26">
        <v>1</v>
      </c>
      <c r="O44" s="26">
        <v>0</v>
      </c>
      <c r="P44" s="26">
        <v>1</v>
      </c>
      <c r="Q44" s="1"/>
      <c r="R44" s="1">
        <f t="shared" si="10"/>
        <v>21157</v>
      </c>
      <c r="S44" s="26"/>
      <c r="T44" s="26" t="str">
        <f t="shared" si="8"/>
        <v>52A5</v>
      </c>
      <c r="U44" s="1" t="s">
        <v>36</v>
      </c>
      <c r="V44" s="26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37"/>
      <c r="AL44" s="30">
        <f t="shared" si="9"/>
        <v>1322</v>
      </c>
    </row>
    <row r="45" spans="1:38" ht="13.5" customHeight="1" thickBot="1">
      <c r="A45" s="26">
        <v>1</v>
      </c>
      <c r="B45" s="26">
        <v>0</v>
      </c>
      <c r="C45" s="26">
        <v>1</v>
      </c>
      <c r="D45" s="26">
        <v>0</v>
      </c>
      <c r="E45" s="26">
        <v>1</v>
      </c>
      <c r="F45" s="26">
        <v>0</v>
      </c>
      <c r="G45" s="26">
        <v>1</v>
      </c>
      <c r="H45" s="26">
        <v>0</v>
      </c>
      <c r="I45" s="26">
        <v>1</v>
      </c>
      <c r="J45" s="26">
        <v>0</v>
      </c>
      <c r="K45" s="26">
        <v>1</v>
      </c>
      <c r="L45" s="26">
        <v>0</v>
      </c>
      <c r="M45" s="26">
        <v>1</v>
      </c>
      <c r="N45" s="26">
        <v>0</v>
      </c>
      <c r="O45" s="26">
        <v>1</v>
      </c>
      <c r="P45" s="26">
        <v>0</v>
      </c>
      <c r="Q45" s="43"/>
      <c r="R45" s="1">
        <f t="shared" si="10"/>
        <v>43690</v>
      </c>
      <c r="S45" s="44"/>
      <c r="T45" s="26" t="str">
        <f t="shared" si="8"/>
        <v>AAAA</v>
      </c>
      <c r="U45" s="43" t="s">
        <v>37</v>
      </c>
      <c r="V45" s="44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5"/>
      <c r="AL45" s="46">
        <f t="shared" si="9"/>
        <v>2730</v>
      </c>
    </row>
  </sheetData>
  <sortState ref="A9:Y25">
    <sortCondition ref="Y9:Y25"/>
  </sortState>
  <mergeCells count="2">
    <mergeCell ref="BJ17:BY17"/>
    <mergeCell ref="AT18:BY18"/>
  </mergeCells>
  <phoneticPr fontId="1" type="noConversion"/>
  <conditionalFormatting sqref="A9:P25 A34:P45">
    <cfRule type="cellIs" dxfId="0" priority="9" stopIfTrue="1" operator="greaterThan">
      <formula>0.5</formula>
    </cfRule>
  </conditionalFormatting>
  <printOptions horizontalCentered="1" verticalCentered="1"/>
  <pageMargins left="0.19685039370078741" right="0.19685039370078741" top="0.78740157480314965" bottom="0.78740157480314965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Falkirk Council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Smith</dc:creator>
  <cp:lastModifiedBy>Alan Smith</cp:lastModifiedBy>
  <cp:lastPrinted>2017-10-16T12:55:57Z</cp:lastPrinted>
  <dcterms:created xsi:type="dcterms:W3CDTF">2009-02-16T15:26:27Z</dcterms:created>
  <dcterms:modified xsi:type="dcterms:W3CDTF">2018-12-19T21:10:47Z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-1316597470</vt:i4>
  </property>
  <property fmtid="{D5CDD505-2E9C-101B-9397-08002B2CF9AE}" pid="3" name="_NewReviewCycle">
    <vt:lpwstr/>
  </property>
  <property fmtid="{D5CDD505-2E9C-101B-9397-08002B2CF9AE}" pid="4" name="_EmailSubject">
    <vt:lpwstr>Key Sheet</vt:lpwstr>
  </property>
  <property fmtid="{D5CDD505-2E9C-101B-9397-08002B2CF9AE}" pid="5" name="_AuthorEmail">
    <vt:lpwstr>alan.smith@falkirk.gov.uk</vt:lpwstr>
  </property>
  <property fmtid="{D5CDD505-2E9C-101B-9397-08002B2CF9AE}" pid="6" name="_AuthorEmailDisplayName">
    <vt:lpwstr>Smith, Alan</vt:lpwstr>
  </property>
  <property fmtid="{D5CDD505-2E9C-101B-9397-08002B2CF9AE}" pid="7" name="_ReviewingToolsShownOnce">
    <vt:lpwstr/>
  </property>
</Properties>
</file>