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840" yWindow="0" windowWidth="25680" windowHeight="28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G43" i="1"/>
  <c r="K26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G20" i="1"/>
  <c r="K25" i="1"/>
  <c r="C2" i="1"/>
  <c r="E2" i="1"/>
  <c r="F2" i="1"/>
  <c r="C3" i="1"/>
  <c r="E3" i="1"/>
  <c r="F3" i="1"/>
  <c r="C4" i="1"/>
  <c r="E4" i="1"/>
  <c r="F4" i="1"/>
  <c r="C5" i="1"/>
  <c r="E5" i="1"/>
  <c r="F5" i="1"/>
  <c r="C6" i="1"/>
  <c r="E6" i="1"/>
  <c r="F6" i="1"/>
  <c r="F7" i="1"/>
  <c r="K24" i="1"/>
</calcChain>
</file>

<file path=xl/sharedStrings.xml><?xml version="1.0" encoding="utf-8"?>
<sst xmlns="http://schemas.openxmlformats.org/spreadsheetml/2006/main" count="25" uniqueCount="18">
  <si>
    <t>dx=0.2</t>
    <phoneticPr fontId="1"/>
  </si>
  <si>
    <t>dx=0.1</t>
    <phoneticPr fontId="1"/>
  </si>
  <si>
    <t>Exact</t>
    <phoneticPr fontId="1"/>
  </si>
  <si>
    <t>error</t>
    <phoneticPr fontId="1"/>
  </si>
  <si>
    <t>err^2</t>
    <phoneticPr fontId="1"/>
  </si>
  <si>
    <t>rms</t>
    <phoneticPr fontId="1"/>
  </si>
  <si>
    <t>Euler Explicit</t>
    <phoneticPr fontId="1"/>
  </si>
  <si>
    <t>Exact</t>
    <phoneticPr fontId="1"/>
  </si>
  <si>
    <t>D</t>
    <phoneticPr fontId="1"/>
  </si>
  <si>
    <t>dx=0.1</t>
    <phoneticPr fontId="1"/>
  </si>
  <si>
    <t>error</t>
    <phoneticPr fontId="1"/>
  </si>
  <si>
    <t>err^2</t>
    <phoneticPr fontId="1"/>
  </si>
  <si>
    <t>rms</t>
    <phoneticPr fontId="1"/>
  </si>
  <si>
    <t>Exact</t>
    <phoneticPr fontId="1"/>
  </si>
  <si>
    <t>dx=0.05</t>
    <phoneticPr fontId="1"/>
  </si>
  <si>
    <t>dx</t>
    <phoneticPr fontId="1"/>
  </si>
  <si>
    <t>err_L2</t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</si>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</sst>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);[Red]\(0.000\)"/>
    <numFmt numFmtId="178" formatCode="0.0000E+00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Exact </c:v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Sheet1!$C$2:$C$6</c:f>
              <c:numCache>
                <c:formatCode>0.00E+00</c:formatCode>
                <c:ptCount val="5"/>
                <c:pt idx="0">
                  <c:v>0.808704519532641</c:v>
                </c:pt>
                <c:pt idx="1">
                  <c:v>0.535692813576546</c:v>
                </c:pt>
                <c:pt idx="2">
                  <c:v>0.367190344487098</c:v>
                </c:pt>
                <c:pt idx="3">
                  <c:v>0.270323674337977</c:v>
                </c:pt>
                <c:pt idx="4">
                  <c:v>0.226194917030042</c:v>
                </c:pt>
              </c:numCache>
            </c:numRef>
          </c:val>
          <c:smooth val="0"/>
        </c:ser>
        <c:ser>
          <c:idx val="0"/>
          <c:order val="1"/>
          <c:tx>
            <c:v>dx=0.2</c:v>
          </c:tx>
          <c:spPr>
            <a:ln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Sheet1!$B$2:$B$6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Sheet1!$D$2:$D$6</c:f>
              <c:numCache>
                <c:formatCode>0.00E+00</c:formatCode>
                <c:ptCount val="5"/>
                <c:pt idx="0">
                  <c:v>0.7914548</c:v>
                </c:pt>
                <c:pt idx="1">
                  <c:v>0.5263239</c:v>
                </c:pt>
                <c:pt idx="2">
                  <c:v>0.362247</c:v>
                </c:pt>
                <c:pt idx="3">
                  <c:v>0.2677215</c:v>
                </c:pt>
                <c:pt idx="4">
                  <c:v>0.2245986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68296"/>
        <c:axId val="591071560"/>
      </c:lineChart>
      <c:catAx>
        <c:axId val="5910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1071560"/>
        <c:crosses val="autoZero"/>
        <c:auto val="1"/>
        <c:lblAlgn val="ctr"/>
        <c:lblOffset val="100"/>
        <c:noMultiLvlLbl val="0"/>
      </c:catAx>
      <c:valAx>
        <c:axId val="591071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/>
                  <a:t>Non</a:t>
                </a:r>
                <a:r>
                  <a:rPr lang="en-US" altLang="ja-JP" sz="1400" baseline="0"/>
                  <a:t> Dimensional Temperature</a:t>
                </a:r>
                <a:endParaRPr lang="ja-JP" altLang="en-US" sz="1400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91068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0</xdr:row>
      <xdr:rowOff>215900</xdr:rowOff>
    </xdr:from>
    <xdr:to>
      <xdr:col>13</xdr:col>
      <xdr:colOff>711200</xdr:colOff>
      <xdr:row>17</xdr:row>
      <xdr:rowOff>88900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showRuler="0" topLeftCell="B1" workbookViewId="0">
      <selection activeCell="I39" sqref="I39"/>
    </sheetView>
  </sheetViews>
  <sheetFormatPr baseColWidth="12" defaultRowHeight="18" x14ac:dyDescent="0"/>
  <cols>
    <col min="4" max="4" width="12.83203125" style="1"/>
  </cols>
  <sheetData>
    <row r="1" spans="1:7">
      <c r="A1" t="s">
        <v>6</v>
      </c>
      <c r="C1" t="s">
        <v>2</v>
      </c>
      <c r="D1" s="1" t="s">
        <v>0</v>
      </c>
      <c r="E1" t="s">
        <v>3</v>
      </c>
      <c r="F1" t="s">
        <v>4</v>
      </c>
    </row>
    <row r="2" spans="1:7">
      <c r="A2" t="s">
        <v>0</v>
      </c>
      <c r="B2">
        <v>0.1</v>
      </c>
      <c r="C2" s="1">
        <f>COSH(SQRT(4.8)*(1-B2))/COSH(SQRT(4.8))</f>
        <v>0.80870451953264111</v>
      </c>
      <c r="D2" s="1">
        <v>0.79145480000000001</v>
      </c>
      <c r="E2" s="1">
        <f>D2-C2</f>
        <v>-1.7249719532641095E-2</v>
      </c>
      <c r="F2" s="1">
        <f>E2*E2</f>
        <v>2.975528239547797E-4</v>
      </c>
    </row>
    <row r="3" spans="1:7">
      <c r="B3">
        <v>0.3</v>
      </c>
      <c r="C3" s="1">
        <f t="shared" ref="C3:C6" si="0">COSH(SQRT(4.8)*(1-B3))/COSH(SQRT(4.8))</f>
        <v>0.53569281357654619</v>
      </c>
      <c r="D3" s="1">
        <v>0.52632389999999996</v>
      </c>
      <c r="E3" s="1">
        <f t="shared" ref="E3:E6" si="1">D3-C3</f>
        <v>-9.3689135765462339E-3</v>
      </c>
      <c r="F3" s="1">
        <f t="shared" ref="F3:F6" si="2">E3*E3</f>
        <v>8.777654160479234E-5</v>
      </c>
    </row>
    <row r="4" spans="1:7">
      <c r="B4">
        <v>0.5</v>
      </c>
      <c r="C4" s="1">
        <f t="shared" si="0"/>
        <v>0.36719034448709781</v>
      </c>
      <c r="D4" s="1">
        <v>0.36224699999999999</v>
      </c>
      <c r="E4" s="1">
        <f t="shared" si="1"/>
        <v>-4.9433444870978227E-3</v>
      </c>
      <c r="F4" s="1">
        <f t="shared" si="2"/>
        <v>2.4436654718120435E-5</v>
      </c>
    </row>
    <row r="5" spans="1:7">
      <c r="B5">
        <v>0.7</v>
      </c>
      <c r="C5" s="1">
        <f t="shared" si="0"/>
        <v>0.27032367433797666</v>
      </c>
      <c r="D5" s="1">
        <v>0.2677215</v>
      </c>
      <c r="E5" s="1">
        <f t="shared" si="1"/>
        <v>-2.6021743379766593E-3</v>
      </c>
      <c r="F5" s="1">
        <f t="shared" si="2"/>
        <v>6.7713112852242656E-6</v>
      </c>
    </row>
    <row r="6" spans="1:7">
      <c r="B6">
        <v>0.9</v>
      </c>
      <c r="C6" s="1">
        <f t="shared" si="0"/>
        <v>0.22619491703004199</v>
      </c>
      <c r="D6" s="1">
        <v>0.22459860000000001</v>
      </c>
      <c r="E6" s="1">
        <f t="shared" si="1"/>
        <v>-1.5963170300419827E-3</v>
      </c>
      <c r="F6" s="1">
        <f t="shared" si="2"/>
        <v>2.5482280604020562E-6</v>
      </c>
    </row>
    <row r="7" spans="1:7">
      <c r="E7" t="s">
        <v>5</v>
      </c>
      <c r="F7" s="4">
        <f>SQRT(SUM(F2:F6)/5)</f>
        <v>9.1551685907286153E-3</v>
      </c>
    </row>
    <row r="8" spans="1:7">
      <c r="F8" s="1"/>
    </row>
    <row r="9" spans="1:7">
      <c r="C9" t="s">
        <v>7</v>
      </c>
      <c r="D9" s="1" t="s">
        <v>8</v>
      </c>
      <c r="E9" t="s">
        <v>9</v>
      </c>
      <c r="F9" t="s">
        <v>10</v>
      </c>
      <c r="G9" t="s">
        <v>11</v>
      </c>
    </row>
    <row r="10" spans="1:7">
      <c r="A10" t="s">
        <v>6</v>
      </c>
      <c r="B10" s="2">
        <v>0.05</v>
      </c>
      <c r="C10">
        <v>0.85711633171000001</v>
      </c>
      <c r="D10" s="1">
        <v>184.75443000000001</v>
      </c>
      <c r="E10" s="1">
        <f>(D10-100)/100</f>
        <v>0.84754430000000014</v>
      </c>
      <c r="F10" s="1">
        <f>E10-C10</f>
        <v>-9.5720317099998731E-3</v>
      </c>
      <c r="G10" s="1">
        <f>F10*F10</f>
        <v>9.1623791057243094E-5</v>
      </c>
    </row>
    <row r="11" spans="1:7">
      <c r="A11" t="s">
        <v>1</v>
      </c>
      <c r="B11" s="2">
        <v>0.15</v>
      </c>
      <c r="C11">
        <v>0.630244499964</v>
      </c>
      <c r="D11" s="1">
        <v>162.39975000000001</v>
      </c>
      <c r="E11" s="1">
        <f t="shared" ref="E11:E19" si="3">(D11-100)/100</f>
        <v>0.62399750000000009</v>
      </c>
      <c r="F11" s="1">
        <f t="shared" ref="F11:F19" si="4">E11-C11</f>
        <v>-6.2469999639999108E-3</v>
      </c>
      <c r="G11" s="1">
        <f t="shared" ref="G11:G19" si="5">F11*F11</f>
        <v>3.9025008550214884E-5</v>
      </c>
    </row>
    <row r="12" spans="1:7">
      <c r="B12" s="2">
        <v>0.25</v>
      </c>
      <c r="C12">
        <v>0.46436171953799998</v>
      </c>
      <c r="D12" s="1">
        <v>146.03542999999999</v>
      </c>
      <c r="E12" s="1">
        <f t="shared" si="3"/>
        <v>0.46035429999999988</v>
      </c>
      <c r="F12" s="1">
        <f t="shared" si="4"/>
        <v>-4.007419538000101E-3</v>
      </c>
      <c r="G12" s="1">
        <f t="shared" si="5"/>
        <v>1.6059411353544943E-5</v>
      </c>
    </row>
    <row r="13" spans="1:7">
      <c r="B13" s="2">
        <v>0.35</v>
      </c>
      <c r="C13">
        <v>0.34341543716200001</v>
      </c>
      <c r="D13" s="1">
        <v>134.09055000000001</v>
      </c>
      <c r="E13" s="1">
        <f t="shared" si="3"/>
        <v>0.34090550000000008</v>
      </c>
      <c r="F13" s="1">
        <f t="shared" si="4"/>
        <v>-2.5099371619999311E-3</v>
      </c>
      <c r="G13" s="1">
        <f t="shared" si="5"/>
        <v>6.2997845571882683E-6</v>
      </c>
    </row>
    <row r="14" spans="1:7">
      <c r="B14" s="2">
        <v>0.45</v>
      </c>
      <c r="C14">
        <v>0.25570162523599999</v>
      </c>
      <c r="D14" s="1">
        <v>125.41833</v>
      </c>
      <c r="E14" s="1">
        <f t="shared" si="3"/>
        <v>0.2541833</v>
      </c>
      <c r="F14" s="1">
        <f t="shared" si="4"/>
        <v>-1.5183252359999844E-3</v>
      </c>
      <c r="G14" s="1">
        <f t="shared" si="5"/>
        <v>2.305311522274408E-6</v>
      </c>
    </row>
    <row r="15" spans="1:7">
      <c r="B15" s="2">
        <v>0.55000000000000004</v>
      </c>
      <c r="C15">
        <v>0.19273217767</v>
      </c>
      <c r="D15" s="1">
        <v>119.18626999999999</v>
      </c>
      <c r="E15" s="1">
        <f t="shared" si="3"/>
        <v>0.19186269999999994</v>
      </c>
      <c r="F15" s="1">
        <f t="shared" si="4"/>
        <v>-8.6947767000006282E-4</v>
      </c>
      <c r="G15" s="1">
        <f t="shared" si="5"/>
        <v>7.5599141862873809E-7</v>
      </c>
    </row>
    <row r="16" spans="1:7">
      <c r="B16" s="2">
        <v>0.65</v>
      </c>
      <c r="C16">
        <v>0.148413511946</v>
      </c>
      <c r="D16" s="1">
        <v>114.79607</v>
      </c>
      <c r="E16" s="1">
        <f t="shared" si="3"/>
        <v>0.1479607</v>
      </c>
      <c r="F16" s="1">
        <f t="shared" si="4"/>
        <v>-4.5281194599999797E-4</v>
      </c>
      <c r="G16" s="1">
        <f t="shared" si="5"/>
        <v>2.0503865844030508E-7</v>
      </c>
    </row>
    <row r="17" spans="1:11">
      <c r="B17" s="2">
        <v>0.75</v>
      </c>
      <c r="C17">
        <v>0.118456890312</v>
      </c>
      <c r="D17" s="1">
        <v>111.82632</v>
      </c>
      <c r="E17" s="1">
        <f t="shared" si="3"/>
        <v>0.11826319999999996</v>
      </c>
      <c r="F17" s="1">
        <f t="shared" si="4"/>
        <v>-1.9369031200004716E-4</v>
      </c>
      <c r="G17" s="1">
        <f t="shared" si="5"/>
        <v>3.7515936962675612E-8</v>
      </c>
    </row>
    <row r="18" spans="1:11">
      <c r="B18" s="2">
        <v>0.85</v>
      </c>
      <c r="C18">
        <v>9.9963396659000003E-2</v>
      </c>
      <c r="D18" s="1">
        <v>109.99191</v>
      </c>
      <c r="E18" s="1">
        <f t="shared" si="3"/>
        <v>9.9919100000000038E-2</v>
      </c>
      <c r="F18" s="1">
        <f t="shared" si="4"/>
        <v>-4.4296658999964933E-5</v>
      </c>
      <c r="G18" s="1">
        <f t="shared" si="5"/>
        <v>1.9621939985591745E-9</v>
      </c>
    </row>
    <row r="19" spans="1:11">
      <c r="B19" s="2">
        <v>0.95</v>
      </c>
      <c r="C19">
        <v>9.1143407065599993E-2</v>
      </c>
      <c r="D19" s="1">
        <v>109.11669000000001</v>
      </c>
      <c r="E19" s="1">
        <f t="shared" si="3"/>
        <v>9.1166900000000051E-2</v>
      </c>
      <c r="F19" s="1">
        <f t="shared" si="4"/>
        <v>2.3492934400057286E-5</v>
      </c>
      <c r="G19" s="1">
        <f t="shared" si="5"/>
        <v>5.5191796672539497E-10</v>
      </c>
    </row>
    <row r="20" spans="1:11">
      <c r="B20" s="2"/>
      <c r="F20" t="s">
        <v>12</v>
      </c>
      <c r="G20" s="4">
        <f>SQRT(SUM(G10:G19)/10)</f>
        <v>3.9536611787868549E-3</v>
      </c>
    </row>
    <row r="21" spans="1:11">
      <c r="B21" s="2"/>
    </row>
    <row r="22" spans="1:11">
      <c r="B22" s="2"/>
      <c r="C22" t="s">
        <v>13</v>
      </c>
      <c r="D22" s="1" t="s">
        <v>8</v>
      </c>
      <c r="E22" t="s">
        <v>14</v>
      </c>
      <c r="F22" t="s">
        <v>10</v>
      </c>
      <c r="G22" t="s">
        <v>11</v>
      </c>
      <c r="I22" t="s">
        <v>17</v>
      </c>
    </row>
    <row r="23" spans="1:11">
      <c r="A23" t="s">
        <v>6</v>
      </c>
      <c r="B23" s="3">
        <v>2.5000000000000001E-2</v>
      </c>
      <c r="C23">
        <v>0.89627658308000002</v>
      </c>
      <c r="D23" s="1">
        <v>189.11417</v>
      </c>
      <c r="E23" s="1">
        <f>(D23-100)/100</f>
        <v>0.89114170000000004</v>
      </c>
      <c r="F23" s="1">
        <f>E23-C23</f>
        <v>-5.1348830799999856E-3</v>
      </c>
      <c r="G23" s="1">
        <f>F23*F23</f>
        <v>2.6367024245270139E-5</v>
      </c>
      <c r="J23" t="s">
        <v>15</v>
      </c>
      <c r="K23" t="s">
        <v>16</v>
      </c>
    </row>
    <row r="24" spans="1:11">
      <c r="B24" s="3">
        <v>7.4999999999999997E-2</v>
      </c>
      <c r="C24">
        <v>0.720011381103</v>
      </c>
      <c r="D24" s="1">
        <v>171.61993000000001</v>
      </c>
      <c r="E24" s="1">
        <f t="shared" ref="E24:E42" si="6">(D24-100)/100</f>
        <v>0.71619930000000009</v>
      </c>
      <c r="F24" s="1">
        <f t="shared" ref="F24:F42" si="7">E24-C24</f>
        <v>-3.8120811029999091E-3</v>
      </c>
      <c r="G24" s="1">
        <f t="shared" ref="G24:G42" si="8">F24*F24</f>
        <v>1.4531962335849004E-5</v>
      </c>
      <c r="J24">
        <v>0.2</v>
      </c>
      <c r="K24" s="1">
        <f>F7</f>
        <v>9.1551685907286153E-3</v>
      </c>
    </row>
    <row r="25" spans="1:11">
      <c r="B25" s="3">
        <v>0.125</v>
      </c>
      <c r="C25">
        <v>0.57844518898200004</v>
      </c>
      <c r="D25" s="1">
        <v>157.56348</v>
      </c>
      <c r="E25" s="1">
        <f t="shared" si="6"/>
        <v>0.5756348</v>
      </c>
      <c r="F25" s="1">
        <f t="shared" si="7"/>
        <v>-2.8103889820000338E-3</v>
      </c>
      <c r="G25" s="1">
        <f t="shared" si="8"/>
        <v>7.8982862301471869E-6</v>
      </c>
      <c r="J25">
        <v>0.1</v>
      </c>
      <c r="K25" s="1">
        <f>G20</f>
        <v>3.9536611787868549E-3</v>
      </c>
    </row>
    <row r="26" spans="1:11">
      <c r="B26" s="3">
        <v>0.17499999999999999</v>
      </c>
      <c r="C26">
        <v>0.46475560525800003</v>
      </c>
      <c r="D26" s="1">
        <v>146.27008000000001</v>
      </c>
      <c r="E26" s="1">
        <f t="shared" si="6"/>
        <v>0.46270080000000008</v>
      </c>
      <c r="F26" s="1">
        <f t="shared" si="7"/>
        <v>-2.0548052579999476E-3</v>
      </c>
      <c r="G26" s="1">
        <f t="shared" si="8"/>
        <v>4.222224648304231E-6</v>
      </c>
      <c r="J26">
        <v>0.05</v>
      </c>
      <c r="K26" s="1">
        <f>G43</f>
        <v>1.6939915565234627E-3</v>
      </c>
    </row>
    <row r="27" spans="1:11">
      <c r="B27" s="3">
        <v>0.22500000000000001</v>
      </c>
      <c r="C27">
        <v>0.37346366655899998</v>
      </c>
      <c r="D27" s="1">
        <v>137.19763</v>
      </c>
      <c r="E27" s="1">
        <f t="shared" si="6"/>
        <v>0.37197630000000004</v>
      </c>
      <c r="F27" s="1">
        <f t="shared" si="7"/>
        <v>-1.4873665589999474E-3</v>
      </c>
      <c r="G27" s="1">
        <f t="shared" si="8"/>
        <v>2.2122592808313439E-6</v>
      </c>
    </row>
    <row r="28" spans="1:11">
      <c r="B28" s="3">
        <v>0.27500000000000002</v>
      </c>
      <c r="C28">
        <v>0.30016980370500002</v>
      </c>
      <c r="D28" s="1">
        <v>129.91068000000001</v>
      </c>
      <c r="E28" s="1">
        <f t="shared" si="6"/>
        <v>0.29910680000000012</v>
      </c>
      <c r="F28" s="1">
        <f t="shared" si="7"/>
        <v>-1.0630037049998986E-3</v>
      </c>
      <c r="G28" s="1">
        <f t="shared" si="8"/>
        <v>1.1299768768435114E-6</v>
      </c>
    </row>
    <row r="29" spans="1:11">
      <c r="B29" s="3">
        <v>0.32500000000000001</v>
      </c>
      <c r="C29">
        <v>0.241341816322</v>
      </c>
      <c r="D29" s="1">
        <v>124.05941</v>
      </c>
      <c r="E29" s="1">
        <f t="shared" si="6"/>
        <v>0.24059410000000001</v>
      </c>
      <c r="F29" s="1">
        <f t="shared" si="7"/>
        <v>-7.4771632199999161E-4</v>
      </c>
      <c r="G29" s="1">
        <f t="shared" si="8"/>
        <v>5.5907969818519509E-7</v>
      </c>
    </row>
    <row r="30" spans="1:11">
      <c r="B30" s="3">
        <v>0.375</v>
      </c>
      <c r="C30">
        <v>0.194144647956</v>
      </c>
      <c r="D30" s="1">
        <v>119.36302999999999</v>
      </c>
      <c r="E30" s="1">
        <f t="shared" si="6"/>
        <v>0.19363029999999995</v>
      </c>
      <c r="F30" s="1">
        <f t="shared" si="7"/>
        <v>-5.1434795600005523E-4</v>
      </c>
      <c r="G30" s="1">
        <f t="shared" si="8"/>
        <v>2.6455381984143475E-7</v>
      </c>
    </row>
    <row r="31" spans="1:11">
      <c r="B31" s="3">
        <v>0.42499999999999999</v>
      </c>
      <c r="C31">
        <v>0.15630375815600001</v>
      </c>
      <c r="D31" s="1">
        <v>115.59605999999999</v>
      </c>
      <c r="E31" s="1">
        <f t="shared" si="6"/>
        <v>0.15596059999999995</v>
      </c>
      <c r="F31" s="1">
        <f t="shared" si="7"/>
        <v>-3.4315815600005628E-4</v>
      </c>
      <c r="G31" s="1">
        <f t="shared" si="8"/>
        <v>1.1775752002935896E-7</v>
      </c>
    </row>
    <row r="32" spans="1:11">
      <c r="B32" s="3">
        <v>0.47499999999999998</v>
      </c>
      <c r="C32">
        <v>0.12599550712599999</v>
      </c>
      <c r="D32" s="1">
        <v>112.57769</v>
      </c>
      <c r="E32" s="1">
        <f t="shared" si="6"/>
        <v>0.12577690000000005</v>
      </c>
      <c r="F32" s="1">
        <f t="shared" si="7"/>
        <v>-2.1860712599994225E-4</v>
      </c>
      <c r="G32" s="1">
        <f t="shared" si="8"/>
        <v>4.7789075537954628E-8</v>
      </c>
    </row>
    <row r="33" spans="2:7">
      <c r="B33" s="3">
        <v>0.52500000000000002</v>
      </c>
      <c r="C33">
        <v>0.101759270315</v>
      </c>
      <c r="D33" s="1">
        <v>110.16307999999999</v>
      </c>
      <c r="E33" s="1">
        <f t="shared" si="6"/>
        <v>0.10163079999999994</v>
      </c>
      <c r="F33" s="1">
        <f t="shared" si="7"/>
        <v>-1.2847031500005934E-4</v>
      </c>
      <c r="G33" s="1">
        <f t="shared" si="8"/>
        <v>1.6504621836214473E-8</v>
      </c>
    </row>
    <row r="34" spans="2:7">
      <c r="B34" s="3">
        <v>0.57499999999999996</v>
      </c>
      <c r="C34">
        <v>8.2427047546799997E-2</v>
      </c>
      <c r="D34" s="1">
        <v>108.23626</v>
      </c>
      <c r="E34" s="1">
        <f t="shared" si="6"/>
        <v>8.2362600000000008E-2</v>
      </c>
      <c r="F34" s="1">
        <f t="shared" si="7"/>
        <v>-6.444754679998943E-5</v>
      </c>
      <c r="G34" s="1">
        <f t="shared" si="8"/>
        <v>4.153486288536828E-9</v>
      </c>
    </row>
    <row r="35" spans="2:7">
      <c r="B35" s="3">
        <v>0.625</v>
      </c>
      <c r="C35">
        <v>6.7067174396900006E-2</v>
      </c>
      <c r="D35" s="1">
        <v>106.70483</v>
      </c>
      <c r="E35" s="1">
        <f t="shared" si="6"/>
        <v>6.7048300000000005E-2</v>
      </c>
      <c r="F35" s="1">
        <f t="shared" si="7"/>
        <v>-1.8874396900001034E-5</v>
      </c>
      <c r="G35" s="1">
        <f t="shared" si="8"/>
        <v>3.5624285833876865E-10</v>
      </c>
    </row>
    <row r="36" spans="2:7">
      <c r="B36" s="3">
        <v>0.67500000000000004</v>
      </c>
      <c r="C36">
        <v>5.49394231363E-2</v>
      </c>
      <c r="D36" s="1">
        <v>105.4952</v>
      </c>
      <c r="E36" s="1">
        <f t="shared" si="6"/>
        <v>5.4951999999999973E-2</v>
      </c>
      <c r="F36" s="1">
        <f t="shared" si="7"/>
        <v>1.2576863699972907E-5</v>
      </c>
      <c r="G36" s="1">
        <f t="shared" si="8"/>
        <v>1.581775005276962E-10</v>
      </c>
    </row>
    <row r="37" spans="2:7">
      <c r="B37" s="3">
        <v>0.72499999999999998</v>
      </c>
      <c r="C37">
        <v>4.5459329447300002E-2</v>
      </c>
      <c r="D37" s="1">
        <v>104.54934</v>
      </c>
      <c r="E37" s="1">
        <f t="shared" si="6"/>
        <v>4.549340000000001E-2</v>
      </c>
      <c r="F37" s="1">
        <f t="shared" si="7"/>
        <v>3.4070552700007917E-5</v>
      </c>
      <c r="G37" s="1">
        <f t="shared" si="8"/>
        <v>1.1608025612840167E-9</v>
      </c>
    </row>
    <row r="38" spans="2:7">
      <c r="B38" s="3">
        <v>0.77500000000000002</v>
      </c>
      <c r="C38">
        <v>3.8170025740099998E-2</v>
      </c>
      <c r="D38" s="1">
        <v>103.82183000000001</v>
      </c>
      <c r="E38" s="1">
        <f t="shared" si="6"/>
        <v>3.8218300000000059E-2</v>
      </c>
      <c r="F38" s="1">
        <f t="shared" si="7"/>
        <v>4.8274259900060734E-5</v>
      </c>
      <c r="G38" s="1">
        <f t="shared" si="8"/>
        <v>2.3304041688986118E-9</v>
      </c>
    </row>
    <row r="39" spans="2:7">
      <c r="B39" s="3">
        <v>0.82499999999999996</v>
      </c>
      <c r="C39">
        <v>3.2720223649300002E-2</v>
      </c>
      <c r="D39" s="1">
        <v>103.27779</v>
      </c>
      <c r="E39" s="1">
        <f t="shared" si="6"/>
        <v>3.2777899999999957E-2</v>
      </c>
      <c r="F39" s="1">
        <f t="shared" si="7"/>
        <v>5.7676350699954748E-5</v>
      </c>
      <c r="G39" s="1">
        <f t="shared" si="8"/>
        <v>3.3265614300641707E-9</v>
      </c>
    </row>
    <row r="40" spans="2:7">
      <c r="B40" s="3">
        <v>0.875</v>
      </c>
      <c r="C40">
        <v>2.8847284636799999E-2</v>
      </c>
      <c r="D40" s="1">
        <v>102.89111</v>
      </c>
      <c r="E40" s="1">
        <f t="shared" si="6"/>
        <v>2.8911099999999978E-2</v>
      </c>
      <c r="F40" s="1">
        <f t="shared" si="7"/>
        <v>6.3815363199978825E-5</v>
      </c>
      <c r="G40" s="1">
        <f t="shared" si="8"/>
        <v>4.0724005803452121E-9</v>
      </c>
    </row>
    <row r="41" spans="2:7">
      <c r="B41" s="3">
        <v>0.92500000000000004</v>
      </c>
      <c r="C41">
        <v>2.6364562835000001E-2</v>
      </c>
      <c r="D41" s="1">
        <v>102.64315000000001</v>
      </c>
      <c r="E41" s="1">
        <f t="shared" si="6"/>
        <v>2.6431500000000056E-2</v>
      </c>
      <c r="F41" s="1">
        <f t="shared" si="7"/>
        <v>6.6937165000054838E-5</v>
      </c>
      <c r="G41" s="1">
        <f t="shared" si="8"/>
        <v>4.4805840582445665E-9</v>
      </c>
    </row>
    <row r="42" spans="2:7">
      <c r="B42" s="3">
        <v>0.97499999999999998</v>
      </c>
      <c r="C42">
        <v>2.51524101516E-2</v>
      </c>
      <c r="D42" s="1">
        <v>102.52209000000001</v>
      </c>
      <c r="E42" s="1">
        <f t="shared" si="6"/>
        <v>2.5220900000000056E-2</v>
      </c>
      <c r="F42" s="1">
        <f t="shared" si="7"/>
        <v>6.8489848400056508E-5</v>
      </c>
      <c r="G42" s="1">
        <f t="shared" si="8"/>
        <v>4.6908593338627231E-9</v>
      </c>
    </row>
    <row r="43" spans="2:7">
      <c r="F43" t="s">
        <v>12</v>
      </c>
      <c r="G43" s="4">
        <f>SQRT(SUM(G23:G42)/20)</f>
        <v>1.6939915565234627E-3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RIKEN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 謙二</dc:creator>
  <cp:lastModifiedBy>小野 謙二</cp:lastModifiedBy>
  <dcterms:created xsi:type="dcterms:W3CDTF">2011-01-10T16:17:01Z</dcterms:created>
  <dcterms:modified xsi:type="dcterms:W3CDTF">2011-01-14T00:53:03Z</dcterms:modified>
</cp:coreProperties>
</file>