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b5ce6e24f1c2ae2e/Desktop/EXCEL LEARNING/VEDA MINDS/PRACTICE FILE/"/>
    </mc:Choice>
  </mc:AlternateContent>
  <xr:revisionPtr revIDLastSave="1701" documentId="8_{FD8EEF11-1652-431A-9680-09F42F260931}" xr6:coauthVersionLast="47" xr6:coauthVersionMax="47" xr10:uidLastSave="{D21DD9C7-8045-41EA-B9EA-2D5B9C39170C}"/>
  <bookViews>
    <workbookView xWindow="-108" yWindow="-108" windowWidth="23256" windowHeight="12456" activeTab="2" xr2:uid="{7E9A97E1-F843-4C0F-9656-451784AA85C0}"/>
  </bookViews>
  <sheets>
    <sheet name="calculation" sheetId="2" r:id="rId1"/>
    <sheet name="NetflixOriginals" sheetId="1" r:id="rId2"/>
    <sheet name="pivot_table" sheetId="3" r:id="rId3"/>
    <sheet name="dashboard" sheetId="4" r:id="rId4"/>
  </sheets>
  <definedNames>
    <definedName name="Slicer_DUB_LANGUAGE">#N/A</definedName>
    <definedName name="Slicer_Genre">#N/A</definedName>
    <definedName name="Slicer_GENRE_SP">#N/A</definedName>
    <definedName name="Slicer_Language">#N/A</definedName>
    <definedName name="Slicer_RANGE_SCORE">#N/A</definedName>
    <definedName name="Slicer_Years__DATE">#N/A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3" l="1"/>
  <c r="I8" i="3"/>
  <c r="P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2" i="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2" i="1" a="1"/>
  <c r="H2" i="1" s="1"/>
  <c r="G2" i="1" l="1" a="1"/>
  <c r="G2"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s="1"/>
  <c r="I408" i="1" a="1"/>
  <c r="I408" i="1" s="1"/>
  <c r="I409" i="1" a="1"/>
  <c r="I409" i="1" s="1"/>
  <c r="I410" i="1" a="1"/>
  <c r="I410" i="1" s="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s="1"/>
  <c r="I520" i="1" a="1"/>
  <c r="I520" i="1" s="1"/>
  <c r="I521" i="1" a="1"/>
  <c r="I521" i="1" s="1"/>
  <c r="I522" i="1" a="1"/>
  <c r="I522" i="1" s="1"/>
  <c r="I523" i="1" a="1"/>
  <c r="I523" i="1" s="1"/>
  <c r="I524" i="1" a="1"/>
  <c r="I524" i="1" s="1"/>
  <c r="I525" i="1" a="1"/>
  <c r="I525" i="1" s="1"/>
  <c r="I526" i="1" a="1"/>
  <c r="I526" i="1" s="1"/>
  <c r="I527" i="1" a="1"/>
  <c r="I527" i="1" s="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s="1"/>
  <c r="I542" i="1" a="1"/>
  <c r="I542" i="1" s="1"/>
  <c r="I543" i="1" a="1"/>
  <c r="I543" i="1" s="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s="1"/>
  <c r="I569" i="1" a="1"/>
  <c r="I569" i="1" s="1"/>
  <c r="I570" i="1" a="1"/>
  <c r="I570" i="1" s="1"/>
  <c r="I571" i="1" a="1"/>
  <c r="I571" i="1" s="1"/>
  <c r="I572" i="1" a="1"/>
  <c r="I572" i="1" s="1"/>
  <c r="I573" i="1" a="1"/>
  <c r="I573" i="1" s="1"/>
  <c r="I574" i="1" a="1"/>
  <c r="I574" i="1" s="1"/>
  <c r="I575" i="1" a="1"/>
  <c r="I575" i="1" s="1"/>
  <c r="I576" i="1" a="1"/>
  <c r="I576" i="1" s="1"/>
  <c r="I577" i="1" a="1"/>
  <c r="I577" i="1" s="1"/>
  <c r="I578" i="1" a="1"/>
  <c r="I578" i="1" s="1"/>
  <c r="I579" i="1" a="1"/>
  <c r="I579" i="1" s="1"/>
  <c r="I580" i="1" a="1"/>
  <c r="I580" i="1" s="1"/>
  <c r="I581" i="1" a="1"/>
  <c r="I581" i="1" s="1"/>
  <c r="I582" i="1" a="1"/>
  <c r="I582" i="1" s="1"/>
  <c r="I583" i="1" a="1"/>
  <c r="I583" i="1" s="1"/>
  <c r="I584" i="1" a="1"/>
  <c r="I584" i="1" s="1"/>
  <c r="I585" i="1" a="1"/>
  <c r="I585"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0" i="1" a="1"/>
  <c r="G530" i="1" s="1"/>
  <c r="G531" i="1" a="1"/>
  <c r="G531" i="1" s="1"/>
  <c r="G532" i="1" a="1"/>
  <c r="G532" i="1" s="1"/>
  <c r="G533" i="1" a="1"/>
  <c r="G533" i="1" s="1"/>
  <c r="G534" i="1" a="1"/>
  <c r="G534" i="1" s="1"/>
  <c r="G535" i="1" a="1"/>
  <c r="G535" i="1" s="1"/>
  <c r="G536" i="1" a="1"/>
  <c r="G536" i="1" s="1"/>
  <c r="G537" i="1" a="1"/>
  <c r="G537" i="1" s="1"/>
  <c r="G538" i="1" a="1"/>
  <c r="G538" i="1" s="1"/>
  <c r="G539" i="1" a="1"/>
  <c r="G539" i="1" s="1"/>
  <c r="G540" i="1" a="1"/>
  <c r="G540" i="1" s="1"/>
  <c r="G541" i="1" a="1"/>
  <c r="G541" i="1" s="1"/>
  <c r="G542" i="1" a="1"/>
  <c r="G542" i="1" s="1"/>
  <c r="G543" i="1" a="1"/>
  <c r="G543" i="1" s="1"/>
  <c r="G544" i="1" a="1"/>
  <c r="G544" i="1" s="1"/>
  <c r="G545" i="1" a="1"/>
  <c r="G545" i="1" s="1"/>
  <c r="G546" i="1" a="1"/>
  <c r="G546" i="1" s="1"/>
  <c r="G547" i="1" a="1"/>
  <c r="G547" i="1" s="1"/>
  <c r="G548" i="1" a="1"/>
  <c r="G548" i="1" s="1"/>
  <c r="G549" i="1" a="1"/>
  <c r="G549" i="1" s="1"/>
  <c r="G550" i="1" a="1"/>
  <c r="G550" i="1" s="1"/>
  <c r="G551" i="1" a="1"/>
  <c r="G551" i="1" s="1"/>
  <c r="G552" i="1" a="1"/>
  <c r="G552" i="1" s="1"/>
  <c r="G553" i="1" a="1"/>
  <c r="G553" i="1" s="1"/>
  <c r="G554" i="1" a="1"/>
  <c r="G554" i="1" s="1"/>
  <c r="G555" i="1" a="1"/>
  <c r="G555" i="1" s="1"/>
  <c r="G556" i="1" a="1"/>
  <c r="G556" i="1" s="1"/>
  <c r="G557" i="1" a="1"/>
  <c r="G557" i="1" s="1"/>
  <c r="G558" i="1" a="1"/>
  <c r="G558" i="1" s="1"/>
  <c r="G559" i="1" a="1"/>
  <c r="G559" i="1" s="1"/>
  <c r="G560" i="1" a="1"/>
  <c r="G560" i="1" s="1"/>
  <c r="G561" i="1" a="1"/>
  <c r="G561" i="1" s="1"/>
  <c r="G562" i="1" a="1"/>
  <c r="G562" i="1" s="1"/>
  <c r="G563" i="1" a="1"/>
  <c r="G563" i="1" s="1"/>
  <c r="G564" i="1" a="1"/>
  <c r="G564" i="1" s="1"/>
  <c r="G565" i="1" a="1"/>
  <c r="G565" i="1" s="1"/>
  <c r="G566" i="1" a="1"/>
  <c r="G566" i="1" s="1"/>
  <c r="G567" i="1" a="1"/>
  <c r="G567" i="1" s="1"/>
  <c r="G568" i="1" a="1"/>
  <c r="G568" i="1" s="1"/>
  <c r="G569" i="1" a="1"/>
  <c r="G569" i="1" s="1"/>
  <c r="G570" i="1" a="1"/>
  <c r="G570" i="1" s="1"/>
  <c r="G571" i="1" a="1"/>
  <c r="G571" i="1" s="1"/>
  <c r="G572" i="1" a="1"/>
  <c r="G572" i="1" s="1"/>
  <c r="G573" i="1" a="1"/>
  <c r="G573" i="1" s="1"/>
  <c r="G574" i="1" a="1"/>
  <c r="G574" i="1" s="1"/>
  <c r="G575" i="1" a="1"/>
  <c r="G575" i="1" s="1"/>
  <c r="G576" i="1" a="1"/>
  <c r="G576" i="1" s="1"/>
  <c r="G577" i="1" a="1"/>
  <c r="G577" i="1" s="1"/>
  <c r="G578" i="1" a="1"/>
  <c r="G578" i="1" s="1"/>
  <c r="G579" i="1" a="1"/>
  <c r="G579" i="1" s="1"/>
  <c r="G580" i="1" a="1"/>
  <c r="G580" i="1" s="1"/>
  <c r="G581" i="1" a="1"/>
  <c r="G581" i="1" s="1"/>
  <c r="G582" i="1" a="1"/>
  <c r="G582" i="1" s="1"/>
  <c r="G583" i="1" a="1"/>
  <c r="G583" i="1" s="1"/>
  <c r="G584" i="1" a="1"/>
  <c r="G584" i="1" s="1"/>
  <c r="G585" i="1" a="1"/>
  <c r="G585" i="1" s="1"/>
  <c r="O40" i="2"/>
  <c r="AJ3" i="2"/>
  <c r="AJ4" i="2"/>
  <c r="AJ5" i="2"/>
  <c r="AJ6" i="2"/>
  <c r="AJ7" i="2"/>
  <c r="AJ8" i="2"/>
  <c r="AJ9" i="2"/>
  <c r="AJ10" i="2"/>
  <c r="AJ11" i="2"/>
  <c r="AJ12" i="2"/>
  <c r="AJ13" i="2"/>
  <c r="AJ2" i="2"/>
  <c r="K209" i="1" l="1"/>
  <c r="K169" i="1"/>
  <c r="K145" i="1"/>
  <c r="K9" i="1"/>
  <c r="K368" i="1"/>
  <c r="K360" i="1"/>
  <c r="K320" i="1"/>
  <c r="K312" i="1"/>
  <c r="K54" i="1"/>
  <c r="K46" i="1"/>
  <c r="K391" i="1"/>
  <c r="K383" i="1"/>
  <c r="K375" i="1"/>
  <c r="K351" i="1"/>
  <c r="K343" i="1"/>
  <c r="K335" i="1"/>
  <c r="K327" i="1"/>
  <c r="K120" i="1"/>
  <c r="K112" i="1"/>
  <c r="K104" i="1"/>
  <c r="K96" i="1"/>
  <c r="K88" i="1"/>
  <c r="K80" i="1"/>
  <c r="K72" i="1"/>
  <c r="K64" i="1"/>
  <c r="K56" i="1"/>
  <c r="K48" i="1"/>
  <c r="K414" i="1"/>
  <c r="K406" i="1"/>
  <c r="K398" i="1"/>
  <c r="K366" i="1"/>
  <c r="K358" i="1"/>
  <c r="K39" i="1"/>
  <c r="K31" i="1"/>
  <c r="K23" i="1"/>
  <c r="K15" i="1"/>
  <c r="K7" i="1"/>
  <c r="K517" i="1"/>
  <c r="K509" i="1"/>
  <c r="K501" i="1"/>
  <c r="K485" i="1"/>
  <c r="K477" i="1"/>
  <c r="K469" i="1"/>
  <c r="K461" i="1"/>
  <c r="K453" i="1"/>
  <c r="K445" i="1"/>
  <c r="K437" i="1"/>
  <c r="K429" i="1"/>
  <c r="K421" i="1"/>
  <c r="K397" i="1"/>
  <c r="K389" i="1"/>
  <c r="K381" i="1"/>
  <c r="K373" i="1"/>
  <c r="K158" i="1"/>
  <c r="K118" i="1"/>
  <c r="K110" i="1"/>
  <c r="K102" i="1"/>
  <c r="K94" i="1"/>
  <c r="K86" i="1"/>
  <c r="K78" i="1"/>
  <c r="K70" i="1"/>
  <c r="K62" i="1"/>
  <c r="K579" i="1"/>
  <c r="K564" i="1"/>
  <c r="K556" i="1"/>
  <c r="K548" i="1"/>
  <c r="K412" i="1"/>
  <c r="K404" i="1"/>
  <c r="K308" i="1"/>
  <c r="K165" i="1"/>
  <c r="K157" i="1"/>
  <c r="K523" i="1"/>
  <c r="K515" i="1"/>
  <c r="K507" i="1"/>
  <c r="K499" i="1"/>
  <c r="K483" i="1"/>
  <c r="K475" i="1"/>
  <c r="K467" i="1"/>
  <c r="K459" i="1"/>
  <c r="K451" i="1"/>
  <c r="K443" i="1"/>
  <c r="K435" i="1"/>
  <c r="K427" i="1"/>
  <c r="K307" i="1"/>
  <c r="K299" i="1"/>
  <c r="K291" i="1"/>
  <c r="K283" i="1"/>
  <c r="K275" i="1"/>
  <c r="K267" i="1"/>
  <c r="K259" i="1"/>
  <c r="K251" i="1"/>
  <c r="K243" i="1"/>
  <c r="K235" i="1"/>
  <c r="K227" i="1"/>
  <c r="K219" i="1"/>
  <c r="K211" i="1"/>
  <c r="K204" i="1"/>
  <c r="K196" i="1"/>
  <c r="K188" i="1"/>
  <c r="K180" i="1"/>
  <c r="K172" i="1"/>
  <c r="K164" i="1"/>
  <c r="K44" i="1"/>
  <c r="K585" i="1"/>
  <c r="K577" i="1"/>
  <c r="K562" i="1"/>
  <c r="K554" i="1"/>
  <c r="K322" i="1"/>
  <c r="K314" i="1"/>
  <c r="K353" i="1"/>
  <c r="K345" i="1"/>
  <c r="K337" i="1"/>
  <c r="K329" i="1"/>
  <c r="K297" i="1"/>
  <c r="K289" i="1"/>
  <c r="K281" i="1"/>
  <c r="K273" i="1"/>
  <c r="K265" i="1"/>
  <c r="K257" i="1"/>
  <c r="K249" i="1"/>
  <c r="K241" i="1"/>
  <c r="K233" i="1"/>
  <c r="K225" i="1"/>
  <c r="K217" i="1"/>
  <c r="K202" i="1"/>
  <c r="K194" i="1"/>
  <c r="K186" i="1"/>
  <c r="K178" i="1"/>
  <c r="K170" i="1"/>
  <c r="K325" i="1"/>
  <c r="K571" i="1"/>
  <c r="K418" i="1"/>
  <c r="K369" i="1"/>
  <c r="K151" i="1"/>
  <c r="K144" i="1"/>
  <c r="K136" i="1"/>
  <c r="K128" i="1"/>
  <c r="K41" i="1"/>
  <c r="K33" i="1"/>
  <c r="K25" i="1"/>
  <c r="K17" i="1"/>
  <c r="K578" i="1"/>
  <c r="K570" i="1"/>
  <c r="K563" i="1"/>
  <c r="K555" i="1"/>
  <c r="K547" i="1"/>
  <c r="K539" i="1"/>
  <c r="K531" i="1"/>
  <c r="K516" i="1"/>
  <c r="K508" i="1"/>
  <c r="K500" i="1"/>
  <c r="K492" i="1"/>
  <c r="K484" i="1"/>
  <c r="K476" i="1"/>
  <c r="K468" i="1"/>
  <c r="K460" i="1"/>
  <c r="K452" i="1"/>
  <c r="K444" i="1"/>
  <c r="K436" i="1"/>
  <c r="K428" i="1"/>
  <c r="K420" i="1"/>
  <c r="K413" i="1"/>
  <c r="K405" i="1"/>
  <c r="K390" i="1"/>
  <c r="K382" i="1"/>
  <c r="K374" i="1"/>
  <c r="K367" i="1"/>
  <c r="K359" i="1"/>
  <c r="K352" i="1"/>
  <c r="K344" i="1"/>
  <c r="K336" i="1"/>
  <c r="K328" i="1"/>
  <c r="K321" i="1"/>
  <c r="K313" i="1"/>
  <c r="K306" i="1"/>
  <c r="K298" i="1"/>
  <c r="K290" i="1"/>
  <c r="K282" i="1"/>
  <c r="K274" i="1"/>
  <c r="K266" i="1"/>
  <c r="K258" i="1"/>
  <c r="K250" i="1"/>
  <c r="K242" i="1"/>
  <c r="K234" i="1"/>
  <c r="K226" i="1"/>
  <c r="K218" i="1"/>
  <c r="K210" i="1"/>
  <c r="K203" i="1"/>
  <c r="K195" i="1"/>
  <c r="K187" i="1"/>
  <c r="K179" i="1"/>
  <c r="K171" i="1"/>
  <c r="K150" i="1"/>
  <c r="K143" i="1"/>
  <c r="K135" i="1"/>
  <c r="K127" i="1"/>
  <c r="K119" i="1"/>
  <c r="K111" i="1"/>
  <c r="K103" i="1"/>
  <c r="K95" i="1"/>
  <c r="K87" i="1"/>
  <c r="K79" i="1"/>
  <c r="K71" i="1"/>
  <c r="K63" i="1"/>
  <c r="K55" i="1"/>
  <c r="K47" i="1"/>
  <c r="K40" i="1"/>
  <c r="K32" i="1"/>
  <c r="K24" i="1"/>
  <c r="K16" i="1"/>
  <c r="K8" i="1"/>
  <c r="K305" i="1"/>
  <c r="K149" i="1"/>
  <c r="K142" i="1"/>
  <c r="K134" i="1"/>
  <c r="K126" i="1"/>
  <c r="K584" i="1"/>
  <c r="K576" i="1"/>
  <c r="K561" i="1"/>
  <c r="K553" i="1"/>
  <c r="K545" i="1"/>
  <c r="K537" i="1"/>
  <c r="K529" i="1"/>
  <c r="K522" i="1"/>
  <c r="K514" i="1"/>
  <c r="K506" i="1"/>
  <c r="K498" i="1"/>
  <c r="K490" i="1"/>
  <c r="K482" i="1"/>
  <c r="K474" i="1"/>
  <c r="K466" i="1"/>
  <c r="K458" i="1"/>
  <c r="K450" i="1"/>
  <c r="K442" i="1"/>
  <c r="K434" i="1"/>
  <c r="K426" i="1"/>
  <c r="K411" i="1"/>
  <c r="K403" i="1"/>
  <c r="K396" i="1"/>
  <c r="K388" i="1"/>
  <c r="K380" i="1"/>
  <c r="K372" i="1"/>
  <c r="K365" i="1"/>
  <c r="K357" i="1"/>
  <c r="K350" i="1"/>
  <c r="K342" i="1"/>
  <c r="K334" i="1"/>
  <c r="K326" i="1"/>
  <c r="K319" i="1"/>
  <c r="K311" i="1"/>
  <c r="K304" i="1"/>
  <c r="K296" i="1"/>
  <c r="K288" i="1"/>
  <c r="K280" i="1"/>
  <c r="K272" i="1"/>
  <c r="K264" i="1"/>
  <c r="K256" i="1"/>
  <c r="K248" i="1"/>
  <c r="K240" i="1"/>
  <c r="K232" i="1"/>
  <c r="K224" i="1"/>
  <c r="K216" i="1"/>
  <c r="K201" i="1"/>
  <c r="K193" i="1"/>
  <c r="K185" i="1"/>
  <c r="K177" i="1"/>
  <c r="K163" i="1"/>
  <c r="K156" i="1"/>
  <c r="K148" i="1"/>
  <c r="K141" i="1"/>
  <c r="K133" i="1"/>
  <c r="K125" i="1"/>
  <c r="K117" i="1"/>
  <c r="K109" i="1"/>
  <c r="K101" i="1"/>
  <c r="K93" i="1"/>
  <c r="K85" i="1"/>
  <c r="K77" i="1"/>
  <c r="K69" i="1"/>
  <c r="K61" i="1"/>
  <c r="K53" i="1"/>
  <c r="K45" i="1"/>
  <c r="K38" i="1"/>
  <c r="K30" i="1"/>
  <c r="K22" i="1"/>
  <c r="K14" i="1"/>
  <c r="K6" i="1"/>
  <c r="K524" i="1"/>
  <c r="K583" i="1"/>
  <c r="K575" i="1"/>
  <c r="K568" i="1"/>
  <c r="K560" i="1"/>
  <c r="K552" i="1"/>
  <c r="K544" i="1"/>
  <c r="K536" i="1"/>
  <c r="K528" i="1"/>
  <c r="K521" i="1"/>
  <c r="K513" i="1"/>
  <c r="K505" i="1"/>
  <c r="K497" i="1"/>
  <c r="K489" i="1"/>
  <c r="K481" i="1"/>
  <c r="K473" i="1"/>
  <c r="K465" i="1"/>
  <c r="K457" i="1"/>
  <c r="K449" i="1"/>
  <c r="K441" i="1"/>
  <c r="K433" i="1"/>
  <c r="K425" i="1"/>
  <c r="K410" i="1"/>
  <c r="K402" i="1"/>
  <c r="K395" i="1"/>
  <c r="K387" i="1"/>
  <c r="K379" i="1"/>
  <c r="K371" i="1"/>
  <c r="K364" i="1"/>
  <c r="K356" i="1"/>
  <c r="K349" i="1"/>
  <c r="K341" i="1"/>
  <c r="K333" i="1"/>
  <c r="K318" i="1"/>
  <c r="K310" i="1"/>
  <c r="K303" i="1"/>
  <c r="K295" i="1"/>
  <c r="K287" i="1"/>
  <c r="K279" i="1"/>
  <c r="K271" i="1"/>
  <c r="K263" i="1"/>
  <c r="K255" i="1"/>
  <c r="K247" i="1"/>
  <c r="K239" i="1"/>
  <c r="K231" i="1"/>
  <c r="K223" i="1"/>
  <c r="K215" i="1"/>
  <c r="K208" i="1"/>
  <c r="K200" i="1"/>
  <c r="K192" i="1"/>
  <c r="K184" i="1"/>
  <c r="K176" i="1"/>
  <c r="K162" i="1"/>
  <c r="K155" i="1"/>
  <c r="K147" i="1"/>
  <c r="K140" i="1"/>
  <c r="K132" i="1"/>
  <c r="K124" i="1"/>
  <c r="K116" i="1"/>
  <c r="K108" i="1"/>
  <c r="K100" i="1"/>
  <c r="K92" i="1"/>
  <c r="K84" i="1"/>
  <c r="K76" i="1"/>
  <c r="K68" i="1"/>
  <c r="K60" i="1"/>
  <c r="K52" i="1"/>
  <c r="K37" i="1"/>
  <c r="K29" i="1"/>
  <c r="K21" i="1"/>
  <c r="K13" i="1"/>
  <c r="K5" i="1"/>
  <c r="K538" i="1"/>
  <c r="K491" i="1"/>
  <c r="K582" i="1"/>
  <c r="K574" i="1"/>
  <c r="K567" i="1"/>
  <c r="K559" i="1"/>
  <c r="K551" i="1"/>
  <c r="K543" i="1"/>
  <c r="K535" i="1"/>
  <c r="K527" i="1"/>
  <c r="K520" i="1"/>
  <c r="K512" i="1"/>
  <c r="K504" i="1"/>
  <c r="K496" i="1"/>
  <c r="K488" i="1"/>
  <c r="K480" i="1"/>
  <c r="K472" i="1"/>
  <c r="K464" i="1"/>
  <c r="K456" i="1"/>
  <c r="K448" i="1"/>
  <c r="K440" i="1"/>
  <c r="K432" i="1"/>
  <c r="K424" i="1"/>
  <c r="K417" i="1"/>
  <c r="K409" i="1"/>
  <c r="K401" i="1"/>
  <c r="K394" i="1"/>
  <c r="K386" i="1"/>
  <c r="K378" i="1"/>
  <c r="K370" i="1"/>
  <c r="K363" i="1"/>
  <c r="K355" i="1"/>
  <c r="K348" i="1"/>
  <c r="K340" i="1"/>
  <c r="K332" i="1"/>
  <c r="K317" i="1"/>
  <c r="K309" i="1"/>
  <c r="K302" i="1"/>
  <c r="K294" i="1"/>
  <c r="K286" i="1"/>
  <c r="K278" i="1"/>
  <c r="K270" i="1"/>
  <c r="K262" i="1"/>
  <c r="K254" i="1"/>
  <c r="K246" i="1"/>
  <c r="K238" i="1"/>
  <c r="K230" i="1"/>
  <c r="K222" i="1"/>
  <c r="K214" i="1"/>
  <c r="K207" i="1"/>
  <c r="K199" i="1"/>
  <c r="K191" i="1"/>
  <c r="K183" i="1"/>
  <c r="K175" i="1"/>
  <c r="K168" i="1"/>
  <c r="K161" i="1"/>
  <c r="K154" i="1"/>
  <c r="K146" i="1"/>
  <c r="K139" i="1"/>
  <c r="K131" i="1"/>
  <c r="K123" i="1"/>
  <c r="K115" i="1"/>
  <c r="K107" i="1"/>
  <c r="K99" i="1"/>
  <c r="K91" i="1"/>
  <c r="K83" i="1"/>
  <c r="K75" i="1"/>
  <c r="K67" i="1"/>
  <c r="K59" i="1"/>
  <c r="K51" i="1"/>
  <c r="K36" i="1"/>
  <c r="K28" i="1"/>
  <c r="K20" i="1"/>
  <c r="K12" i="1"/>
  <c r="K4" i="1"/>
  <c r="K540" i="1"/>
  <c r="K493" i="1"/>
  <c r="K569" i="1"/>
  <c r="K530" i="1"/>
  <c r="K419" i="1"/>
  <c r="K581" i="1"/>
  <c r="K573" i="1"/>
  <c r="K566" i="1"/>
  <c r="K558" i="1"/>
  <c r="K550" i="1"/>
  <c r="K542" i="1"/>
  <c r="K534" i="1"/>
  <c r="K526" i="1"/>
  <c r="K519" i="1"/>
  <c r="K511" i="1"/>
  <c r="K503" i="1"/>
  <c r="K495" i="1"/>
  <c r="K487" i="1"/>
  <c r="K479" i="1"/>
  <c r="K471" i="1"/>
  <c r="K463" i="1"/>
  <c r="K455" i="1"/>
  <c r="K447" i="1"/>
  <c r="K439" i="1"/>
  <c r="K431" i="1"/>
  <c r="K423" i="1"/>
  <c r="K416" i="1"/>
  <c r="K408" i="1"/>
  <c r="K400" i="1"/>
  <c r="K393" i="1"/>
  <c r="K385" i="1"/>
  <c r="K377" i="1"/>
  <c r="K362" i="1"/>
  <c r="K354" i="1"/>
  <c r="K347" i="1"/>
  <c r="K339" i="1"/>
  <c r="K331" i="1"/>
  <c r="K324" i="1"/>
  <c r="K316" i="1"/>
  <c r="K301" i="1"/>
  <c r="K293" i="1"/>
  <c r="K285" i="1"/>
  <c r="K277" i="1"/>
  <c r="K269" i="1"/>
  <c r="K261" i="1"/>
  <c r="K253" i="1"/>
  <c r="K245" i="1"/>
  <c r="K237" i="1"/>
  <c r="K229" i="1"/>
  <c r="K221" i="1"/>
  <c r="K213" i="1"/>
  <c r="K206" i="1"/>
  <c r="K198" i="1"/>
  <c r="K190" i="1"/>
  <c r="K182" i="1"/>
  <c r="K174" i="1"/>
  <c r="K167" i="1"/>
  <c r="K160" i="1"/>
  <c r="K153" i="1"/>
  <c r="K138" i="1"/>
  <c r="K130" i="1"/>
  <c r="K122" i="1"/>
  <c r="K114" i="1"/>
  <c r="K106" i="1"/>
  <c r="K98" i="1"/>
  <c r="K90" i="1"/>
  <c r="K82" i="1"/>
  <c r="K74" i="1"/>
  <c r="K66" i="1"/>
  <c r="K58" i="1"/>
  <c r="K50" i="1"/>
  <c r="K43" i="1"/>
  <c r="K35" i="1"/>
  <c r="K27" i="1"/>
  <c r="K19" i="1"/>
  <c r="K11" i="1"/>
  <c r="K3" i="1"/>
  <c r="K532" i="1"/>
  <c r="K546" i="1"/>
  <c r="K580" i="1"/>
  <c r="K572" i="1"/>
  <c r="K565" i="1"/>
  <c r="K557" i="1"/>
  <c r="K549" i="1"/>
  <c r="K541" i="1"/>
  <c r="K533" i="1"/>
  <c r="K525" i="1"/>
  <c r="K518" i="1"/>
  <c r="K510" i="1"/>
  <c r="K502" i="1"/>
  <c r="K494" i="1"/>
  <c r="K486" i="1"/>
  <c r="K478" i="1"/>
  <c r="K470" i="1"/>
  <c r="K462" i="1"/>
  <c r="K454" i="1"/>
  <c r="K446" i="1"/>
  <c r="K438" i="1"/>
  <c r="K430" i="1"/>
  <c r="K422" i="1"/>
  <c r="K415" i="1"/>
  <c r="K407" i="1"/>
  <c r="K399" i="1"/>
  <c r="K392" i="1"/>
  <c r="K384" i="1"/>
  <c r="K376" i="1"/>
  <c r="K361" i="1"/>
  <c r="K346" i="1"/>
  <c r="K338" i="1"/>
  <c r="K330" i="1"/>
  <c r="K323" i="1"/>
  <c r="K315" i="1"/>
  <c r="K300" i="1"/>
  <c r="K292" i="1"/>
  <c r="K284" i="1"/>
  <c r="K276" i="1"/>
  <c r="K268" i="1"/>
  <c r="K260" i="1"/>
  <c r="K252" i="1"/>
  <c r="K244" i="1"/>
  <c r="K236" i="1"/>
  <c r="K228" i="1"/>
  <c r="K220" i="1"/>
  <c r="K212" i="1"/>
  <c r="K205" i="1"/>
  <c r="K197" i="1"/>
  <c r="K189" i="1"/>
  <c r="K181" i="1"/>
  <c r="K173" i="1"/>
  <c r="K166" i="1"/>
  <c r="K159" i="1"/>
  <c r="K152" i="1"/>
  <c r="K137" i="1"/>
  <c r="K129" i="1"/>
  <c r="K121" i="1"/>
  <c r="K113" i="1"/>
  <c r="K105" i="1"/>
  <c r="K97" i="1"/>
  <c r="K89" i="1"/>
  <c r="K81" i="1"/>
  <c r="K73" i="1"/>
  <c r="K65" i="1"/>
  <c r="K57" i="1"/>
  <c r="K49" i="1"/>
  <c r="K42" i="1"/>
  <c r="K34" i="1"/>
  <c r="K26" i="1"/>
  <c r="K18" i="1"/>
  <c r="K10" i="1"/>
  <c r="K2" i="1"/>
  <c r="L519" i="1" a="1"/>
  <c r="M342" i="1" a="1"/>
  <c r="M243" i="1" a="1"/>
  <c r="M489" i="1" a="1"/>
  <c r="L394" i="1" a="1"/>
  <c r="M466" i="1" a="1"/>
  <c r="M30" i="1" a="1"/>
  <c r="L210" i="1" a="1"/>
  <c r="L115" i="1" a="1"/>
  <c r="L544" i="1" a="1"/>
  <c r="M516" i="1" a="1"/>
  <c r="L113" i="1" a="1"/>
  <c r="L571" i="1" a="1"/>
  <c r="L391" i="1" a="1"/>
  <c r="M290" i="1" a="1"/>
  <c r="M192" i="1" a="1"/>
  <c r="L505" i="1" a="1"/>
  <c r="L278" i="1" a="1"/>
  <c r="L425" i="1" a="1"/>
  <c r="L261" i="1" a="1"/>
  <c r="M352" i="1" a="1"/>
  <c r="L577" i="1" a="1"/>
  <c r="M455" i="1" a="1"/>
  <c r="L523" i="1" a="1"/>
  <c r="L54" i="1" a="1"/>
  <c r="L478" i="1" a="1"/>
  <c r="L491" i="1" a="1"/>
  <c r="M432" i="1" a="1"/>
  <c r="M259" i="1" a="1"/>
  <c r="M465" i="1" a="1"/>
  <c r="M161" i="1" a="1"/>
  <c r="M361" i="1" a="1"/>
  <c r="L562" i="1" a="1"/>
  <c r="L12" i="1" a="1"/>
  <c r="L573" i="1" a="1"/>
  <c r="L134" i="1" a="1"/>
  <c r="M305" i="1" a="1"/>
  <c r="M520" i="1" a="1"/>
  <c r="M388" i="1" a="1"/>
  <c r="L60" i="1" a="1"/>
  <c r="L55" i="1" a="1"/>
  <c r="L362" i="1" a="1"/>
  <c r="M457" i="1" a="1"/>
  <c r="L152" i="1" a="1"/>
  <c r="L19" i="1" a="1"/>
  <c r="L162" i="1" a="1"/>
  <c r="L260" i="1" a="1"/>
  <c r="L506" i="1" a="1"/>
  <c r="L371" i="1" a="1"/>
  <c r="M306" i="1" a="1"/>
  <c r="L183" i="1" a="1"/>
  <c r="L303" i="1" a="1"/>
  <c r="L314" i="1" a="1"/>
  <c r="L374" i="1" a="1"/>
  <c r="L582" i="1" a="1"/>
  <c r="L541" i="1" a="1"/>
  <c r="L112" i="1" a="1"/>
  <c r="M53" i="1" a="1"/>
  <c r="L222" i="1" a="1"/>
  <c r="M323" i="1" a="1"/>
  <c r="M167" i="1" a="1"/>
  <c r="M461" i="1" a="1"/>
  <c r="L300" i="1" a="1"/>
  <c r="L265" i="1" a="1"/>
  <c r="M548" i="1" a="1"/>
  <c r="M229" i="1" a="1"/>
  <c r="M329" i="1" a="1"/>
  <c r="L313" i="1" a="1"/>
  <c r="M120" i="1" a="1"/>
  <c r="M452" i="1" a="1"/>
  <c r="M38" i="1" a="1"/>
  <c r="L236" i="1" a="1"/>
  <c r="M534" i="1" a="1"/>
  <c r="M482" i="1" a="1"/>
  <c r="M529" i="1" a="1"/>
  <c r="L240" i="1" a="1"/>
  <c r="L385" i="1" a="1"/>
  <c r="M201" i="1" a="1"/>
  <c r="L202" i="1" a="1"/>
  <c r="M536" i="1" a="1"/>
  <c r="L126" i="1" a="1"/>
  <c r="L122" i="1" a="1"/>
  <c r="M297" i="1" a="1"/>
  <c r="L530" i="1" a="1"/>
  <c r="M148" i="1" a="1"/>
  <c r="L94" i="1" a="1"/>
  <c r="M454" i="1" a="1"/>
  <c r="L301" i="1" a="1"/>
  <c r="M496" i="1" a="1"/>
  <c r="L283" i="1" a="1"/>
  <c r="L365" i="1" a="1"/>
  <c r="M316" i="1" a="1"/>
  <c r="M334" i="1" a="1"/>
  <c r="L263" i="1" a="1"/>
  <c r="M506" i="1" a="1"/>
  <c r="L550" i="1" a="1"/>
  <c r="L489" i="1" a="1"/>
  <c r="L105" i="1" a="1"/>
  <c r="L130" i="1" a="1"/>
  <c r="M152" i="1" a="1"/>
  <c r="L106" i="1" a="1"/>
  <c r="L327" i="1" a="1"/>
  <c r="M406" i="1" a="1"/>
  <c r="L485" i="1" a="1"/>
  <c r="M344" i="1" a="1"/>
  <c r="L559" i="1" a="1"/>
  <c r="L42" i="1" a="1"/>
  <c r="L310" i="1" a="1"/>
  <c r="M283" i="1" a="1"/>
  <c r="M42" i="1" a="1"/>
  <c r="L45" i="1" a="1"/>
  <c r="L189" i="1" a="1"/>
  <c r="M57" i="1" a="1"/>
  <c r="L411" i="1" a="1"/>
  <c r="M433" i="1" a="1"/>
  <c r="M273" i="1" a="1"/>
  <c r="L436" i="1" a="1"/>
  <c r="L176" i="1" a="1"/>
  <c r="M90" i="1" a="1"/>
  <c r="L532" i="1" a="1"/>
  <c r="L34" i="1" a="1"/>
  <c r="L434" i="1" a="1"/>
  <c r="M250" i="1" a="1"/>
  <c r="L286" i="1" a="1"/>
  <c r="L357" i="1" a="1"/>
  <c r="L309" i="1" a="1"/>
  <c r="M82" i="1" a="1"/>
  <c r="L228" i="1" a="1"/>
  <c r="L454" i="1" a="1"/>
  <c r="L170" i="1" a="1"/>
  <c r="L503" i="1" a="1"/>
  <c r="L151" i="1" a="1"/>
  <c r="L311" i="1" a="1"/>
  <c r="L350" i="1" a="1"/>
  <c r="L145" i="1" a="1"/>
  <c r="M546" i="1" a="1"/>
  <c r="L194" i="1" a="1"/>
  <c r="L472" i="1" a="1"/>
  <c r="L467" i="1" a="1"/>
  <c r="M32" i="1" a="1"/>
  <c r="M119" i="1" a="1"/>
  <c r="M543" i="1" a="1"/>
  <c r="L442" i="1" a="1"/>
  <c r="L107" i="1" a="1"/>
  <c r="M535" i="1" a="1"/>
  <c r="M280" i="1" a="1"/>
  <c r="M304" i="1" a="1"/>
  <c r="L572" i="1" a="1"/>
  <c r="L557" i="1" a="1"/>
  <c r="L81" i="1" a="1"/>
  <c r="M397" i="1" a="1"/>
  <c r="L446" i="1" a="1"/>
  <c r="L406" i="1" a="1"/>
  <c r="L82" i="1" a="1"/>
  <c r="L275" i="1" a="1"/>
  <c r="L251" i="1" a="1"/>
  <c r="M93" i="1" a="1"/>
  <c r="L212" i="1" a="1"/>
  <c r="L139" i="1" a="1"/>
  <c r="L554" i="1" a="1"/>
  <c r="M208" i="1" a="1"/>
  <c r="L354" i="1" a="1"/>
  <c r="L424" i="1" a="1"/>
  <c r="M230" i="1" a="1"/>
  <c r="L401" i="1" a="1"/>
  <c r="L40" i="1" a="1"/>
  <c r="L397" i="1" a="1"/>
  <c r="M264" i="1" a="1"/>
  <c r="M350" i="1" a="1"/>
  <c r="L296" i="1" a="1"/>
  <c r="M177" i="1" a="1"/>
  <c r="L537" i="1" a="1"/>
  <c r="M372" i="1" a="1"/>
  <c r="M479" i="1" a="1"/>
  <c r="M467" i="1" a="1"/>
  <c r="L306" i="1" a="1"/>
  <c r="L199" i="1" a="1"/>
  <c r="M96" i="1" a="1"/>
  <c r="M69" i="1" a="1"/>
  <c r="L335" i="1" a="1"/>
  <c r="M422" i="1" a="1"/>
  <c r="M218" i="1" a="1"/>
  <c r="M46" i="1" a="1"/>
  <c r="M86" i="1" a="1"/>
  <c r="L73" i="1" a="1"/>
  <c r="M209" i="1" a="1"/>
  <c r="L125" i="1" a="1"/>
  <c r="M497" i="1" a="1"/>
  <c r="M222" i="1" a="1"/>
  <c r="M34" i="1" a="1"/>
  <c r="L375" i="1" a="1"/>
  <c r="M578" i="1" a="1"/>
  <c r="L483" i="1" a="1"/>
  <c r="L164" i="1" a="1"/>
  <c r="M24" i="1" a="1"/>
  <c r="L581" i="1" a="1"/>
  <c r="M43" i="1" a="1"/>
  <c r="L93" i="1" a="1"/>
  <c r="M345" i="1" a="1"/>
  <c r="M149" i="1" a="1"/>
  <c r="L453" i="1" a="1"/>
  <c r="M383" i="1" a="1"/>
  <c r="L181" i="1" a="1"/>
  <c r="M104" i="1" a="1"/>
  <c r="M509" i="1" a="1"/>
  <c r="M51" i="1" a="1"/>
  <c r="L419" i="1" a="1"/>
  <c r="L515" i="1" a="1"/>
  <c r="L276" i="1" a="1"/>
  <c r="M240" i="1" a="1"/>
  <c r="M234" i="1" a="1"/>
  <c r="L496" i="1" a="1"/>
  <c r="L444" i="1" a="1"/>
  <c r="L136" i="1" a="1"/>
  <c r="M269" i="1" a="1"/>
  <c r="M554" i="1" a="1"/>
  <c r="M292" i="1" a="1"/>
  <c r="L455" i="1" a="1"/>
  <c r="L39" i="1" a="1"/>
  <c r="L384" i="1" a="1"/>
  <c r="L188" i="1" a="1"/>
  <c r="M226" i="1" a="1"/>
  <c r="L148" i="1" a="1"/>
  <c r="M267" i="1" a="1"/>
  <c r="L149" i="1" a="1"/>
  <c r="M484" i="1" a="1"/>
  <c r="L378" i="1" a="1"/>
  <c r="L338" i="1" a="1"/>
  <c r="M399" i="1" a="1"/>
  <c r="L268" i="1" a="1"/>
  <c r="M524" i="1" a="1"/>
  <c r="M196" i="1" a="1"/>
  <c r="L175" i="1" a="1"/>
  <c r="L233" i="1" a="1"/>
  <c r="M364" i="1" a="1"/>
  <c r="L443" i="1" a="1"/>
  <c r="M401" i="1" a="1"/>
  <c r="L104" i="1" a="1"/>
  <c r="M559" i="1" a="1"/>
  <c r="L498" i="1" a="1"/>
  <c r="M260" i="1" a="1"/>
  <c r="M515" i="1" a="1"/>
  <c r="M417" i="1" a="1"/>
  <c r="L548" i="1" a="1"/>
  <c r="L154" i="1" a="1"/>
  <c r="M315" i="1" a="1"/>
  <c r="L574" i="1" a="1"/>
  <c r="L416" i="1" a="1"/>
  <c r="L69" i="1" a="1"/>
  <c r="L317" i="1" a="1"/>
  <c r="L132" i="1" a="1"/>
  <c r="M360" i="1" a="1"/>
  <c r="M517" i="1" a="1"/>
  <c r="M582" i="1" a="1"/>
  <c r="M31" i="1" a="1"/>
  <c r="L376" i="1" a="1"/>
  <c r="L279" i="1" a="1"/>
  <c r="M310" i="1" a="1"/>
  <c r="L497" i="1" a="1"/>
  <c r="M544" i="1" a="1"/>
  <c r="L457" i="1" a="1"/>
  <c r="M281" i="1" a="1"/>
  <c r="M202" i="1" a="1"/>
  <c r="M159" i="1" a="1"/>
  <c r="M526" i="1" a="1"/>
  <c r="L430" i="1" a="1"/>
  <c r="L142" i="1" a="1"/>
  <c r="L463" i="1" a="1"/>
  <c r="L563" i="1" a="1"/>
  <c r="L487" i="1" a="1"/>
  <c r="L141" i="1" a="1"/>
  <c r="L422" i="1" a="1"/>
  <c r="M477" i="1" a="1"/>
  <c r="L192" i="1" a="1"/>
  <c r="L25" i="1" a="1"/>
  <c r="M279" i="1" a="1"/>
  <c r="M423" i="1" a="1"/>
  <c r="L242" i="1" a="1"/>
  <c r="L99" i="1" a="1"/>
  <c r="M52" i="1" a="1"/>
  <c r="M460" i="1" a="1"/>
  <c r="M251" i="1" a="1"/>
  <c r="L64" i="1" a="1"/>
  <c r="M478" i="1" a="1"/>
  <c r="L114" i="1" a="1"/>
  <c r="L172" i="1" a="1"/>
  <c r="L488" i="1" a="1"/>
  <c r="L166" i="1" a="1"/>
  <c r="M359" i="1" a="1"/>
  <c r="L235" i="1" a="1"/>
  <c r="L273" i="1" a="1"/>
  <c r="L481" i="1" a="1"/>
  <c r="M168" i="1" a="1"/>
  <c r="L545" i="1" a="1"/>
  <c r="L31" i="1" a="1"/>
  <c r="L195" i="1" a="1"/>
  <c r="M449" i="1" a="1"/>
  <c r="M75" i="1" a="1"/>
  <c r="M301" i="1" a="1"/>
  <c r="L494" i="1" a="1"/>
  <c r="M198" i="1" a="1"/>
  <c r="L51" i="1" a="1"/>
  <c r="L16" i="1" a="1"/>
  <c r="M91" i="1" a="1"/>
  <c r="L432" i="1" a="1"/>
  <c r="L168" i="1" a="1"/>
  <c r="M413" i="1" a="1"/>
  <c r="M2" i="1" a="1"/>
  <c r="M123" i="1" a="1"/>
  <c r="M241" i="1" a="1"/>
  <c r="M485" i="1" a="1"/>
  <c r="M193" i="1" a="1"/>
  <c r="L475" i="1" a="1"/>
  <c r="M551" i="1" a="1"/>
  <c r="L527" i="1" a="1"/>
  <c r="L299" i="1" a="1"/>
  <c r="M88" i="1" a="1"/>
  <c r="L382" i="1" a="1"/>
  <c r="M410" i="1" a="1"/>
  <c r="M58" i="1" a="1"/>
  <c r="M469" i="1" a="1"/>
  <c r="M474" i="1" a="1"/>
  <c r="M371" i="1" a="1"/>
  <c r="L217" i="1" a="1"/>
  <c r="L325" i="1" a="1"/>
  <c r="M219" i="1" a="1"/>
  <c r="L339" i="1" a="1"/>
  <c r="M151" i="1" a="1"/>
  <c r="M103" i="1" a="1"/>
  <c r="L187" i="1" a="1"/>
  <c r="M488" i="1" a="1"/>
  <c r="M412" i="1" a="1"/>
  <c r="L431" i="1" a="1"/>
  <c r="M363" i="1" a="1"/>
  <c r="M379" i="1" a="1"/>
  <c r="L377" i="1" a="1"/>
  <c r="M39" i="1" a="1"/>
  <c r="L120" i="1" a="1"/>
  <c r="M173" i="1" a="1"/>
  <c r="M81" i="1" a="1"/>
  <c r="M206" i="1" a="1"/>
  <c r="L460" i="1" a="1"/>
  <c r="M523" i="1" a="1"/>
  <c r="L241" i="1" a="1"/>
  <c r="M442" i="1" a="1"/>
  <c r="L118" i="1" a="1"/>
  <c r="L109" i="1" a="1"/>
  <c r="L53" i="1" a="1"/>
  <c r="L521" i="1" a="1"/>
  <c r="L334" i="1" a="1"/>
  <c r="M312" i="1" a="1"/>
  <c r="L459" i="1" a="1"/>
  <c r="M532" i="1" a="1"/>
  <c r="M89" i="1" a="1"/>
  <c r="L516" i="1" a="1"/>
  <c r="M437" i="1" a="1"/>
  <c r="L520" i="1" a="1"/>
  <c r="L44" i="1" a="1"/>
  <c r="M56" i="1" a="1"/>
  <c r="M539" i="1" a="1"/>
  <c r="M381" i="1" a="1"/>
  <c r="M335" i="1" a="1"/>
  <c r="L493" i="1" a="1"/>
  <c r="L161" i="1" a="1"/>
  <c r="M405" i="1" a="1"/>
  <c r="L294" i="1" a="1"/>
  <c r="L342" i="1" a="1"/>
  <c r="M215" i="1" a="1"/>
  <c r="L207" i="1" a="1"/>
  <c r="L392" i="1" a="1"/>
  <c r="M156" i="1" a="1"/>
  <c r="L373" i="1" a="1"/>
  <c r="L356" i="1" a="1"/>
  <c r="M59" i="1" a="1"/>
  <c r="M143" i="1" a="1"/>
  <c r="L477" i="1" a="1"/>
  <c r="L293" i="1" a="1"/>
  <c r="M87" i="1" a="1"/>
  <c r="L259" i="1" a="1"/>
  <c r="M244" i="1" a="1"/>
  <c r="L271" i="1" a="1"/>
  <c r="L169" i="1" a="1"/>
  <c r="L302" i="1" a="1"/>
  <c r="L451" i="1" a="1"/>
  <c r="L116" i="1" a="1"/>
  <c r="M256" i="1" a="1"/>
  <c r="L185" i="1" a="1"/>
  <c r="M212" i="1" a="1"/>
  <c r="L37" i="1" a="1"/>
  <c r="L405" i="1" a="1"/>
  <c r="L553" i="1" a="1"/>
  <c r="L76" i="1" a="1"/>
  <c r="L14" i="1" a="1"/>
  <c r="L89" i="1" a="1"/>
  <c r="L96" i="1" a="1"/>
  <c r="L280" i="1" a="1"/>
  <c r="M22" i="1" a="1"/>
  <c r="M55" i="1" a="1"/>
  <c r="L288" i="1" a="1"/>
  <c r="L135" i="1" a="1"/>
  <c r="M238" i="1" a="1"/>
  <c r="M324" i="1" a="1"/>
  <c r="M41" i="1" a="1"/>
  <c r="M367" i="1" a="1"/>
  <c r="M137" i="1" a="1"/>
  <c r="M187" i="1" a="1"/>
  <c r="M353" i="1" a="1"/>
  <c r="M476" i="1" a="1"/>
  <c r="L262" i="1" a="1"/>
  <c r="L47" i="1" a="1"/>
  <c r="M253" i="1" a="1"/>
  <c r="L345" i="1" a="1"/>
  <c r="M493" i="1" a="1"/>
  <c r="M514" i="1" a="1"/>
  <c r="L330" i="1" a="1"/>
  <c r="M429" i="1" a="1"/>
  <c r="L52" i="1" a="1"/>
  <c r="M307" i="1" a="1"/>
  <c r="M171" i="1" a="1"/>
  <c r="M33" i="1" a="1"/>
  <c r="L549" i="1" a="1"/>
  <c r="M4" i="1" a="1"/>
  <c r="L484" i="1" a="1"/>
  <c r="L17" i="1" a="1"/>
  <c r="M174" i="1" a="1"/>
  <c r="L28" i="1" a="1"/>
  <c r="M216" i="1" a="1"/>
  <c r="M294" i="1" a="1"/>
  <c r="L482" i="1" a="1"/>
  <c r="M549" i="1" a="1"/>
  <c r="M337" i="1" a="1"/>
  <c r="M231" i="1" a="1"/>
  <c r="L452" i="1" a="1"/>
  <c r="L221" i="1" a="1"/>
  <c r="M107" i="1" a="1"/>
  <c r="L143" i="1" a="1"/>
  <c r="M27" i="1" a="1"/>
  <c r="M581" i="1" a="1"/>
  <c r="M101" i="1" a="1"/>
  <c r="M153" i="1" a="1"/>
  <c r="M64" i="1" a="1"/>
  <c r="L191" i="1" a="1"/>
  <c r="L177" i="1" a="1"/>
  <c r="L124" i="1" a="1"/>
  <c r="L270" i="1" a="1"/>
  <c r="L249" i="1" a="1"/>
  <c r="M111" i="1" a="1"/>
  <c r="M95" i="1" a="1"/>
  <c r="M314" i="1" a="1"/>
  <c r="M550" i="1" a="1"/>
  <c r="L447" i="1" a="1"/>
  <c r="M375" i="1" a="1"/>
  <c r="M140" i="1" a="1"/>
  <c r="L22" i="1" a="1"/>
  <c r="M72" i="1" a="1"/>
  <c r="L344" i="1" a="1"/>
  <c r="L495" i="1" a="1"/>
  <c r="L61" i="1" a="1"/>
  <c r="M205" i="1" a="1"/>
  <c r="M560" i="1" a="1"/>
  <c r="M66" i="1" a="1"/>
  <c r="M447" i="1" a="1"/>
  <c r="L84" i="1" a="1"/>
  <c r="L43" i="1" a="1"/>
  <c r="M426" i="1" a="1"/>
  <c r="M472" i="1" a="1"/>
  <c r="M270" i="1" a="1"/>
  <c r="L369" i="1" a="1"/>
  <c r="M14" i="1" a="1"/>
  <c r="M40" i="1" a="1"/>
  <c r="L67" i="1" a="1"/>
  <c r="L85" i="1" a="1"/>
  <c r="L387" i="1" a="1"/>
  <c r="L266" i="1" a="1"/>
  <c r="L399" i="1" a="1"/>
  <c r="M563" i="1" a="1"/>
  <c r="L474" i="1" a="1"/>
  <c r="M443" i="1" a="1"/>
  <c r="M498" i="1" a="1"/>
  <c r="M492" i="1" a="1"/>
  <c r="L465" i="1" a="1"/>
  <c r="M569" i="1" a="1"/>
  <c r="M18" i="1" a="1"/>
  <c r="L102" i="1" a="1"/>
  <c r="L197" i="1" a="1"/>
  <c r="L441" i="1" a="1"/>
  <c r="M392" i="1" a="1"/>
  <c r="L584" i="1" a="1"/>
  <c r="L277" i="1" a="1"/>
  <c r="M35" i="1" a="1"/>
  <c r="M286" i="1" a="1"/>
  <c r="M247" i="1" a="1"/>
  <c r="L370" i="1" a="1"/>
  <c r="M220" i="1" a="1"/>
  <c r="M486" i="1" a="1"/>
  <c r="L218" i="1" a="1"/>
  <c r="L363" i="1" a="1"/>
  <c r="M552" i="1" a="1"/>
  <c r="L59" i="1" a="1"/>
  <c r="L504" i="1" a="1"/>
  <c r="M439" i="1" a="1"/>
  <c r="L389" i="1" a="1"/>
  <c r="M403" i="1" a="1"/>
  <c r="M112" i="1" a="1"/>
  <c r="L246" i="1" a="1"/>
  <c r="M239" i="1" a="1"/>
  <c r="M557" i="1" a="1"/>
  <c r="M394" i="1" a="1"/>
  <c r="M126" i="1" a="1"/>
  <c r="M542" i="1" a="1"/>
  <c r="M537" i="1" a="1"/>
  <c r="M203" i="1" a="1"/>
  <c r="M471" i="1" a="1"/>
  <c r="L343" i="1" a="1"/>
  <c r="M387" i="1" a="1"/>
  <c r="M172" i="1" a="1"/>
  <c r="M207" i="1" a="1"/>
  <c r="M242" i="1" a="1"/>
  <c r="L204" i="1" a="1"/>
  <c r="L393" i="1" a="1"/>
  <c r="M139" i="1" a="1"/>
  <c r="M134" i="1" a="1"/>
  <c r="M538" i="1" a="1"/>
  <c r="M368" i="1" a="1"/>
  <c r="L128" i="1" a="1"/>
  <c r="M266" i="1" a="1"/>
  <c r="L165" i="1" a="1"/>
  <c r="M122" i="1" a="1"/>
  <c r="L410" i="1" a="1"/>
  <c r="L585" i="1" a="1"/>
  <c r="M3" i="1" a="1"/>
  <c r="M121" i="1" a="1"/>
  <c r="M440" i="1" a="1"/>
  <c r="L486" i="1" a="1"/>
  <c r="L171" i="1" a="1"/>
  <c r="M584" i="1" a="1"/>
  <c r="M150" i="1" a="1"/>
  <c r="M369" i="1" a="1"/>
  <c r="M438" i="1" a="1"/>
  <c r="L403" i="1" a="1"/>
  <c r="L87" i="1" a="1"/>
  <c r="L97" i="1" a="1"/>
  <c r="M195" i="1" a="1"/>
  <c r="M179" i="1" a="1"/>
  <c r="L413" i="1" a="1"/>
  <c r="L167" i="1" a="1"/>
  <c r="L201" i="1" a="1"/>
  <c r="M483" i="1" a="1"/>
  <c r="L427" i="1" a="1"/>
  <c r="L533" i="1" a="1"/>
  <c r="L361" i="1" a="1"/>
  <c r="M336" i="1" a="1"/>
  <c r="L556" i="1" a="1"/>
  <c r="L501" i="1" a="1"/>
  <c r="M518" i="1" a="1"/>
  <c r="M135" i="1" a="1"/>
  <c r="L546" i="1" a="1"/>
  <c r="L100" i="1" a="1"/>
  <c r="M125" i="1" a="1"/>
  <c r="L513" i="1" a="1"/>
  <c r="L117" i="1" a="1"/>
  <c r="M186" i="1" a="1"/>
  <c r="L308" i="1" a="1"/>
  <c r="L518" i="1" a="1"/>
  <c r="M494" i="1" a="1"/>
  <c r="L525" i="1" a="1"/>
  <c r="M487" i="1" a="1"/>
  <c r="L347" i="1" a="1"/>
  <c r="L355" i="1" a="1"/>
  <c r="M331" i="1" a="1"/>
  <c r="L566" i="1" a="1"/>
  <c r="M418" i="1" a="1"/>
  <c r="L123" i="1" a="1"/>
  <c r="M189" i="1" a="1"/>
  <c r="L522" i="1" a="1"/>
  <c r="M78" i="1" a="1"/>
  <c r="L507" i="1" a="1"/>
  <c r="M425" i="1" a="1"/>
  <c r="L10" i="1" a="1"/>
  <c r="L531" i="1" a="1"/>
  <c r="L208" i="1" a="1"/>
  <c r="M284" i="1" a="1"/>
  <c r="L333" i="1" a="1"/>
  <c r="L336" i="1" a="1"/>
  <c r="L255" i="1" a="1"/>
  <c r="L245" i="1" a="1"/>
  <c r="M343" i="1" a="1"/>
  <c r="M468" i="1" a="1"/>
  <c r="L74" i="1" a="1"/>
  <c r="L119" i="1" a="1"/>
  <c r="M131" i="1" a="1"/>
  <c r="M282" i="1" a="1"/>
  <c r="L329" i="1" a="1"/>
  <c r="M255" i="1" a="1"/>
  <c r="M530" i="1" a="1"/>
  <c r="M21" i="1" a="1"/>
  <c r="M175" i="1" a="1"/>
  <c r="M370" i="1" a="1"/>
  <c r="M278" i="1" a="1"/>
  <c r="M424" i="1" a="1"/>
  <c r="L49" i="1" a="1"/>
  <c r="L66" i="1" a="1"/>
  <c r="L364" i="1" a="1"/>
  <c r="M480" i="1" a="1"/>
  <c r="L24" i="1" a="1"/>
  <c r="M289" i="1" a="1"/>
  <c r="L178" i="1" a="1"/>
  <c r="L511" i="1" a="1"/>
  <c r="L239" i="1" a="1"/>
  <c r="M495" i="1" a="1"/>
  <c r="L282" i="1" a="1"/>
  <c r="M527" i="1" a="1"/>
  <c r="M519" i="1" a="1"/>
  <c r="M407" i="1" a="1"/>
  <c r="M456" i="1" a="1"/>
  <c r="L456" i="1" a="1"/>
  <c r="L227" i="1" a="1"/>
  <c r="M154" i="1" a="1"/>
  <c r="M332" i="1" a="1"/>
  <c r="M390" i="1" a="1"/>
  <c r="L565" i="1" a="1"/>
  <c r="M450" i="1" a="1"/>
  <c r="L349" i="1" a="1"/>
  <c r="M339" i="1" a="1"/>
  <c r="L404" i="1" a="1"/>
  <c r="L88" i="1" a="1"/>
  <c r="L78" i="1" a="1"/>
  <c r="L182" i="1" a="1"/>
  <c r="L490" i="1" a="1"/>
  <c r="L29" i="1" a="1"/>
  <c r="L417" i="1" a="1"/>
  <c r="M252" i="1" a="1"/>
  <c r="L252" i="1" a="1"/>
  <c r="L409" i="1" a="1"/>
  <c r="L179" i="1" a="1"/>
  <c r="L269" i="1" a="1"/>
  <c r="M13" i="1" a="1"/>
  <c r="L438" i="1" a="1"/>
  <c r="M248" i="1" a="1"/>
  <c r="L579" i="1" a="1"/>
  <c r="M246" i="1" a="1"/>
  <c r="M191" i="1" a="1"/>
  <c r="L415" i="1" a="1"/>
  <c r="L468" i="1" a="1"/>
  <c r="L464" i="1" a="1"/>
  <c r="M158" i="1" a="1"/>
  <c r="M17" i="1" a="1"/>
  <c r="L196" i="1" a="1"/>
  <c r="M555" i="1" a="1"/>
  <c r="M308" i="1" a="1"/>
  <c r="L254" i="1" a="1"/>
  <c r="M570" i="1" a="1"/>
  <c r="L429" i="1" a="1"/>
  <c r="M446" i="1" a="1"/>
  <c r="M355" i="1" a="1"/>
  <c r="M178" i="1" a="1"/>
  <c r="M84" i="1" a="1"/>
  <c r="M79" i="1" a="1"/>
  <c r="L63" i="1" a="1"/>
  <c r="M188" i="1" a="1"/>
  <c r="L318" i="1" a="1"/>
  <c r="M133" i="1" a="1"/>
  <c r="L575" i="1" a="1"/>
  <c r="M341" i="1" a="1"/>
  <c r="M358" i="1" a="1"/>
  <c r="M313" i="1" a="1"/>
  <c r="L160" i="1" a="1"/>
  <c r="L225" i="1" a="1"/>
  <c r="M6" i="1" a="1"/>
  <c r="M109" i="1" a="1"/>
  <c r="M391" i="1" a="1"/>
  <c r="L439" i="1" a="1"/>
  <c r="M36" i="1" a="1"/>
  <c r="M561" i="1" a="1"/>
  <c r="L433" i="1" a="1"/>
  <c r="M138" i="1" a="1"/>
  <c r="M463" i="1" a="1"/>
  <c r="L205" i="1" a="1"/>
  <c r="L50" i="1" a="1"/>
  <c r="L5" i="1" a="1"/>
  <c r="L332" i="1" a="1"/>
  <c r="M47" i="1" a="1"/>
  <c r="L567" i="1" a="1"/>
  <c r="L190" i="1" a="1"/>
  <c r="L111" i="1" a="1"/>
  <c r="L341" i="1" a="1"/>
  <c r="M385" i="1" a="1"/>
  <c r="L287" i="1" a="1"/>
  <c r="M132" i="1" a="1"/>
  <c r="L150" i="1" a="1"/>
  <c r="M299" i="1" a="1"/>
  <c r="L514" i="1" a="1"/>
  <c r="L95" i="1" a="1"/>
  <c r="M470" i="1" a="1"/>
  <c r="L323" i="1" a="1"/>
  <c r="L38" i="1" a="1"/>
  <c r="L316" i="1" a="1"/>
  <c r="M321" i="1" a="1"/>
  <c r="L173" i="1" a="1"/>
  <c r="M185" i="1" a="1"/>
  <c r="M434" i="1" a="1"/>
  <c r="L41" i="1" a="1"/>
  <c r="M233" i="1" a="1"/>
  <c r="L538" i="1" a="1"/>
  <c r="L58" i="1" a="1"/>
  <c r="M210" i="1" a="1"/>
  <c r="M100" i="1" a="1"/>
  <c r="L526" i="1" a="1"/>
  <c r="M458" i="1" a="1"/>
  <c r="M481" i="1" a="1"/>
  <c r="L322" i="1" a="1"/>
  <c r="M169" i="1" a="1"/>
  <c r="L248" i="1" a="1"/>
  <c r="M261" i="1" a="1"/>
  <c r="M508" i="1" a="1"/>
  <c r="L216" i="1" a="1"/>
  <c r="L144" i="1" a="1"/>
  <c r="M117" i="1" a="1"/>
  <c r="L92" i="1" a="1"/>
  <c r="M73" i="1" a="1"/>
  <c r="L15" i="1" a="1"/>
  <c r="M257" i="1" a="1"/>
  <c r="L13" i="1" a="1"/>
  <c r="M504" i="1" a="1"/>
  <c r="L223" i="1" a="1"/>
  <c r="L421" i="1" a="1"/>
  <c r="M303" i="1" a="1"/>
  <c r="M564" i="1" a="1"/>
  <c r="L20" i="1" a="1"/>
  <c r="M28" i="1" a="1"/>
  <c r="M166" i="1" a="1"/>
  <c r="L359" i="1" a="1"/>
  <c r="L27" i="1" a="1"/>
  <c r="L360" i="1" a="1"/>
  <c r="L80" i="1" a="1"/>
  <c r="L551" i="1" a="1"/>
  <c r="M54" i="1" a="1"/>
  <c r="L315" i="1" a="1"/>
  <c r="M295" i="1" a="1"/>
  <c r="L535" i="1" a="1"/>
  <c r="M141" i="1" a="1"/>
  <c r="L383" i="1" a="1"/>
  <c r="M170" i="1" a="1"/>
  <c r="M448" i="1" a="1"/>
  <c r="L291" i="1" a="1"/>
  <c r="M326" i="1" a="1"/>
  <c r="M25" i="1" a="1"/>
  <c r="L480" i="1" a="1"/>
  <c r="M396" i="1" a="1"/>
  <c r="L238" i="1" a="1"/>
  <c r="M340" i="1" a="1"/>
  <c r="M567" i="1" a="1"/>
  <c r="M430" i="1" a="1"/>
  <c r="M574" i="1" a="1"/>
  <c r="L30" i="1" a="1"/>
  <c r="M346" i="1" a="1"/>
  <c r="L70" i="1" a="1"/>
  <c r="M262" i="1" a="1"/>
  <c r="L426" i="1" a="1"/>
  <c r="M580" i="1" a="1"/>
  <c r="L174" i="1" a="1"/>
  <c r="L469" i="1" a="1"/>
  <c r="M110" i="1" a="1"/>
  <c r="L253" i="1" a="1"/>
  <c r="M271" i="1" a="1"/>
  <c r="M163" i="1" a="1"/>
  <c r="M287" i="1" a="1"/>
  <c r="L569" i="1" a="1"/>
  <c r="L86" i="1" a="1"/>
  <c r="L420" i="1" a="1"/>
  <c r="L408" i="1" a="1"/>
  <c r="L407" i="1" a="1"/>
  <c r="L564" i="1" a="1"/>
  <c r="L368" i="1" a="1"/>
  <c r="M541" i="1" a="1"/>
  <c r="M431" i="1" a="1"/>
  <c r="L510" i="1" a="1"/>
  <c r="L180" i="1" a="1"/>
  <c r="M214" i="1" a="1"/>
  <c r="M325" i="1" a="1"/>
  <c r="M62" i="1" a="1"/>
  <c r="M459" i="1" a="1"/>
  <c r="L340" i="1" a="1"/>
  <c r="M223" i="1" a="1"/>
  <c r="M268" i="1" a="1"/>
  <c r="M85" i="1" a="1"/>
  <c r="L558" i="1" a="1"/>
  <c r="M540" i="1" a="1"/>
  <c r="M389" i="1" a="1"/>
  <c r="M566" i="1" a="1"/>
  <c r="M386" i="1" a="1"/>
  <c r="M181" i="1" a="1"/>
  <c r="L272" i="1" a="1"/>
  <c r="M572" i="1" a="1"/>
  <c r="L366" i="1" a="1"/>
  <c r="M293" i="1" a="1"/>
  <c r="L450" i="1" a="1"/>
  <c r="M556" i="1" a="1"/>
  <c r="L500" i="1" a="1"/>
  <c r="L21" i="1" a="1"/>
  <c r="M221" i="1" a="1"/>
  <c r="M16" i="1" a="1"/>
  <c r="M99" i="1" a="1"/>
  <c r="L224" i="1" a="1"/>
  <c r="L121" i="1" a="1"/>
  <c r="M441" i="1" a="1"/>
  <c r="M197" i="1" a="1"/>
  <c r="L155" i="1" a="1"/>
  <c r="M373" i="1" a="1"/>
  <c r="M97" i="1" a="1"/>
  <c r="L234" i="1" a="1"/>
  <c r="L292" i="1" a="1"/>
  <c r="M547" i="1" a="1"/>
  <c r="L247" i="1" a="1"/>
  <c r="L219" i="1" a="1"/>
  <c r="M525" i="1" a="1"/>
  <c r="M309" i="1" a="1"/>
  <c r="M199" i="1" a="1"/>
  <c r="L284" i="1" a="1"/>
  <c r="M409" i="1" a="1"/>
  <c r="L552" i="1" a="1"/>
  <c r="M445" i="1" a="1"/>
  <c r="M288" i="1" a="1"/>
  <c r="M414" i="1" a="1"/>
  <c r="M71" i="1" a="1"/>
  <c r="M217" i="1" a="1"/>
  <c r="L46" i="1" a="1"/>
  <c r="M382" i="1" a="1"/>
  <c r="M145" i="1" a="1"/>
  <c r="M146" i="1" a="1"/>
  <c r="M291" i="1" a="1"/>
  <c r="L576" i="1" a="1"/>
  <c r="M505" i="1" a="1"/>
  <c r="L298" i="1" a="1"/>
  <c r="M415" i="1" a="1"/>
  <c r="M245" i="1" a="1"/>
  <c r="M338" i="1" a="1"/>
  <c r="L319" i="1" a="1"/>
  <c r="L358" i="1" a="1"/>
  <c r="M562" i="1" a="1"/>
  <c r="M347" i="1" a="1"/>
  <c r="M254" i="1" a="1"/>
  <c r="M473" i="1" a="1"/>
  <c r="M404" i="1" a="1"/>
  <c r="M76" i="1" a="1"/>
  <c r="L305" i="1" a="1"/>
  <c r="M37" i="1" a="1"/>
  <c r="L476" i="1" a="1"/>
  <c r="M26" i="1" a="1"/>
  <c r="L3" i="1" a="1"/>
  <c r="M9" i="1" a="1"/>
  <c r="L209" i="1" a="1"/>
  <c r="M453" i="1" a="1"/>
  <c r="M579" i="1" a="1"/>
  <c r="M63" i="1" a="1"/>
  <c r="L75" i="1" a="1"/>
  <c r="L326" i="1" a="1"/>
  <c r="L258" i="1" a="1"/>
  <c r="L147" i="1" a="1"/>
  <c r="M451" i="1" a="1"/>
  <c r="L568" i="1" a="1"/>
  <c r="M20" i="1" a="1"/>
  <c r="M357" i="1" a="1"/>
  <c r="M502" i="1" a="1"/>
  <c r="L578" i="1" a="1"/>
  <c r="L6" i="1" a="1"/>
  <c r="L257" i="1" a="1"/>
  <c r="L499" i="1" a="1"/>
  <c r="L98" i="1" a="1"/>
  <c r="M377" i="1" a="1"/>
  <c r="M194" i="1" a="1"/>
  <c r="L348" i="1" a="1"/>
  <c r="M374" i="1" a="1"/>
  <c r="L237" i="1" a="1"/>
  <c r="M130" i="1" a="1"/>
  <c r="M285" i="1" a="1"/>
  <c r="M573" i="1" a="1"/>
  <c r="L214" i="1" a="1"/>
  <c r="L445" i="1" a="1"/>
  <c r="M211" i="1" a="1"/>
  <c r="M29" i="1" a="1"/>
  <c r="L543" i="1" a="1"/>
  <c r="L428" i="1" a="1"/>
  <c r="M49" i="1" a="1"/>
  <c r="L462" i="1" a="1"/>
  <c r="L11" i="1" a="1"/>
  <c r="M67" i="1" a="1"/>
  <c r="L8" i="1" a="1"/>
  <c r="L26" i="1" a="1"/>
  <c r="M365" i="1" a="1"/>
  <c r="M318" i="1" a="1"/>
  <c r="L110" i="1" a="1"/>
  <c r="M513" i="1" a="1"/>
  <c r="M464" i="1" a="1"/>
  <c r="M263" i="1" a="1"/>
  <c r="L2" i="1" a="1"/>
  <c r="M354" i="1" a="1"/>
  <c r="M236" i="1" a="1"/>
  <c r="L324" i="1" a="1"/>
  <c r="L492" i="1" a="1"/>
  <c r="M421" i="1" a="1"/>
  <c r="L466" i="1" a="1"/>
  <c r="M15" i="1" a="1"/>
  <c r="L186" i="1" a="1"/>
  <c r="L90" i="1" a="1"/>
  <c r="M60" i="1" a="1"/>
  <c r="M420" i="1" a="1"/>
  <c r="M512" i="1" a="1"/>
  <c r="M5" i="1" a="1"/>
  <c r="M118" i="1" a="1"/>
  <c r="M232" i="1" a="1"/>
  <c r="L379" i="1" a="1"/>
  <c r="M501" i="1" a="1"/>
  <c r="L479" i="1" a="1"/>
  <c r="L390" i="1" a="1"/>
  <c r="L158" i="1" a="1"/>
  <c r="M160" i="1" a="1"/>
  <c r="L473" i="1" a="1"/>
  <c r="M531" i="1" a="1"/>
  <c r="M499" i="1" a="1"/>
  <c r="L133" i="1" a="1"/>
  <c r="M319" i="1" a="1"/>
  <c r="M428" i="1" a="1"/>
  <c r="L32" i="1" a="1"/>
  <c r="M348" i="1" a="1"/>
  <c r="L200" i="1" a="1"/>
  <c r="M147" i="1" a="1"/>
  <c r="L542" i="1" a="1"/>
  <c r="M378" i="1" a="1"/>
  <c r="M45" i="1" a="1"/>
  <c r="L231" i="1" a="1"/>
  <c r="L509" i="1" a="1"/>
  <c r="L33" i="1" a="1"/>
  <c r="M94" i="1" a="1"/>
  <c r="M190" i="1" a="1"/>
  <c r="L328" i="1" a="1"/>
  <c r="L321" i="1" a="1"/>
  <c r="M298" i="1" a="1"/>
  <c r="L274" i="1" a="1"/>
  <c r="M490" i="1" a="1"/>
  <c r="L68" i="1" a="1"/>
  <c r="M8" i="1" a="1"/>
  <c r="L215" i="1" a="1"/>
  <c r="L56" i="1" a="1"/>
  <c r="M302" i="1" a="1"/>
  <c r="M19" i="1" a="1"/>
  <c r="L512" i="1" a="1"/>
  <c r="M320" i="1" a="1"/>
  <c r="L156" i="1" a="1"/>
  <c r="M583" i="1" a="1"/>
  <c r="L398" i="1" a="1"/>
  <c r="M380" i="1" a="1"/>
  <c r="L129" i="1" a="1"/>
  <c r="M68" i="1" a="1"/>
  <c r="L470" i="1" a="1"/>
  <c r="L534" i="1" a="1"/>
  <c r="M105" i="1" a="1"/>
  <c r="M98" i="1" a="1"/>
  <c r="L524" i="1" a="1"/>
  <c r="M265" i="1" a="1"/>
  <c r="M80" i="1" a="1"/>
  <c r="L437" i="1" a="1"/>
  <c r="M327" i="1" a="1"/>
  <c r="M384" i="1" a="1"/>
  <c r="L226" i="1" a="1"/>
  <c r="M61" i="1" a="1"/>
  <c r="M322" i="1" a="1"/>
  <c r="L508" i="1" a="1"/>
  <c r="M475" i="1" a="1"/>
  <c r="L547" i="1" a="1"/>
  <c r="M113" i="1" a="1"/>
  <c r="M436" i="1" a="1"/>
  <c r="L35" i="1" a="1"/>
  <c r="M44" i="1" a="1"/>
  <c r="L380" i="1" a="1"/>
  <c r="M50" i="1" a="1"/>
  <c r="M10" i="1" a="1"/>
  <c r="L79" i="1" a="1"/>
  <c r="M77" i="1" a="1"/>
  <c r="M416" i="1" a="1"/>
  <c r="M65" i="1" a="1"/>
  <c r="L232" i="1" a="1"/>
  <c r="M317" i="1" a="1"/>
  <c r="M124" i="1" a="1"/>
  <c r="L367" i="1" a="1"/>
  <c r="L267" i="1" a="1"/>
  <c r="M510" i="1" a="1"/>
  <c r="L264" i="1" a="1"/>
  <c r="M182" i="1" a="1"/>
  <c r="M296" i="1" a="1"/>
  <c r="L244" i="1" a="1"/>
  <c r="M128" i="1" a="1"/>
  <c r="M12" i="1" a="1"/>
  <c r="L206" i="1" a="1"/>
  <c r="L281" i="1" a="1"/>
  <c r="L352" i="1" a="1"/>
  <c r="M491" i="1" a="1"/>
  <c r="M568" i="1" a="1"/>
  <c r="L101" i="1" a="1"/>
  <c r="L395" i="1" a="1"/>
  <c r="M393" i="1" a="1"/>
  <c r="L83" i="1" a="1"/>
  <c r="L555" i="1" a="1"/>
  <c r="L203" i="1" a="1"/>
  <c r="L312" i="1" a="1"/>
  <c r="M164" i="1" a="1"/>
  <c r="M311" i="1" a="1"/>
  <c r="M258" i="1" a="1"/>
  <c r="L289" i="1" a="1"/>
  <c r="L146" i="1" a="1"/>
  <c r="M23" i="1" a="1"/>
  <c r="M180" i="1" a="1"/>
  <c r="L418" i="1" a="1"/>
  <c r="M427" i="1" a="1"/>
  <c r="M237" i="1" a="1"/>
  <c r="M565" i="1" a="1"/>
  <c r="M83" i="1" a="1"/>
  <c r="M116" i="1" a="1"/>
  <c r="M275" i="1" a="1"/>
  <c r="M576" i="1" a="1"/>
  <c r="L304" i="1" a="1"/>
  <c r="M376" i="1" a="1"/>
  <c r="M419" i="1" a="1"/>
  <c r="M115" i="1" a="1"/>
  <c r="M575" i="1" a="1"/>
  <c r="L256" i="1" a="1"/>
  <c r="L157" i="1" a="1"/>
  <c r="L540" i="1" a="1"/>
  <c r="M533" i="1" a="1"/>
  <c r="M330" i="1" a="1"/>
  <c r="L230" i="1" a="1"/>
  <c r="M435" i="1" a="1"/>
  <c r="M228" i="1" a="1"/>
  <c r="L285" i="1" a="1"/>
  <c r="L539" i="1" a="1"/>
  <c r="M398" i="1" a="1"/>
  <c r="L517" i="1" a="1"/>
  <c r="L396" i="1" a="1"/>
  <c r="M136" i="1" a="1"/>
  <c r="L91" i="1" a="1"/>
  <c r="L435" i="1" a="1"/>
  <c r="L23" i="1" a="1"/>
  <c r="M225" i="1" a="1"/>
  <c r="M521" i="1" a="1"/>
  <c r="L62" i="1" a="1"/>
  <c r="M351" i="1" a="1"/>
  <c r="M356" i="1" a="1"/>
  <c r="M276" i="1" a="1"/>
  <c r="M183" i="1" a="1"/>
  <c r="L351" i="1" a="1"/>
  <c r="M277" i="1" a="1"/>
  <c r="M300" i="1" a="1"/>
  <c r="M274" i="1" a="1"/>
  <c r="M522" i="1" a="1"/>
  <c r="L297" i="1" a="1"/>
  <c r="M462" i="1" a="1"/>
  <c r="L295" i="1" a="1"/>
  <c r="L211" i="1" a="1"/>
  <c r="L346" i="1" a="1"/>
  <c r="L502" i="1" a="1"/>
  <c r="L103" i="1" a="1"/>
  <c r="L65" i="1" a="1"/>
  <c r="M558" i="1" a="1"/>
  <c r="M155" i="1" a="1"/>
  <c r="M400" i="1" a="1"/>
  <c r="M411" i="1" a="1"/>
  <c r="L108" i="1" a="1"/>
  <c r="L402" i="1" a="1"/>
  <c r="L36" i="1" a="1"/>
  <c r="L570" i="1" a="1"/>
  <c r="M349" i="1" a="1"/>
  <c r="M165" i="1" a="1"/>
  <c r="M395" i="1" a="1"/>
  <c r="M129" i="1" a="1"/>
  <c r="L198" i="1" a="1"/>
  <c r="M157" i="1" a="1"/>
  <c r="M366" i="1" a="1"/>
  <c r="M545" i="1" a="1"/>
  <c r="M200" i="1" a="1"/>
  <c r="L307" i="1" a="1"/>
  <c r="L72" i="1" a="1"/>
  <c r="L229" i="1" a="1"/>
  <c r="M571" i="1" a="1"/>
  <c r="L163" i="1" a="1"/>
  <c r="M272" i="1" a="1"/>
  <c r="L423" i="1" a="1"/>
  <c r="L440" i="1" a="1"/>
  <c r="M333" i="1" a="1"/>
  <c r="M48" i="1" a="1"/>
  <c r="M184" i="1" a="1"/>
  <c r="L4" i="1" a="1"/>
  <c r="M7" i="1" a="1"/>
  <c r="L131" i="1" a="1"/>
  <c r="L71" i="1" a="1"/>
  <c r="L9" i="1" a="1"/>
  <c r="M408" i="1" a="1"/>
  <c r="M585" i="1" a="1"/>
  <c r="M503" i="1" a="1"/>
  <c r="M224" i="1" a="1"/>
  <c r="L213" i="1" a="1"/>
  <c r="L449" i="1" a="1"/>
  <c r="M114" i="1" a="1"/>
  <c r="M227" i="1" a="1"/>
  <c r="L220" i="1" a="1"/>
  <c r="L57" i="1" a="1"/>
  <c r="L529" i="1" a="1"/>
  <c r="L386" i="1" a="1"/>
  <c r="L320" i="1" a="1"/>
  <c r="M204" i="1" a="1"/>
  <c r="M106" i="1" a="1"/>
  <c r="L140" i="1" a="1"/>
  <c r="M102" i="1" a="1"/>
  <c r="L448" i="1" a="1"/>
  <c r="L243" i="1" a="1"/>
  <c r="L458" i="1" a="1"/>
  <c r="M176" i="1" a="1"/>
  <c r="L77" i="1" a="1"/>
  <c r="L536" i="1" a="1"/>
  <c r="M92" i="1" a="1"/>
  <c r="L388" i="1" a="1"/>
  <c r="L414" i="1" a="1"/>
  <c r="M577" i="1" a="1"/>
  <c r="M235" i="1" a="1"/>
  <c r="L372" i="1" a="1"/>
  <c r="M70" i="1" a="1"/>
  <c r="L583" i="1" a="1"/>
  <c r="L290" i="1" a="1"/>
  <c r="M507" i="1" a="1"/>
  <c r="L528" i="1" a="1"/>
  <c r="L412" i="1" a="1"/>
  <c r="M362" i="1" a="1"/>
  <c r="L159" i="1" a="1"/>
  <c r="L561" i="1" a="1"/>
  <c r="L331" i="1" a="1"/>
  <c r="L461" i="1" a="1"/>
  <c r="M213" i="1" a="1"/>
  <c r="M249" i="1" a="1"/>
  <c r="M328" i="1" a="1"/>
  <c r="M402" i="1" a="1"/>
  <c r="M142" i="1" a="1"/>
  <c r="M162" i="1" a="1"/>
  <c r="L7" i="1" a="1"/>
  <c r="L337" i="1" a="1"/>
  <c r="M127" i="1" a="1"/>
  <c r="L400" i="1" a="1"/>
  <c r="L153" i="1" a="1"/>
  <c r="L184" i="1" a="1"/>
  <c r="M511" i="1" a="1"/>
  <c r="L250" i="1" a="1"/>
  <c r="L560" i="1" a="1"/>
  <c r="L471" i="1" a="1"/>
  <c r="M528" i="1" a="1"/>
  <c r="L138" i="1" a="1"/>
  <c r="L127" i="1" a="1"/>
  <c r="M444" i="1" a="1"/>
  <c r="M553" i="1" a="1"/>
  <c r="L18" i="1" a="1"/>
  <c r="M500" i="1" a="1"/>
  <c r="L353" i="1" a="1"/>
  <c r="M108" i="1" a="1"/>
  <c r="M74" i="1" a="1"/>
  <c r="M11" i="1" a="1"/>
  <c r="L193" i="1" a="1"/>
  <c r="M144" i="1" a="1"/>
  <c r="L381" i="1" a="1"/>
  <c r="L580" i="1" a="1"/>
  <c r="L137" i="1" a="1"/>
  <c r="L48" i="1" a="1"/>
  <c r="L48" i="1" l="1"/>
  <c r="L137" i="1"/>
  <c r="L580" i="1"/>
  <c r="L381" i="1"/>
  <c r="M144" i="1"/>
  <c r="L193" i="1"/>
  <c r="M11" i="1"/>
  <c r="M74" i="1"/>
  <c r="M108" i="1"/>
  <c r="L353" i="1"/>
  <c r="M500" i="1"/>
  <c r="L18" i="1"/>
  <c r="M553" i="1"/>
  <c r="M444" i="1"/>
  <c r="L127" i="1"/>
  <c r="L138" i="1"/>
  <c r="M528" i="1"/>
  <c r="L471" i="1"/>
  <c r="L560" i="1"/>
  <c r="L250" i="1"/>
  <c r="M511" i="1"/>
  <c r="L184" i="1"/>
  <c r="L153" i="1"/>
  <c r="L400" i="1"/>
  <c r="M127" i="1"/>
  <c r="L337" i="1"/>
  <c r="L7" i="1"/>
  <c r="M162" i="1"/>
  <c r="M142" i="1"/>
  <c r="M402" i="1"/>
  <c r="M328" i="1"/>
  <c r="M249" i="1"/>
  <c r="M213" i="1"/>
  <c r="L461" i="1"/>
  <c r="L331" i="1"/>
  <c r="L561" i="1"/>
  <c r="L159" i="1"/>
  <c r="M362" i="1"/>
  <c r="L412" i="1"/>
  <c r="L528" i="1"/>
  <c r="M507" i="1"/>
  <c r="L290" i="1"/>
  <c r="L583" i="1"/>
  <c r="M70" i="1"/>
  <c r="L372" i="1"/>
  <c r="M235" i="1"/>
  <c r="M577" i="1"/>
  <c r="L414" i="1"/>
  <c r="L388" i="1"/>
  <c r="M92" i="1"/>
  <c r="L536" i="1"/>
  <c r="L77" i="1"/>
  <c r="M176" i="1"/>
  <c r="L458" i="1"/>
  <c r="L243" i="1"/>
  <c r="L448" i="1"/>
  <c r="M102" i="1"/>
  <c r="L140" i="1"/>
  <c r="M106" i="1"/>
  <c r="M204" i="1"/>
  <c r="L320" i="1"/>
  <c r="L386" i="1"/>
  <c r="L529" i="1"/>
  <c r="L57" i="1"/>
  <c r="L220" i="1"/>
  <c r="M227" i="1"/>
  <c r="M114" i="1"/>
  <c r="L449" i="1"/>
  <c r="L213" i="1"/>
  <c r="M224" i="1"/>
  <c r="M503" i="1"/>
  <c r="M585" i="1"/>
  <c r="M408" i="1"/>
  <c r="L9" i="1"/>
  <c r="L71" i="1"/>
  <c r="L131" i="1"/>
  <c r="M7" i="1"/>
  <c r="L4" i="1"/>
  <c r="M184" i="1"/>
  <c r="M48" i="1"/>
  <c r="M333" i="1"/>
  <c r="L440" i="1"/>
  <c r="L423" i="1"/>
  <c r="M272" i="1"/>
  <c r="L163" i="1"/>
  <c r="M571" i="1"/>
  <c r="L229" i="1"/>
  <c r="L72" i="1"/>
  <c r="L307" i="1"/>
  <c r="M200" i="1"/>
  <c r="M545" i="1"/>
  <c r="M366" i="1"/>
  <c r="M157" i="1"/>
  <c r="L198" i="1"/>
  <c r="M129" i="1"/>
  <c r="M395" i="1"/>
  <c r="M165" i="1"/>
  <c r="M349" i="1"/>
  <c r="L570" i="1"/>
  <c r="L36" i="1"/>
  <c r="L402" i="1"/>
  <c r="L108" i="1"/>
  <c r="M411" i="1"/>
  <c r="M400" i="1"/>
  <c r="M155" i="1"/>
  <c r="M558" i="1"/>
  <c r="L65" i="1"/>
  <c r="L103" i="1"/>
  <c r="L502" i="1"/>
  <c r="L346" i="1"/>
  <c r="L211" i="1"/>
  <c r="L295" i="1"/>
  <c r="M462" i="1"/>
  <c r="L297" i="1"/>
  <c r="M522" i="1"/>
  <c r="M274" i="1"/>
  <c r="M300" i="1"/>
  <c r="M277" i="1"/>
  <c r="L351" i="1"/>
  <c r="M183" i="1"/>
  <c r="M276" i="1"/>
  <c r="M356" i="1"/>
  <c r="M351" i="1"/>
  <c r="L62" i="1"/>
  <c r="M521" i="1"/>
  <c r="M225" i="1"/>
  <c r="L23" i="1"/>
  <c r="L435" i="1"/>
  <c r="L91" i="1"/>
  <c r="M136" i="1"/>
  <c r="L396" i="1"/>
  <c r="L517" i="1"/>
  <c r="M398" i="1"/>
  <c r="L539" i="1"/>
  <c r="L285" i="1"/>
  <c r="M228" i="1"/>
  <c r="M435" i="1"/>
  <c r="L230" i="1"/>
  <c r="M330" i="1"/>
  <c r="M533" i="1"/>
  <c r="L540" i="1"/>
  <c r="L157" i="1"/>
  <c r="L256" i="1"/>
  <c r="M575" i="1"/>
  <c r="M115" i="1"/>
  <c r="M419" i="1"/>
  <c r="M376" i="1"/>
  <c r="L304" i="1"/>
  <c r="M576" i="1"/>
  <c r="M275" i="1"/>
  <c r="M116" i="1"/>
  <c r="M83" i="1"/>
  <c r="M565" i="1"/>
  <c r="M237" i="1"/>
  <c r="M427" i="1"/>
  <c r="L418" i="1"/>
  <c r="M180" i="1"/>
  <c r="M23" i="1"/>
  <c r="L146" i="1"/>
  <c r="L289" i="1"/>
  <c r="M258" i="1"/>
  <c r="M311" i="1"/>
  <c r="M164" i="1"/>
  <c r="L312" i="1"/>
  <c r="L203" i="1"/>
  <c r="L555" i="1"/>
  <c r="L83" i="1"/>
  <c r="M393" i="1"/>
  <c r="L395" i="1"/>
  <c r="L101" i="1"/>
  <c r="M568" i="1"/>
  <c r="M491" i="1"/>
  <c r="L352" i="1"/>
  <c r="L281" i="1"/>
  <c r="L206" i="1"/>
  <c r="M12" i="1"/>
  <c r="M128" i="1"/>
  <c r="L244" i="1"/>
  <c r="M296" i="1"/>
  <c r="M182" i="1"/>
  <c r="L264" i="1"/>
  <c r="M510" i="1"/>
  <c r="L267" i="1"/>
  <c r="L367" i="1"/>
  <c r="M124" i="1"/>
  <c r="M317" i="1"/>
  <c r="L232" i="1"/>
  <c r="M65" i="1"/>
  <c r="M416" i="1"/>
  <c r="M77" i="1"/>
  <c r="L79" i="1"/>
  <c r="M10" i="1"/>
  <c r="M50" i="1"/>
  <c r="L380" i="1"/>
  <c r="M44" i="1"/>
  <c r="L35" i="1"/>
  <c r="M436" i="1"/>
  <c r="M113" i="1"/>
  <c r="L547" i="1"/>
  <c r="M475" i="1"/>
  <c r="L508" i="1"/>
  <c r="M322" i="1"/>
  <c r="M61" i="1"/>
  <c r="L226" i="1"/>
  <c r="M384" i="1"/>
  <c r="M327" i="1"/>
  <c r="L437" i="1"/>
  <c r="M80" i="1"/>
  <c r="M265" i="1"/>
  <c r="L524" i="1"/>
  <c r="M98" i="1"/>
  <c r="M105" i="1"/>
  <c r="L534" i="1"/>
  <c r="L470" i="1"/>
  <c r="M68" i="1"/>
  <c r="L129" i="1"/>
  <c r="M380" i="1"/>
  <c r="L398" i="1"/>
  <c r="M583" i="1"/>
  <c r="L156" i="1"/>
  <c r="M320" i="1"/>
  <c r="L512" i="1"/>
  <c r="M19" i="1"/>
  <c r="M302" i="1"/>
  <c r="L56" i="1"/>
  <c r="L215" i="1"/>
  <c r="M8" i="1"/>
  <c r="L68" i="1"/>
  <c r="M490" i="1"/>
  <c r="L274" i="1"/>
  <c r="M298" i="1"/>
  <c r="L321" i="1"/>
  <c r="L328" i="1"/>
  <c r="M190" i="1"/>
  <c r="M94" i="1"/>
  <c r="L33" i="1"/>
  <c r="L509" i="1"/>
  <c r="L231" i="1"/>
  <c r="M45" i="1"/>
  <c r="M378" i="1"/>
  <c r="L542" i="1"/>
  <c r="M147" i="1"/>
  <c r="L200" i="1"/>
  <c r="M348" i="1"/>
  <c r="L32" i="1"/>
  <c r="M428" i="1"/>
  <c r="M319" i="1"/>
  <c r="L133" i="1"/>
  <c r="M499" i="1"/>
  <c r="M531" i="1"/>
  <c r="L473" i="1"/>
  <c r="M160" i="1"/>
  <c r="L158" i="1"/>
  <c r="L390" i="1"/>
  <c r="L479" i="1"/>
  <c r="M501" i="1"/>
  <c r="L379" i="1"/>
  <c r="M232" i="1"/>
  <c r="M118" i="1"/>
  <c r="M5" i="1"/>
  <c r="M512" i="1"/>
  <c r="M420" i="1"/>
  <c r="M60" i="1"/>
  <c r="L90" i="1"/>
  <c r="L186" i="1"/>
  <c r="M15" i="1"/>
  <c r="L466" i="1"/>
  <c r="M421" i="1"/>
  <c r="L492" i="1"/>
  <c r="L324" i="1"/>
  <c r="M236" i="1"/>
  <c r="M354" i="1"/>
  <c r="L2" i="1"/>
  <c r="M263" i="1"/>
  <c r="M464" i="1"/>
  <c r="M513" i="1"/>
  <c r="L110" i="1"/>
  <c r="M318" i="1"/>
  <c r="M365" i="1"/>
  <c r="L26" i="1"/>
  <c r="L8" i="1"/>
  <c r="M67" i="1"/>
  <c r="L11" i="1"/>
  <c r="L462" i="1"/>
  <c r="M49" i="1"/>
  <c r="L428" i="1"/>
  <c r="L543" i="1"/>
  <c r="M29" i="1"/>
  <c r="M211" i="1"/>
  <c r="L445" i="1"/>
  <c r="L214" i="1"/>
  <c r="M573" i="1"/>
  <c r="M285" i="1"/>
  <c r="M130" i="1"/>
  <c r="L237" i="1"/>
  <c r="M374" i="1"/>
  <c r="L348" i="1"/>
  <c r="M194" i="1"/>
  <c r="M377" i="1"/>
  <c r="L98" i="1"/>
  <c r="L499" i="1"/>
  <c r="L257" i="1"/>
  <c r="L6" i="1"/>
  <c r="L578" i="1"/>
  <c r="M502" i="1"/>
  <c r="M357" i="1"/>
  <c r="M20" i="1"/>
  <c r="L568" i="1"/>
  <c r="M451" i="1"/>
  <c r="L147" i="1"/>
  <c r="L258" i="1"/>
  <c r="L326" i="1"/>
  <c r="L75" i="1"/>
  <c r="M63" i="1"/>
  <c r="M579" i="1"/>
  <c r="M453" i="1"/>
  <c r="L209" i="1"/>
  <c r="M9" i="1"/>
  <c r="L3" i="1"/>
  <c r="M26" i="1"/>
  <c r="L476" i="1"/>
  <c r="M37" i="1"/>
  <c r="L305" i="1"/>
  <c r="M76" i="1"/>
  <c r="M404" i="1"/>
  <c r="M473" i="1"/>
  <c r="M254" i="1"/>
  <c r="M347" i="1"/>
  <c r="M562" i="1"/>
  <c r="L358" i="1"/>
  <c r="L319" i="1"/>
  <c r="M338" i="1"/>
  <c r="M245" i="1"/>
  <c r="M415" i="1"/>
  <c r="L298" i="1"/>
  <c r="M505" i="1"/>
  <c r="L576" i="1"/>
  <c r="M291" i="1"/>
  <c r="M146" i="1"/>
  <c r="M145" i="1"/>
  <c r="M382" i="1"/>
  <c r="L46" i="1"/>
  <c r="M217" i="1"/>
  <c r="M71" i="1"/>
  <c r="M414" i="1"/>
  <c r="M288" i="1"/>
  <c r="M445" i="1"/>
  <c r="L552" i="1"/>
  <c r="M409" i="1"/>
  <c r="L284" i="1"/>
  <c r="M199" i="1"/>
  <c r="M309" i="1"/>
  <c r="M525" i="1"/>
  <c r="L219" i="1"/>
  <c r="L247" i="1"/>
  <c r="M547" i="1"/>
  <c r="L292" i="1"/>
  <c r="L234" i="1"/>
  <c r="M97" i="1"/>
  <c r="M373" i="1"/>
  <c r="L155" i="1"/>
  <c r="M197" i="1"/>
  <c r="M441" i="1"/>
  <c r="L121" i="1"/>
  <c r="L224" i="1"/>
  <c r="M99" i="1"/>
  <c r="M16" i="1"/>
  <c r="M221" i="1"/>
  <c r="L21" i="1"/>
  <c r="L500" i="1"/>
  <c r="M556" i="1"/>
  <c r="L450" i="1"/>
  <c r="M293" i="1"/>
  <c r="L366" i="1"/>
  <c r="M572" i="1"/>
  <c r="L272" i="1"/>
  <c r="M181" i="1"/>
  <c r="M386" i="1"/>
  <c r="M566" i="1"/>
  <c r="M389" i="1"/>
  <c r="M540" i="1"/>
  <c r="L558" i="1"/>
  <c r="M85" i="1"/>
  <c r="M268" i="1"/>
  <c r="M223" i="1"/>
  <c r="L340" i="1"/>
  <c r="M459" i="1"/>
  <c r="M62" i="1"/>
  <c r="M325" i="1"/>
  <c r="M214" i="1"/>
  <c r="L180" i="1"/>
  <c r="L510" i="1"/>
  <c r="M431" i="1"/>
  <c r="M541" i="1"/>
  <c r="L368" i="1"/>
  <c r="L564" i="1"/>
  <c r="L407" i="1"/>
  <c r="L408" i="1"/>
  <c r="L420" i="1"/>
  <c r="L86" i="1"/>
  <c r="L569" i="1"/>
  <c r="M287" i="1"/>
  <c r="M163" i="1"/>
  <c r="M271" i="1"/>
  <c r="L253" i="1"/>
  <c r="M110" i="1"/>
  <c r="L469" i="1"/>
  <c r="L174" i="1"/>
  <c r="M580" i="1"/>
  <c r="L426" i="1"/>
  <c r="M262" i="1"/>
  <c r="L70" i="1"/>
  <c r="M346" i="1"/>
  <c r="L30" i="1"/>
  <c r="M574" i="1"/>
  <c r="M430" i="1"/>
  <c r="M567" i="1"/>
  <c r="M340" i="1"/>
  <c r="L238" i="1"/>
  <c r="M396" i="1"/>
  <c r="L480" i="1"/>
  <c r="M25" i="1"/>
  <c r="M326" i="1"/>
  <c r="L291" i="1"/>
  <c r="M448" i="1"/>
  <c r="M170" i="1"/>
  <c r="L383" i="1"/>
  <c r="M141" i="1"/>
  <c r="L535" i="1"/>
  <c r="M295" i="1"/>
  <c r="L315" i="1"/>
  <c r="M54" i="1"/>
  <c r="L551" i="1"/>
  <c r="L80" i="1"/>
  <c r="L360" i="1"/>
  <c r="L27" i="1"/>
  <c r="L359" i="1"/>
  <c r="M166" i="1"/>
  <c r="M28" i="1"/>
  <c r="L20" i="1"/>
  <c r="M564" i="1"/>
  <c r="M303" i="1"/>
  <c r="L421" i="1"/>
  <c r="L223" i="1"/>
  <c r="M504" i="1"/>
  <c r="L13" i="1"/>
  <c r="M257" i="1"/>
  <c r="L15" i="1"/>
  <c r="M73" i="1"/>
  <c r="L92" i="1"/>
  <c r="M117" i="1"/>
  <c r="L144" i="1"/>
  <c r="L216" i="1"/>
  <c r="M508" i="1"/>
  <c r="M261" i="1"/>
  <c r="L248" i="1"/>
  <c r="M169" i="1"/>
  <c r="L322" i="1"/>
  <c r="M481" i="1"/>
  <c r="M458" i="1"/>
  <c r="L526" i="1"/>
  <c r="M100" i="1"/>
  <c r="M210" i="1"/>
  <c r="L58" i="1"/>
  <c r="L538" i="1"/>
  <c r="M233" i="1"/>
  <c r="L41" i="1"/>
  <c r="M434" i="1"/>
  <c r="M185" i="1"/>
  <c r="L173" i="1"/>
  <c r="M321" i="1"/>
  <c r="L316" i="1"/>
  <c r="L38" i="1"/>
  <c r="L323" i="1"/>
  <c r="M470" i="1"/>
  <c r="L95" i="1"/>
  <c r="L514" i="1"/>
  <c r="M299" i="1"/>
  <c r="L150" i="1"/>
  <c r="M132" i="1"/>
  <c r="L287" i="1"/>
  <c r="M385" i="1"/>
  <c r="L341" i="1"/>
  <c r="L111" i="1"/>
  <c r="L190" i="1"/>
  <c r="L567" i="1"/>
  <c r="M47" i="1"/>
  <c r="L332" i="1"/>
  <c r="L5" i="1"/>
  <c r="L50" i="1"/>
  <c r="L205" i="1"/>
  <c r="M463" i="1"/>
  <c r="M138" i="1"/>
  <c r="L433" i="1"/>
  <c r="M561" i="1"/>
  <c r="M36" i="1"/>
  <c r="L439" i="1"/>
  <c r="M391" i="1"/>
  <c r="M109" i="1"/>
  <c r="M6" i="1"/>
  <c r="L225" i="1"/>
  <c r="L160" i="1"/>
  <c r="M313" i="1"/>
  <c r="M358" i="1"/>
  <c r="M341" i="1"/>
  <c r="L575" i="1"/>
  <c r="M133" i="1"/>
  <c r="L318" i="1"/>
  <c r="M188" i="1"/>
  <c r="L63" i="1"/>
  <c r="M79" i="1"/>
  <c r="M84" i="1"/>
  <c r="M178" i="1"/>
  <c r="M355" i="1"/>
  <c r="M446" i="1"/>
  <c r="L429" i="1"/>
  <c r="M570" i="1"/>
  <c r="L254" i="1"/>
  <c r="M308" i="1"/>
  <c r="M555" i="1"/>
  <c r="L196" i="1"/>
  <c r="M17" i="1"/>
  <c r="M158" i="1"/>
  <c r="L464" i="1"/>
  <c r="L468" i="1"/>
  <c r="L415" i="1"/>
  <c r="M191" i="1"/>
  <c r="M246" i="1"/>
  <c r="L579" i="1"/>
  <c r="M248" i="1"/>
  <c r="L438" i="1"/>
  <c r="M13" i="1"/>
  <c r="L269" i="1"/>
  <c r="L179" i="1"/>
  <c r="L409" i="1"/>
  <c r="L252" i="1"/>
  <c r="M252" i="1"/>
  <c r="L417" i="1"/>
  <c r="L29" i="1"/>
  <c r="L490" i="1"/>
  <c r="L182" i="1"/>
  <c r="L78" i="1"/>
  <c r="L88" i="1"/>
  <c r="L404" i="1"/>
  <c r="M339" i="1"/>
  <c r="L349" i="1"/>
  <c r="M450" i="1"/>
  <c r="L565" i="1"/>
  <c r="M390" i="1"/>
  <c r="M332" i="1"/>
  <c r="M154" i="1"/>
  <c r="L227" i="1"/>
  <c r="L456" i="1"/>
  <c r="M456" i="1"/>
  <c r="M407" i="1"/>
  <c r="M519" i="1"/>
  <c r="M527" i="1"/>
  <c r="L282" i="1"/>
  <c r="M495" i="1"/>
  <c r="L239" i="1"/>
  <c r="L511" i="1"/>
  <c r="L178" i="1"/>
  <c r="M289" i="1"/>
  <c r="L24" i="1"/>
  <c r="M480" i="1"/>
  <c r="L364" i="1"/>
  <c r="L66" i="1"/>
  <c r="L49" i="1"/>
  <c r="M424" i="1"/>
  <c r="M278" i="1"/>
  <c r="M370" i="1"/>
  <c r="M175" i="1"/>
  <c r="M21" i="1"/>
  <c r="M530" i="1"/>
  <c r="M255" i="1"/>
  <c r="L329" i="1"/>
  <c r="M282" i="1"/>
  <c r="M131" i="1"/>
  <c r="L119" i="1"/>
  <c r="L74" i="1"/>
  <c r="M468" i="1"/>
  <c r="M343" i="1"/>
  <c r="L245" i="1"/>
  <c r="L255" i="1"/>
  <c r="L336" i="1"/>
  <c r="L333" i="1"/>
  <c r="M284" i="1"/>
  <c r="L208" i="1"/>
  <c r="L531" i="1"/>
  <c r="L10" i="1"/>
  <c r="M425" i="1"/>
  <c r="L507" i="1"/>
  <c r="M78" i="1"/>
  <c r="L522" i="1"/>
  <c r="M189" i="1"/>
  <c r="L123" i="1"/>
  <c r="M418" i="1"/>
  <c r="L566" i="1"/>
  <c r="M331" i="1"/>
  <c r="L355" i="1"/>
  <c r="L347" i="1"/>
  <c r="M487" i="1"/>
  <c r="L525" i="1"/>
  <c r="M494" i="1"/>
  <c r="L518" i="1"/>
  <c r="L308" i="1"/>
  <c r="M186" i="1"/>
  <c r="L117" i="1"/>
  <c r="L513" i="1"/>
  <c r="M125" i="1"/>
  <c r="L100" i="1"/>
  <c r="L546" i="1"/>
  <c r="M135" i="1"/>
  <c r="M518" i="1"/>
  <c r="L501" i="1"/>
  <c r="L556" i="1"/>
  <c r="M336" i="1"/>
  <c r="L361" i="1"/>
  <c r="L533" i="1"/>
  <c r="L427" i="1"/>
  <c r="M483" i="1"/>
  <c r="L201" i="1"/>
  <c r="L167" i="1"/>
  <c r="L413" i="1"/>
  <c r="M179" i="1"/>
  <c r="M195" i="1"/>
  <c r="L97" i="1"/>
  <c r="L87" i="1"/>
  <c r="L403" i="1"/>
  <c r="M438" i="1"/>
  <c r="M369" i="1"/>
  <c r="M150" i="1"/>
  <c r="M584" i="1"/>
  <c r="L171" i="1"/>
  <c r="L486" i="1"/>
  <c r="M440" i="1"/>
  <c r="M121" i="1"/>
  <c r="M3" i="1"/>
  <c r="L585" i="1"/>
  <c r="L410" i="1"/>
  <c r="M122" i="1"/>
  <c r="L165" i="1"/>
  <c r="M266" i="1"/>
  <c r="L128" i="1"/>
  <c r="M368" i="1"/>
  <c r="M538" i="1"/>
  <c r="M134" i="1"/>
  <c r="M139" i="1"/>
  <c r="L393" i="1"/>
  <c r="L204" i="1"/>
  <c r="M242" i="1"/>
  <c r="M207" i="1"/>
  <c r="M172" i="1"/>
  <c r="M387" i="1"/>
  <c r="L343" i="1"/>
  <c r="M471" i="1"/>
  <c r="M203" i="1"/>
  <c r="M537" i="1"/>
  <c r="M542" i="1"/>
  <c r="M126" i="1"/>
  <c r="M394" i="1"/>
  <c r="M557" i="1"/>
  <c r="M239" i="1"/>
  <c r="L246" i="1"/>
  <c r="M112" i="1"/>
  <c r="M403" i="1"/>
  <c r="L389" i="1"/>
  <c r="M439" i="1"/>
  <c r="L504" i="1"/>
  <c r="L59" i="1"/>
  <c r="M552" i="1"/>
  <c r="L363" i="1"/>
  <c r="L218" i="1"/>
  <c r="M486" i="1"/>
  <c r="M220" i="1"/>
  <c r="L370" i="1"/>
  <c r="M247" i="1"/>
  <c r="M286" i="1"/>
  <c r="M35" i="1"/>
  <c r="L277" i="1"/>
  <c r="L584" i="1"/>
  <c r="M392" i="1"/>
  <c r="L441" i="1"/>
  <c r="L197" i="1"/>
  <c r="L102" i="1"/>
  <c r="M18" i="1"/>
  <c r="M569" i="1"/>
  <c r="L465" i="1"/>
  <c r="M492" i="1"/>
  <c r="M498" i="1"/>
  <c r="M443" i="1"/>
  <c r="L474" i="1"/>
  <c r="M563" i="1"/>
  <c r="L399" i="1"/>
  <c r="L266" i="1"/>
  <c r="L387" i="1"/>
  <c r="L85" i="1"/>
  <c r="L67" i="1"/>
  <c r="M40" i="1"/>
  <c r="M14" i="1"/>
  <c r="L369" i="1"/>
  <c r="M270" i="1"/>
  <c r="M472" i="1"/>
  <c r="M426" i="1"/>
  <c r="L43" i="1"/>
  <c r="L84" i="1"/>
  <c r="M447" i="1"/>
  <c r="M66" i="1"/>
  <c r="M560" i="1"/>
  <c r="M205" i="1"/>
  <c r="L61" i="1"/>
  <c r="L495" i="1"/>
  <c r="L344" i="1"/>
  <c r="M72" i="1"/>
  <c r="L22" i="1"/>
  <c r="M140" i="1"/>
  <c r="M375" i="1"/>
  <c r="L447" i="1"/>
  <c r="M550" i="1"/>
  <c r="M314" i="1"/>
  <c r="M95" i="1"/>
  <c r="M111" i="1"/>
  <c r="L249" i="1"/>
  <c r="L270" i="1"/>
  <c r="L124" i="1"/>
  <c r="L177" i="1"/>
  <c r="L191" i="1"/>
  <c r="M64" i="1"/>
  <c r="M153" i="1"/>
  <c r="M101" i="1"/>
  <c r="M581" i="1"/>
  <c r="M27" i="1"/>
  <c r="L143" i="1"/>
  <c r="M107" i="1"/>
  <c r="L221" i="1"/>
  <c r="L452" i="1"/>
  <c r="M231" i="1"/>
  <c r="M337" i="1"/>
  <c r="M549" i="1"/>
  <c r="L482" i="1"/>
  <c r="M294" i="1"/>
  <c r="M216" i="1"/>
  <c r="L28" i="1"/>
  <c r="M174" i="1"/>
  <c r="L17" i="1"/>
  <c r="L484" i="1"/>
  <c r="M4" i="1"/>
  <c r="L549" i="1"/>
  <c r="M33" i="1"/>
  <c r="M171" i="1"/>
  <c r="M307" i="1"/>
  <c r="L52" i="1"/>
  <c r="M429" i="1"/>
  <c r="L330" i="1"/>
  <c r="M514" i="1"/>
  <c r="M493" i="1"/>
  <c r="L345" i="1"/>
  <c r="M253" i="1"/>
  <c r="L47" i="1"/>
  <c r="L262" i="1"/>
  <c r="M476" i="1"/>
  <c r="M353" i="1"/>
  <c r="M187" i="1"/>
  <c r="M137" i="1"/>
  <c r="M367" i="1"/>
  <c r="M41" i="1"/>
  <c r="M324" i="1"/>
  <c r="M238" i="1"/>
  <c r="L135" i="1"/>
  <c r="L288" i="1"/>
  <c r="M55" i="1"/>
  <c r="M22" i="1"/>
  <c r="L280" i="1"/>
  <c r="L96" i="1"/>
  <c r="L89" i="1"/>
  <c r="L14" i="1"/>
  <c r="L76" i="1"/>
  <c r="L553" i="1"/>
  <c r="L405" i="1"/>
  <c r="L37" i="1"/>
  <c r="M212" i="1"/>
  <c r="L185" i="1"/>
  <c r="M256" i="1"/>
  <c r="L116" i="1"/>
  <c r="L451" i="1"/>
  <c r="L302" i="1"/>
  <c r="L169" i="1"/>
  <c r="L271" i="1"/>
  <c r="M244" i="1"/>
  <c r="L259" i="1"/>
  <c r="M87" i="1"/>
  <c r="L293" i="1"/>
  <c r="L477" i="1"/>
  <c r="M143" i="1"/>
  <c r="M59" i="1"/>
  <c r="L356" i="1"/>
  <c r="L373" i="1"/>
  <c r="M156" i="1"/>
  <c r="L392" i="1"/>
  <c r="L207" i="1"/>
  <c r="M215" i="1"/>
  <c r="L342" i="1"/>
  <c r="L294" i="1"/>
  <c r="M405" i="1"/>
  <c r="L161" i="1"/>
  <c r="L493" i="1"/>
  <c r="M335" i="1"/>
  <c r="M381" i="1"/>
  <c r="M539" i="1"/>
  <c r="M56" i="1"/>
  <c r="L44" i="1"/>
  <c r="L520" i="1"/>
  <c r="M437" i="1"/>
  <c r="L516" i="1"/>
  <c r="M89" i="1"/>
  <c r="M532" i="1"/>
  <c r="L459" i="1"/>
  <c r="M312" i="1"/>
  <c r="L334" i="1"/>
  <c r="L521" i="1"/>
  <c r="L53" i="1"/>
  <c r="L109" i="1"/>
  <c r="L118" i="1"/>
  <c r="M442" i="1"/>
  <c r="L241" i="1"/>
  <c r="M523" i="1"/>
  <c r="L460" i="1"/>
  <c r="M206" i="1"/>
  <c r="M81" i="1"/>
  <c r="M173" i="1"/>
  <c r="L120" i="1"/>
  <c r="M39" i="1"/>
  <c r="L377" i="1"/>
  <c r="M379" i="1"/>
  <c r="M363" i="1"/>
  <c r="L431" i="1"/>
  <c r="M412" i="1"/>
  <c r="M488" i="1"/>
  <c r="L187" i="1"/>
  <c r="M103" i="1"/>
  <c r="M151" i="1"/>
  <c r="L339" i="1"/>
  <c r="M219" i="1"/>
  <c r="L325" i="1"/>
  <c r="L217" i="1"/>
  <c r="M371" i="1"/>
  <c r="M474" i="1"/>
  <c r="M469" i="1"/>
  <c r="M58" i="1"/>
  <c r="M410" i="1"/>
  <c r="L382" i="1"/>
  <c r="M88" i="1"/>
  <c r="L299" i="1"/>
  <c r="L527" i="1"/>
  <c r="M551" i="1"/>
  <c r="L475" i="1"/>
  <c r="M193" i="1"/>
  <c r="M485" i="1"/>
  <c r="M241" i="1"/>
  <c r="M123" i="1"/>
  <c r="M2" i="1"/>
  <c r="M413" i="1"/>
  <c r="L168" i="1"/>
  <c r="L432" i="1"/>
  <c r="M91" i="1"/>
  <c r="L16" i="1"/>
  <c r="L51" i="1"/>
  <c r="M198" i="1"/>
  <c r="L494" i="1"/>
  <c r="M301" i="1"/>
  <c r="M75" i="1"/>
  <c r="M449" i="1"/>
  <c r="L195" i="1"/>
  <c r="L31" i="1"/>
  <c r="L545" i="1"/>
  <c r="M168" i="1"/>
  <c r="L481" i="1"/>
  <c r="L273" i="1"/>
  <c r="L235" i="1"/>
  <c r="M359" i="1"/>
  <c r="L166" i="1"/>
  <c r="L488" i="1"/>
  <c r="L172" i="1"/>
  <c r="L114" i="1"/>
  <c r="M478" i="1"/>
  <c r="L64" i="1"/>
  <c r="M251" i="1"/>
  <c r="M460" i="1"/>
  <c r="M52" i="1"/>
  <c r="L99" i="1"/>
  <c r="L242" i="1"/>
  <c r="M423" i="1"/>
  <c r="M279" i="1"/>
  <c r="L25" i="1"/>
  <c r="L192" i="1"/>
  <c r="M477" i="1"/>
  <c r="L422" i="1"/>
  <c r="L141" i="1"/>
  <c r="L487" i="1"/>
  <c r="L563" i="1"/>
  <c r="L463" i="1"/>
  <c r="L142" i="1"/>
  <c r="L430" i="1"/>
  <c r="M526" i="1"/>
  <c r="M159" i="1"/>
  <c r="M202" i="1"/>
  <c r="M281" i="1"/>
  <c r="L457" i="1"/>
  <c r="M544" i="1"/>
  <c r="L497" i="1"/>
  <c r="M310" i="1"/>
  <c r="L279" i="1"/>
  <c r="L376" i="1"/>
  <c r="M31" i="1"/>
  <c r="M582" i="1"/>
  <c r="M517" i="1"/>
  <c r="M360" i="1"/>
  <c r="L132" i="1"/>
  <c r="L317" i="1"/>
  <c r="L69" i="1"/>
  <c r="L416" i="1"/>
  <c r="L574" i="1"/>
  <c r="M315" i="1"/>
  <c r="L154" i="1"/>
  <c r="L548" i="1"/>
  <c r="M417" i="1"/>
  <c r="M515" i="1"/>
  <c r="M260" i="1"/>
  <c r="L498" i="1"/>
  <c r="M559" i="1"/>
  <c r="L104" i="1"/>
  <c r="M401" i="1"/>
  <c r="L443" i="1"/>
  <c r="M364" i="1"/>
  <c r="L233" i="1"/>
  <c r="L175" i="1"/>
  <c r="M196" i="1"/>
  <c r="M524" i="1"/>
  <c r="L268" i="1"/>
  <c r="M399" i="1"/>
  <c r="L338" i="1"/>
  <c r="L378" i="1"/>
  <c r="M484" i="1"/>
  <c r="L149" i="1"/>
  <c r="M267" i="1"/>
  <c r="L148" i="1"/>
  <c r="M226" i="1"/>
  <c r="L188" i="1"/>
  <c r="L384" i="1"/>
  <c r="L39" i="1"/>
  <c r="L455" i="1"/>
  <c r="M292" i="1"/>
  <c r="M554" i="1"/>
  <c r="M269" i="1"/>
  <c r="L136" i="1"/>
  <c r="L444" i="1"/>
  <c r="L496" i="1"/>
  <c r="M234" i="1"/>
  <c r="M240" i="1"/>
  <c r="L276" i="1"/>
  <c r="L515" i="1"/>
  <c r="L419" i="1"/>
  <c r="M51" i="1"/>
  <c r="M509" i="1"/>
  <c r="M104" i="1"/>
  <c r="L181" i="1"/>
  <c r="M383" i="1"/>
  <c r="L453" i="1"/>
  <c r="M149" i="1"/>
  <c r="M345" i="1"/>
  <c r="L93" i="1"/>
  <c r="M43" i="1"/>
  <c r="L581" i="1"/>
  <c r="M24" i="1"/>
  <c r="L164" i="1"/>
  <c r="L483" i="1"/>
  <c r="M578" i="1"/>
  <c r="L375" i="1"/>
  <c r="M34" i="1"/>
  <c r="M222" i="1"/>
  <c r="M497" i="1"/>
  <c r="L125" i="1"/>
  <c r="M209" i="1"/>
  <c r="L73" i="1"/>
  <c r="M86" i="1"/>
  <c r="M46" i="1"/>
  <c r="M218" i="1"/>
  <c r="M422" i="1"/>
  <c r="L335" i="1"/>
  <c r="M69" i="1"/>
  <c r="M96" i="1"/>
  <c r="L199" i="1"/>
  <c r="L306" i="1"/>
  <c r="M467" i="1"/>
  <c r="M479" i="1"/>
  <c r="M372" i="1"/>
  <c r="L537" i="1"/>
  <c r="M177" i="1"/>
  <c r="L296" i="1"/>
  <c r="M350" i="1"/>
  <c r="M264" i="1"/>
  <c r="L397" i="1"/>
  <c r="L40" i="1"/>
  <c r="L401" i="1"/>
  <c r="M230" i="1"/>
  <c r="L424" i="1"/>
  <c r="L354" i="1"/>
  <c r="M208" i="1"/>
  <c r="L554" i="1"/>
  <c r="L139" i="1"/>
  <c r="L212" i="1"/>
  <c r="M93" i="1"/>
  <c r="L251" i="1"/>
  <c r="L275" i="1"/>
  <c r="L82" i="1"/>
  <c r="L406" i="1"/>
  <c r="L446" i="1"/>
  <c r="M397" i="1"/>
  <c r="L81" i="1"/>
  <c r="L557" i="1"/>
  <c r="L572" i="1"/>
  <c r="M304" i="1"/>
  <c r="M280" i="1"/>
  <c r="M535" i="1"/>
  <c r="L107" i="1"/>
  <c r="L442" i="1"/>
  <c r="M543" i="1"/>
  <c r="M119" i="1"/>
  <c r="M32" i="1"/>
  <c r="L467" i="1"/>
  <c r="L472" i="1"/>
  <c r="L194" i="1"/>
  <c r="M546" i="1"/>
  <c r="L145" i="1"/>
  <c r="L350" i="1"/>
  <c r="L311" i="1"/>
  <c r="L151" i="1"/>
  <c r="L503" i="1"/>
  <c r="L170" i="1"/>
  <c r="L454" i="1"/>
  <c r="L228" i="1"/>
  <c r="M82" i="1"/>
  <c r="L309" i="1"/>
  <c r="L357" i="1"/>
  <c r="L286" i="1"/>
  <c r="M250" i="1"/>
  <c r="L434" i="1"/>
  <c r="L34" i="1"/>
  <c r="L532" i="1"/>
  <c r="M90" i="1"/>
  <c r="L176" i="1"/>
  <c r="L436" i="1"/>
  <c r="M273" i="1"/>
  <c r="M433" i="1"/>
  <c r="L411" i="1"/>
  <c r="M57" i="1"/>
  <c r="L189" i="1"/>
  <c r="L45" i="1"/>
  <c r="M42" i="1"/>
  <c r="M283" i="1"/>
  <c r="L310" i="1"/>
  <c r="L42" i="1"/>
  <c r="L559" i="1"/>
  <c r="M344" i="1"/>
  <c r="L485" i="1"/>
  <c r="M406" i="1"/>
  <c r="L327" i="1"/>
  <c r="L106" i="1"/>
  <c r="M152" i="1"/>
  <c r="L130" i="1"/>
  <c r="L105" i="1"/>
  <c r="L489" i="1"/>
  <c r="L550" i="1"/>
  <c r="M506" i="1"/>
  <c r="L263" i="1"/>
  <c r="M334" i="1"/>
  <c r="M316" i="1"/>
  <c r="L365" i="1"/>
  <c r="L283" i="1"/>
  <c r="M496" i="1"/>
  <c r="L301" i="1"/>
  <c r="M454" i="1"/>
  <c r="L94" i="1"/>
  <c r="M148" i="1"/>
  <c r="L530" i="1"/>
  <c r="M297" i="1"/>
  <c r="L122" i="1"/>
  <c r="L126" i="1"/>
  <c r="M536" i="1"/>
  <c r="L202" i="1"/>
  <c r="M201" i="1"/>
  <c r="L385" i="1"/>
  <c r="L240" i="1"/>
  <c r="M529" i="1"/>
  <c r="M482" i="1"/>
  <c r="M534" i="1"/>
  <c r="L236" i="1"/>
  <c r="M38" i="1"/>
  <c r="M452" i="1"/>
  <c r="M120" i="1"/>
  <c r="L313" i="1"/>
  <c r="M329" i="1"/>
  <c r="M229" i="1"/>
  <c r="M548" i="1"/>
  <c r="L265" i="1"/>
  <c r="L300" i="1"/>
  <c r="M461" i="1"/>
  <c r="M167" i="1"/>
  <c r="M323" i="1"/>
  <c r="L222" i="1"/>
  <c r="M53" i="1"/>
  <c r="L112" i="1"/>
  <c r="L541" i="1"/>
  <c r="L582" i="1"/>
  <c r="L374" i="1"/>
  <c r="L314" i="1"/>
  <c r="L303" i="1"/>
  <c r="L183" i="1"/>
  <c r="M306" i="1"/>
  <c r="L371" i="1"/>
  <c r="L506" i="1"/>
  <c r="L260" i="1"/>
  <c r="L162" i="1"/>
  <c r="L19" i="1"/>
  <c r="L152" i="1"/>
  <c r="M457" i="1"/>
  <c r="L362" i="1"/>
  <c r="L55" i="1"/>
  <c r="L60" i="1"/>
  <c r="M388" i="1"/>
  <c r="M520" i="1"/>
  <c r="M305" i="1"/>
  <c r="L134" i="1"/>
  <c r="L573" i="1"/>
  <c r="L12" i="1"/>
  <c r="L562" i="1"/>
  <c r="M361" i="1"/>
  <c r="M161" i="1"/>
  <c r="M465" i="1"/>
  <c r="M259" i="1"/>
  <c r="M432" i="1"/>
  <c r="L491" i="1"/>
  <c r="L478" i="1"/>
  <c r="L54" i="1"/>
  <c r="L523" i="1"/>
  <c r="M455" i="1"/>
  <c r="L577" i="1"/>
  <c r="M352" i="1"/>
  <c r="L261" i="1"/>
  <c r="L425" i="1"/>
  <c r="L278" i="1"/>
  <c r="L505" i="1"/>
  <c r="M192" i="1"/>
  <c r="M290" i="1"/>
  <c r="L391" i="1"/>
  <c r="L571" i="1"/>
  <c r="L113" i="1"/>
  <c r="M516" i="1"/>
  <c r="L544" i="1"/>
  <c r="L115" i="1"/>
  <c r="L210" i="1"/>
  <c r="M30" i="1"/>
  <c r="M466" i="1"/>
  <c r="L394" i="1"/>
  <c r="M489" i="1"/>
  <c r="M243" i="1"/>
  <c r="M342" i="1"/>
  <c r="L51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<sst xmlns="http://schemas.openxmlformats.org/spreadsheetml/2006/main" count="2681" uniqueCount="1214">
  <si>
    <t>language</t>
  </si>
  <si>
    <t>count_of_movie</t>
  </si>
  <si>
    <t>average_IMBD_rating</t>
  </si>
  <si>
    <t>max_runtime</t>
  </si>
  <si>
    <t>max_IMBD</t>
  </si>
  <si>
    <t>min_runtime</t>
  </si>
  <si>
    <t>min_IMBD</t>
  </si>
  <si>
    <t>unique genre</t>
  </si>
  <si>
    <t>year</t>
  </si>
  <si>
    <t>no_of_movies</t>
  </si>
  <si>
    <t>Tamil</t>
  </si>
  <si>
    <t>English/Akan</t>
  </si>
  <si>
    <t>Documentary</t>
  </si>
  <si>
    <t>Science fiction/Drama</t>
  </si>
  <si>
    <t>Bengali</t>
  </si>
  <si>
    <t>English/Hindi</t>
  </si>
  <si>
    <t>Thriller</t>
  </si>
  <si>
    <t>Heist film/Thriller</t>
  </si>
  <si>
    <t>Georgian</t>
  </si>
  <si>
    <t>Spanish/English</t>
  </si>
  <si>
    <t>Horror thriller</t>
  </si>
  <si>
    <t>Anime / Short</t>
  </si>
  <si>
    <t>Japanese</t>
  </si>
  <si>
    <t>English/Korean</t>
  </si>
  <si>
    <t>Mystery</t>
  </si>
  <si>
    <t>Animation/Superhero</t>
  </si>
  <si>
    <t>English</t>
  </si>
  <si>
    <t>English/Arabic</t>
  </si>
  <si>
    <t>Action</t>
  </si>
  <si>
    <t>Aftershow / Interview</t>
  </si>
  <si>
    <t>Spanish</t>
  </si>
  <si>
    <t>English/Russian</t>
  </si>
  <si>
    <t>Comedy</t>
  </si>
  <si>
    <t>Action/Comedy</t>
  </si>
  <si>
    <t>Portuguese</t>
  </si>
  <si>
    <t>English/Mandarin</t>
  </si>
  <si>
    <t>Drama</t>
  </si>
  <si>
    <t>Action/Science fiction</t>
  </si>
  <si>
    <t>Marathi</t>
  </si>
  <si>
    <t>Thia/English</t>
  </si>
  <si>
    <t>Romantic comedy</t>
  </si>
  <si>
    <t>Comedy / Musical</t>
  </si>
  <si>
    <t>Hindi</t>
  </si>
  <si>
    <t>English/Swedish</t>
  </si>
  <si>
    <t>Action comedy</t>
  </si>
  <si>
    <t>Science fiction/Mystery</t>
  </si>
  <si>
    <t>Korean</t>
  </si>
  <si>
    <t>Spanish/Catalan</t>
  </si>
  <si>
    <t>Horror anthology</t>
  </si>
  <si>
    <t>Adventure/Comedy</t>
  </si>
  <si>
    <t>Indonesian</t>
  </si>
  <si>
    <t>English/Spanish</t>
  </si>
  <si>
    <t>Political thriller</t>
  </si>
  <si>
    <t>Science fiction/Thriller</t>
  </si>
  <si>
    <t>Dutch</t>
  </si>
  <si>
    <t>Spanish/Basque</t>
  </si>
  <si>
    <t>Superhero-Comedy</t>
  </si>
  <si>
    <t>Comedy/Horror</t>
  </si>
  <si>
    <t>French</t>
  </si>
  <si>
    <t>English/Japanese</t>
  </si>
  <si>
    <t>Horror</t>
  </si>
  <si>
    <t>Zombie/Heist</t>
  </si>
  <si>
    <t>Turkish</t>
  </si>
  <si>
    <t>Romance drama</t>
  </si>
  <si>
    <t>Romantic comedy/Holiday</t>
  </si>
  <si>
    <t>German</t>
  </si>
  <si>
    <t>Superhero</t>
  </si>
  <si>
    <t>Horror/Crime drama</t>
  </si>
  <si>
    <t>Italian</t>
  </si>
  <si>
    <t>Heist</t>
  </si>
  <si>
    <t>Drama/Horror</t>
  </si>
  <si>
    <t>Swedish</t>
  </si>
  <si>
    <t>English/Ukranian/Russian</t>
  </si>
  <si>
    <t>Western</t>
  </si>
  <si>
    <t>Family/Comedy-drama</t>
  </si>
  <si>
    <t>Thai</t>
  </si>
  <si>
    <t>Khmer/English/French</t>
  </si>
  <si>
    <t>Family film</t>
  </si>
  <si>
    <t>Science fiction/Action</t>
  </si>
  <si>
    <t>Polish</t>
  </si>
  <si>
    <t>English/Taiwanese/Mandarin</t>
  </si>
  <si>
    <t>Action-thriller</t>
  </si>
  <si>
    <t>Animation / Musicial</t>
  </si>
  <si>
    <t>Filipino</t>
  </si>
  <si>
    <t>Teen comedy-drama</t>
  </si>
  <si>
    <t>Anime/Science fiction</t>
  </si>
  <si>
    <t>Norwegian</t>
  </si>
  <si>
    <t>Romantic drama</t>
  </si>
  <si>
    <t>Animation / Short</t>
  </si>
  <si>
    <t>Malay</t>
  </si>
  <si>
    <t>Animation</t>
  </si>
  <si>
    <t>Family/Christmas musical</t>
  </si>
  <si>
    <t>Total</t>
  </si>
  <si>
    <t>Christmas musical</t>
  </si>
  <si>
    <t>Drama / Short</t>
  </si>
  <si>
    <t>Science fiction adventure</t>
  </si>
  <si>
    <t>Anime/Fantasy</t>
  </si>
  <si>
    <t>Science fiction</t>
  </si>
  <si>
    <t>Superhero/Action</t>
  </si>
  <si>
    <t>Variety show</t>
  </si>
  <si>
    <t>Biographical/Comedy</t>
  </si>
  <si>
    <t>Comedy-drama</t>
  </si>
  <si>
    <t>Animation / Comedy</t>
  </si>
  <si>
    <t>Supernatural drama</t>
  </si>
  <si>
    <t>Animation / Science Fiction</t>
  </si>
  <si>
    <t>Romantic teenage drama</t>
  </si>
  <si>
    <t>Anthology/Dark comedy</t>
  </si>
  <si>
    <t>Musical</t>
  </si>
  <si>
    <t>Musical / Short</t>
  </si>
  <si>
    <t>Crime drama</t>
  </si>
  <si>
    <t>Psychological thriller drama</t>
  </si>
  <si>
    <t>Black comedy</t>
  </si>
  <si>
    <t>Romance</t>
  </si>
  <si>
    <t>Musical/Western/Fantasy</t>
  </si>
  <si>
    <t>Horror comedy</t>
  </si>
  <si>
    <t>Comedy/Fantasy/Family</t>
  </si>
  <si>
    <t>Christian musical</t>
  </si>
  <si>
    <t>Animation/Musical/Adventure</t>
  </si>
  <si>
    <t>Romantic teen drama</t>
  </si>
  <si>
    <t>Animation/Comedy/Adventure</t>
  </si>
  <si>
    <t>Family</t>
  </si>
  <si>
    <t>Christmas/Fantasy/Adventure/Comedy</t>
  </si>
  <si>
    <t>Dark comedy</t>
  </si>
  <si>
    <t>Animation/Christmas/Comedy/Adventure</t>
  </si>
  <si>
    <t>Comedy horror</t>
  </si>
  <si>
    <t>Psychological thriller</t>
  </si>
  <si>
    <t>Biopic</t>
  </si>
  <si>
    <t>Mockumentary</t>
  </si>
  <si>
    <t>Satire</t>
  </si>
  <si>
    <t>One-man show</t>
  </si>
  <si>
    <t>Romantic comedy-drama</t>
  </si>
  <si>
    <t>Fantasy</t>
  </si>
  <si>
    <t>Sports-drama</t>
  </si>
  <si>
    <t>Psychological horror</t>
  </si>
  <si>
    <t>Sports film</t>
  </si>
  <si>
    <t>Comedy mystery</t>
  </si>
  <si>
    <t>Romantic thriller</t>
  </si>
  <si>
    <t>Christmas comedy</t>
  </si>
  <si>
    <t>War-Comedy</t>
  </si>
  <si>
    <t>Adventure-romance</t>
  </si>
  <si>
    <t>Adventure</t>
  </si>
  <si>
    <t>Horror-thriller</t>
  </si>
  <si>
    <t>Dance comedy</t>
  </si>
  <si>
    <t>Stop Motion</t>
  </si>
  <si>
    <t>Urban fantasy</t>
  </si>
  <si>
    <t>War</t>
  </si>
  <si>
    <t>Crime thriller</t>
  </si>
  <si>
    <t>Teen comedy horror</t>
  </si>
  <si>
    <t>Concert Film</t>
  </si>
  <si>
    <t>Musical comedy</t>
  </si>
  <si>
    <t>Action thriller</t>
  </si>
  <si>
    <t>War drama</t>
  </si>
  <si>
    <t>Science fiction thriller</t>
  </si>
  <si>
    <t>Hidden-camera prank comedy</t>
  </si>
  <si>
    <t>Spy thriller</t>
  </si>
  <si>
    <t>Animated musical comedy</t>
  </si>
  <si>
    <t>Historical-epic</t>
  </si>
  <si>
    <t>Mentalism special</t>
  </si>
  <si>
    <t>Drama-Comedy</t>
  </si>
  <si>
    <t>Coming-of-age comedy-drama</t>
  </si>
  <si>
    <t>Historical drama</t>
  </si>
  <si>
    <t>Making-of</t>
  </si>
  <si>
    <t>Action-adventure</t>
  </si>
  <si>
    <t>Title</t>
  </si>
  <si>
    <t>Genre</t>
  </si>
  <si>
    <t>Premiere</t>
  </si>
  <si>
    <t>Runtime</t>
  </si>
  <si>
    <t>IMDB Score</t>
  </si>
  <si>
    <t>Language</t>
  </si>
  <si>
    <t>insight</t>
  </si>
  <si>
    <t>month</t>
  </si>
  <si>
    <t>avg_movie_per_month</t>
  </si>
  <si>
    <t>The Irishman</t>
  </si>
  <si>
    <t>November 27, 2019</t>
  </si>
  <si>
    <t>january</t>
  </si>
  <si>
    <t>Sol Levante</t>
  </si>
  <si>
    <t>April 2, 2020</t>
  </si>
  <si>
    <t>february</t>
  </si>
  <si>
    <t>David Attenborough: A Life on Our Planet</t>
  </si>
  <si>
    <t>October 4, 2020</t>
  </si>
  <si>
    <t>march</t>
  </si>
  <si>
    <t>Enter the Anime</t>
  </si>
  <si>
    <t>August 5, 2019</t>
  </si>
  <si>
    <t>april</t>
  </si>
  <si>
    <t>may</t>
  </si>
  <si>
    <t>june</t>
  </si>
  <si>
    <t>july</t>
  </si>
  <si>
    <t xml:space="preserve">pivot 2 </t>
  </si>
  <si>
    <t>genre</t>
  </si>
  <si>
    <t>august</t>
  </si>
  <si>
    <t>pivot 3</t>
  </si>
  <si>
    <t>genre breakdown</t>
  </si>
  <si>
    <t>september</t>
  </si>
  <si>
    <t>pivot 5</t>
  </si>
  <si>
    <t>runtime_distribution</t>
  </si>
  <si>
    <t>october</t>
  </si>
  <si>
    <t>pivot 6</t>
  </si>
  <si>
    <t>november</t>
  </si>
  <si>
    <t xml:space="preserve">pivot 7 </t>
  </si>
  <si>
    <t>dubbed_language</t>
  </si>
  <si>
    <t>december</t>
  </si>
  <si>
    <t xml:space="preserve">pivot 4 </t>
  </si>
  <si>
    <t>avg_imbd</t>
  </si>
  <si>
    <t>DAY</t>
  </si>
  <si>
    <t>YEAR_NAME</t>
  </si>
  <si>
    <t>YEAR</t>
  </si>
  <si>
    <t>MONTH</t>
  </si>
  <si>
    <t>DATE</t>
  </si>
  <si>
    <t>DUB_LANGUAGE</t>
  </si>
  <si>
    <t>GENRE_SP</t>
  </si>
  <si>
    <t>RANGE_SCORE</t>
  </si>
  <si>
    <t>Dark Forces</t>
  </si>
  <si>
    <t>August 21, 2020</t>
  </si>
  <si>
    <t>The App</t>
  </si>
  <si>
    <t>December 26, 2019</t>
  </si>
  <si>
    <t>The Open House</t>
  </si>
  <si>
    <t>January 19, 2018</t>
  </si>
  <si>
    <t>Kaali Khuhi</t>
  </si>
  <si>
    <t>October 30, 2020</t>
  </si>
  <si>
    <t>Drive</t>
  </si>
  <si>
    <t>November 1, 2019</t>
  </si>
  <si>
    <t>Leyla Everlasting</t>
  </si>
  <si>
    <t>December 4, 2020</t>
  </si>
  <si>
    <t>The Last Days of American Crime</t>
  </si>
  <si>
    <t>June 5, 2020</t>
  </si>
  <si>
    <t>Paradox</t>
  </si>
  <si>
    <t>March 23, 2018</t>
  </si>
  <si>
    <t>Sardar Ka Grandson</t>
  </si>
  <si>
    <t>May 18, 2021</t>
  </si>
  <si>
    <t>Searching for Sheela</t>
  </si>
  <si>
    <t>April 22, 2021</t>
  </si>
  <si>
    <t>The Call</t>
  </si>
  <si>
    <t>November 27, 2020</t>
  </si>
  <si>
    <t>Whipped</t>
  </si>
  <si>
    <t>September 18, 2020</t>
  </si>
  <si>
    <t>All Because of You</t>
  </si>
  <si>
    <t>October 1, 2020</t>
  </si>
  <si>
    <t>Mercy</t>
  </si>
  <si>
    <t>November 22, 2016</t>
  </si>
  <si>
    <t>After the Raid</t>
  </si>
  <si>
    <t>December 19, 2019</t>
  </si>
  <si>
    <t>Ghost Stories</t>
  </si>
  <si>
    <t>January 1, 2020</t>
  </si>
  <si>
    <t>The Last Thing He Wanted</t>
  </si>
  <si>
    <t>February 21, 2020</t>
  </si>
  <si>
    <t>What Happened to Mr. Cha?</t>
  </si>
  <si>
    <t>January 1, 2021</t>
  </si>
  <si>
    <t>Death Note</t>
  </si>
  <si>
    <t>August 25, 2017</t>
  </si>
  <si>
    <t>Hello Privilege. It's Me, Chelsea</t>
  </si>
  <si>
    <t>September 13, 2019</t>
  </si>
  <si>
    <t>Secret Obsession</t>
  </si>
  <si>
    <t>July 18, 2019</t>
  </si>
  <si>
    <t>Sextuplets</t>
  </si>
  <si>
    <t>August 16, 2019</t>
  </si>
  <si>
    <t>The Girl on the Train</t>
  </si>
  <si>
    <t>February 26, 2021</t>
  </si>
  <si>
    <t>Thunder Force</t>
  </si>
  <si>
    <t>April 9, 2021</t>
  </si>
  <si>
    <t>Fatal Affair</t>
  </si>
  <si>
    <t>July 16, 2020</t>
  </si>
  <si>
    <t>Just Say Yes</t>
  </si>
  <si>
    <t>April 2, 2021</t>
  </si>
  <si>
    <t>Seriously Single</t>
  </si>
  <si>
    <t>July 31, 2020</t>
  </si>
  <si>
    <t>The Misadventures of Hedi and Cokeman</t>
  </si>
  <si>
    <t>February 10, 2021</t>
  </si>
  <si>
    <t>5 Star Christmas</t>
  </si>
  <si>
    <t>December 7, 2018</t>
  </si>
  <si>
    <t>After Maria</t>
  </si>
  <si>
    <t>May 24, 2019</t>
  </si>
  <si>
    <t>I Am the Pretty Thing That Lives in the House</t>
  </si>
  <si>
    <t>October 28, 2016</t>
  </si>
  <si>
    <t>Paris Is Us</t>
  </si>
  <si>
    <t>February 22, 2019</t>
  </si>
  <si>
    <t>Porta dos Fundos: The First Temptation of Christ</t>
  </si>
  <si>
    <t>December 3, 2019</t>
  </si>
  <si>
    <t>Rattlesnake</t>
  </si>
  <si>
    <t>October 25, 2019</t>
  </si>
  <si>
    <t>The Players</t>
  </si>
  <si>
    <t>July 15, 2020</t>
  </si>
  <si>
    <t>We Are One</t>
  </si>
  <si>
    <t>July 14, 2020</t>
  </si>
  <si>
    <t>Finding Agnes</t>
  </si>
  <si>
    <t>November 30, 2020</t>
  </si>
  <si>
    <t>IO</t>
  </si>
  <si>
    <t>January 18, 2019</t>
  </si>
  <si>
    <t>Sentinelle</t>
  </si>
  <si>
    <t>March 5, 2021</t>
  </si>
  <si>
    <t>The Binding</t>
  </si>
  <si>
    <t>October 2, 2020</t>
  </si>
  <si>
    <t>We Can Be Heroes</t>
  </si>
  <si>
    <t>December 25, 2020</t>
  </si>
  <si>
    <t>Christmas Crossfire</t>
  </si>
  <si>
    <t>Coin Heist</t>
  </si>
  <si>
    <t>January 6, 2017</t>
  </si>
  <si>
    <t>Mrs. Serial Killer</t>
  </si>
  <si>
    <t>May 1, 2020</t>
  </si>
  <si>
    <t>Nobody Sleeps in the Woods Tonight</t>
  </si>
  <si>
    <t>October 28, 2020</t>
  </si>
  <si>
    <t>Take the 10</t>
  </si>
  <si>
    <t>January 20, 2017</t>
  </si>
  <si>
    <t>The Main Event</t>
  </si>
  <si>
    <t>April 10, 2020</t>
  </si>
  <si>
    <t>The Ridiculous 6</t>
  </si>
  <si>
    <t>December 11, 2015</t>
  </si>
  <si>
    <t>Earth and Blood</t>
  </si>
  <si>
    <t>April 17, 2020</t>
  </si>
  <si>
    <t>Fearless</t>
  </si>
  <si>
    <t>August 14, 2020</t>
  </si>
  <si>
    <t>Holiday Rush</t>
  </si>
  <si>
    <t>November 28, 2019</t>
  </si>
  <si>
    <t>The Day of the Lord</t>
  </si>
  <si>
    <t>Airplane Mode</t>
  </si>
  <si>
    <t>January 23, 2020</t>
  </si>
  <si>
    <t>How It Ends</t>
  </si>
  <si>
    <t>July 13, 2018</t>
  </si>
  <si>
    <t>Love Like the Falling Rain</t>
  </si>
  <si>
    <t>October 15, 2020</t>
  </si>
  <si>
    <t>Rebirth</t>
  </si>
  <si>
    <t>July 15, 2016</t>
  </si>
  <si>
    <t>Squared Love</t>
  </si>
  <si>
    <t>February 11, 2021</t>
  </si>
  <si>
    <t>Cadaver</t>
  </si>
  <si>
    <t>October 22, 2020</t>
  </si>
  <si>
    <t>Clinical</t>
  </si>
  <si>
    <t>January 13, 2017</t>
  </si>
  <si>
    <t>Coffee &amp; Kareem</t>
  </si>
  <si>
    <t>April 3, 2020</t>
  </si>
  <si>
    <t>Dude</t>
  </si>
  <si>
    <t>April 20, 2018</t>
  </si>
  <si>
    <t>Geez &amp; Ann</t>
  </si>
  <si>
    <t>February 25, 2021</t>
  </si>
  <si>
    <t>The Larva Island Movie</t>
  </si>
  <si>
    <t>July 23, 2020</t>
  </si>
  <si>
    <t>#REALITYHIGH</t>
  </si>
  <si>
    <t>September 8, 2017</t>
  </si>
  <si>
    <t xml:space="preserve">American Factory: A Conversation with the Obamas </t>
  </si>
  <si>
    <t>August 21, 2019</t>
  </si>
  <si>
    <t>Desperados</t>
  </si>
  <si>
    <t>July 3, 2020</t>
  </si>
  <si>
    <t>Dolly Parton's Christmas on the Square</t>
  </si>
  <si>
    <t>November 22, 2020</t>
  </si>
  <si>
    <t>Father of the Year</t>
  </si>
  <si>
    <t>July 20, 2018</t>
  </si>
  <si>
    <t>Firebrand</t>
  </si>
  <si>
    <t>Ghost Lab</t>
  </si>
  <si>
    <t>May 26, 2021</t>
  </si>
  <si>
    <t>Girlfriend's Day</t>
  </si>
  <si>
    <t>February 14, 2017</t>
  </si>
  <si>
    <t>Handsome: A Netflix Mystery Movie</t>
  </si>
  <si>
    <t>May 5, 2017</t>
  </si>
  <si>
    <t>Hubie Halloween</t>
  </si>
  <si>
    <t>October 7, 2020</t>
  </si>
  <si>
    <t>Ibiza</t>
  </si>
  <si>
    <t>May 25, 2018</t>
  </si>
  <si>
    <t>Rim of the World</t>
  </si>
  <si>
    <t>Sandy Wexler</t>
  </si>
  <si>
    <t>April 14, 2017</t>
  </si>
  <si>
    <t>See You Yesterday</t>
  </si>
  <si>
    <t>May 17, 2019</t>
  </si>
  <si>
    <t>Still Laugh-In: The Stars Celebrate</t>
  </si>
  <si>
    <t>May 14, 2019</t>
  </si>
  <si>
    <t>Strip Down, Rise Up</t>
  </si>
  <si>
    <t>February 5, 2021</t>
  </si>
  <si>
    <t>Tall Girl</t>
  </si>
  <si>
    <t>The Beast</t>
  </si>
  <si>
    <t>The Week Of</t>
  </si>
  <si>
    <t>April 27, 2018</t>
  </si>
  <si>
    <t>A Christmas Prince: The Royal Wedding</t>
  </si>
  <si>
    <t>November 30, 2018</t>
  </si>
  <si>
    <t>Back to School</t>
  </si>
  <si>
    <t>August 30, 2019</t>
  </si>
  <si>
    <t>Dangerous Lies</t>
  </si>
  <si>
    <t>April 30, 2020</t>
  </si>
  <si>
    <t>Gunjan Saxena: The Kargil Girl</t>
  </si>
  <si>
    <t>August 12, 2020</t>
  </si>
  <si>
    <t>Intuition</t>
  </si>
  <si>
    <t>May 28, 2020</t>
  </si>
  <si>
    <t>The Most Assassinated Woman in the World</t>
  </si>
  <si>
    <t>September 7, 2018</t>
  </si>
  <si>
    <t>Things Heard &amp; Seen</t>
  </si>
  <si>
    <t>April 29, 2021</t>
  </si>
  <si>
    <t>To Each, Her Own</t>
  </si>
  <si>
    <t>June 24, 2018</t>
  </si>
  <si>
    <t>Who Would You Take to a Deserted Island?</t>
  </si>
  <si>
    <t>April 12, 2019</t>
  </si>
  <si>
    <t>XOXO</t>
  </si>
  <si>
    <t>August 26, 2016</t>
  </si>
  <si>
    <t>A Babysitter's Guide to Monster Hunting</t>
  </si>
  <si>
    <t>A Christmas Prince: The Royal Baby</t>
  </si>
  <si>
    <t>December 5, 2019</t>
  </si>
  <si>
    <t>Despite Everything</t>
  </si>
  <si>
    <t>May 3, 2019</t>
  </si>
  <si>
    <t>Dolly Kitty and Those Twinkling Stars</t>
  </si>
  <si>
    <t>Freaks: You're One of Us</t>
  </si>
  <si>
    <t>September 2, 2020</t>
  </si>
  <si>
    <t>Game Over, Man!</t>
  </si>
  <si>
    <t>Guilty</t>
  </si>
  <si>
    <t>March 6, 2020</t>
  </si>
  <si>
    <t>In the Tall Grass</t>
  </si>
  <si>
    <t>October 4, 2019</t>
  </si>
  <si>
    <t>Madame Claude</t>
  </si>
  <si>
    <t>Naked</t>
  </si>
  <si>
    <t>August 11, 2017</t>
  </si>
  <si>
    <t>Outside the Wire</t>
  </si>
  <si>
    <t>January 15, 2021</t>
  </si>
  <si>
    <t>The Princess Switch: Switched Again</t>
  </si>
  <si>
    <t>November 19, 2020</t>
  </si>
  <si>
    <t>Under the Riccione Sun</t>
  </si>
  <si>
    <t>July 1, 2020</t>
  </si>
  <si>
    <t>A Very Murray Christmas</t>
  </si>
  <si>
    <t>December 4, 2015</t>
  </si>
  <si>
    <t>Been So Long</t>
  </si>
  <si>
    <t>October 26, 2018</t>
  </si>
  <si>
    <t>Dead Kids</t>
  </si>
  <si>
    <t>December 1, 2019</t>
  </si>
  <si>
    <t>Get the Grift</t>
  </si>
  <si>
    <t>April 28, 2021</t>
  </si>
  <si>
    <t>Ghosts of Sugar Land</t>
  </si>
  <si>
    <t>October 16. 2019</t>
  </si>
  <si>
    <t>House Arrest</t>
  </si>
  <si>
    <t>November 15, 2019</t>
  </si>
  <si>
    <t>Kevin Hart's Guide to Black History</t>
  </si>
  <si>
    <t>February 8, 2019</t>
  </si>
  <si>
    <t>Love Wedding Repeat</t>
  </si>
  <si>
    <t>Mute</t>
  </si>
  <si>
    <t>February 23, 2018</t>
  </si>
  <si>
    <t>Òlòt?ré</t>
  </si>
  <si>
    <t>Red Dot</t>
  </si>
  <si>
    <t>Ride or Die</t>
  </si>
  <si>
    <t>April 15, 2021</t>
  </si>
  <si>
    <t>Step Sisters</t>
  </si>
  <si>
    <t>The Cloverfield Paradox</t>
  </si>
  <si>
    <t>February 4, 2018</t>
  </si>
  <si>
    <t>The Knight Before Christmas</t>
  </si>
  <si>
    <t>November 21, 2019</t>
  </si>
  <si>
    <t>The Legacy of a Whitetail Deer Hunter</t>
  </si>
  <si>
    <t>July 6, 2018</t>
  </si>
  <si>
    <t>The Package</t>
  </si>
  <si>
    <t>August 10, 2018</t>
  </si>
  <si>
    <t>Unicorn Store</t>
  </si>
  <si>
    <t>April 5, 2019</t>
  </si>
  <si>
    <t>Wine Country</t>
  </si>
  <si>
    <t>May 10, 2019</t>
  </si>
  <si>
    <t>Bomb Scared</t>
  </si>
  <si>
    <t>October 12, 2017</t>
  </si>
  <si>
    <t>Brahman Naman</t>
  </si>
  <si>
    <t>July 7, 2016</t>
  </si>
  <si>
    <t>Double Dad</t>
  </si>
  <si>
    <t>Falling Inn Love</t>
  </si>
  <si>
    <t>August 29, 2019</t>
  </si>
  <si>
    <t>Hold the Dark</t>
  </si>
  <si>
    <t>September 28, 2018</t>
  </si>
  <si>
    <t>Love, Guaranteed</t>
  </si>
  <si>
    <t>September 3, 2020</t>
  </si>
  <si>
    <t>One-Way to Tomorrow</t>
  </si>
  <si>
    <t>June 19, 2020</t>
  </si>
  <si>
    <t>Sarah Cooper: Everything's Fine</t>
  </si>
  <si>
    <t>October 27, 2020</t>
  </si>
  <si>
    <t>The Last Laugh</t>
  </si>
  <si>
    <t>January 11, 2019</t>
  </si>
  <si>
    <t>The Last Paradiso</t>
  </si>
  <si>
    <t>The Midnight Sky</t>
  </si>
  <si>
    <t>December 23, 2020</t>
  </si>
  <si>
    <t>The Paramedic</t>
  </si>
  <si>
    <t>September 16, 2020</t>
  </si>
  <si>
    <t>The Sleepover</t>
  </si>
  <si>
    <t>Vampires vs. the Bronx</t>
  </si>
  <si>
    <t>Why Did You Kill Me?</t>
  </si>
  <si>
    <t>April 14, 2021</t>
  </si>
  <si>
    <t>A Week Away</t>
  </si>
  <si>
    <t>March 26, 2021</t>
  </si>
  <si>
    <t>Caught by a Wave</t>
  </si>
  <si>
    <t>March 25, 2021</t>
  </si>
  <si>
    <t>Christmas Inheritance</t>
  </si>
  <si>
    <t>December 15, 2017</t>
  </si>
  <si>
    <t>Dad Wanted</t>
  </si>
  <si>
    <t>September 11, 2020</t>
  </si>
  <si>
    <t>El Camino Christmas</t>
  </si>
  <si>
    <t>December 8, 2017</t>
  </si>
  <si>
    <t>Eli</t>
  </si>
  <si>
    <t>October 18, 2019</t>
  </si>
  <si>
    <t>Ginny Weds Sunny</t>
  </si>
  <si>
    <t>October 9, 2020</t>
  </si>
  <si>
    <t>Good Sam</t>
  </si>
  <si>
    <t>May 16, 2019</t>
  </si>
  <si>
    <t>Lionheart</t>
  </si>
  <si>
    <t>January 4, 2019</t>
  </si>
  <si>
    <t>Little Evil</t>
  </si>
  <si>
    <t>September 1, 2017</t>
  </si>
  <si>
    <t>One Take</t>
  </si>
  <si>
    <t>June 18, 2020</t>
  </si>
  <si>
    <t>Out of Many, One</t>
  </si>
  <si>
    <t>December 12, 2018</t>
  </si>
  <si>
    <t>Point Blank</t>
  </si>
  <si>
    <t>July 12, 2019</t>
  </si>
  <si>
    <t>Prime Time</t>
  </si>
  <si>
    <t>The Do-Over</t>
  </si>
  <si>
    <t>May 27, 2016</t>
  </si>
  <si>
    <t>The Holiday Calendar</t>
  </si>
  <si>
    <t>November 2, 2018</t>
  </si>
  <si>
    <t>The Woman in the Window</t>
  </si>
  <si>
    <t>May 14, 2021</t>
  </si>
  <si>
    <t>The Wrong Missy</t>
  </si>
  <si>
    <t>May 13, 2020</t>
  </si>
  <si>
    <t>Velvet Buzzsaw</t>
  </si>
  <si>
    <t>February 1, 2019</t>
  </si>
  <si>
    <t>Yes Day</t>
  </si>
  <si>
    <t>March 12, 2021</t>
  </si>
  <si>
    <t>March 29, 2019</t>
  </si>
  <si>
    <t>A California Christmas</t>
  </si>
  <si>
    <t>December 14, 2020</t>
  </si>
  <si>
    <t>A Christmas Prince</t>
  </si>
  <si>
    <t>November 17, 2017</t>
  </si>
  <si>
    <t>All Day and a Night</t>
  </si>
  <si>
    <t>American Son</t>
  </si>
  <si>
    <t>Barry</t>
  </si>
  <si>
    <t>December 16, 2016</t>
  </si>
  <si>
    <t>Candy Jar</t>
  </si>
  <si>
    <t>Choked: Paisa Bolta Hai</t>
  </si>
  <si>
    <t>Class of '83</t>
  </si>
  <si>
    <t>Extinction</t>
  </si>
  <si>
    <t>July 27, 2018</t>
  </si>
  <si>
    <t>Happy Anniversary</t>
  </si>
  <si>
    <t>March 30, 2018</t>
  </si>
  <si>
    <t>I Am All Girls</t>
  </si>
  <si>
    <t>Let It Snow</t>
  </si>
  <si>
    <t>November 8, 2019</t>
  </si>
  <si>
    <t>Mascots</t>
  </si>
  <si>
    <t>October 13, 2016</t>
  </si>
  <si>
    <t>Operation Christmas Drop</t>
  </si>
  <si>
    <t>November 5, 2020</t>
  </si>
  <si>
    <t>Rajma Chawal</t>
  </si>
  <si>
    <t>Rich in Love</t>
  </si>
  <si>
    <t>Rising High</t>
  </si>
  <si>
    <t>Rodney King</t>
  </si>
  <si>
    <t>April 28, 2017</t>
  </si>
  <si>
    <t>Sierra Burgess Is a Loser</t>
  </si>
  <si>
    <t>Small Crimes</t>
  </si>
  <si>
    <t>Special Correspondents</t>
  </si>
  <si>
    <t>April 29, 2016</t>
  </si>
  <si>
    <t>TAU</t>
  </si>
  <si>
    <t>June 29, 2018</t>
  </si>
  <si>
    <t>The After Party</t>
  </si>
  <si>
    <t>August 24, 2018</t>
  </si>
  <si>
    <t>The Babysitter: Killer Queen</t>
  </si>
  <si>
    <t>September 10, 2020</t>
  </si>
  <si>
    <t>The Claus Family</t>
  </si>
  <si>
    <t>December 7, 2020</t>
  </si>
  <si>
    <t>The Kissing Booth 2</t>
  </si>
  <si>
    <t>July 24, 2020</t>
  </si>
  <si>
    <t>The Perfect Date</t>
  </si>
  <si>
    <t>What We Wanted</t>
  </si>
  <si>
    <t>November 11, 2020</t>
  </si>
  <si>
    <t>You've Got This</t>
  </si>
  <si>
    <t>6 Balloons</t>
  </si>
  <si>
    <t>April 6, 2018</t>
  </si>
  <si>
    <t>A Fall from Grace</t>
  </si>
  <si>
    <t>January 17, 2020</t>
  </si>
  <si>
    <t>Amateur</t>
  </si>
  <si>
    <t>Army of the Dead</t>
  </si>
  <si>
    <t>May 21, 2021</t>
  </si>
  <si>
    <t>Cam</t>
  </si>
  <si>
    <t>November 16, 2018</t>
  </si>
  <si>
    <t>Earthquake Bird</t>
  </si>
  <si>
    <t>Frankenstein's Monster's Monster, Frankenstein</t>
  </si>
  <si>
    <t>July 16, 2019</t>
  </si>
  <si>
    <t>Horse Girl</t>
  </si>
  <si>
    <t>February 7, 2020</t>
  </si>
  <si>
    <t>Notes from Dunblane: Lesson from a School Shooting</t>
  </si>
  <si>
    <t>Maska</t>
  </si>
  <si>
    <t>March 27, 2020</t>
  </si>
  <si>
    <t>The Decline</t>
  </si>
  <si>
    <t>The Minimalists: Less Is Now</t>
  </si>
  <si>
    <t>The Polka King</t>
  </si>
  <si>
    <t>January 12, 2018</t>
  </si>
  <si>
    <t>The Prom</t>
  </si>
  <si>
    <t>December 11, 2020</t>
  </si>
  <si>
    <t>True Memoirs of an International Assassin</t>
  </si>
  <si>
    <t>November 11, 2016</t>
  </si>
  <si>
    <t>Ultras</t>
  </si>
  <si>
    <t>March 20, 2020</t>
  </si>
  <si>
    <t>Come Sunday</t>
  </si>
  <si>
    <t>April 13, 2018</t>
  </si>
  <si>
    <t>Forgive Us Our Debts</t>
  </si>
  <si>
    <t>May 4, 2018</t>
  </si>
  <si>
    <t>iBoy</t>
  </si>
  <si>
    <t>January 27, 2017</t>
  </si>
  <si>
    <t>Lovefucked</t>
  </si>
  <si>
    <t>August 9, 2019</t>
  </si>
  <si>
    <t>Juanita</t>
  </si>
  <si>
    <t>March 8, 2019</t>
  </si>
  <si>
    <t>Murder Mystery</t>
  </si>
  <si>
    <t>June 14, 2019</t>
  </si>
  <si>
    <t>Project Power</t>
  </si>
  <si>
    <t>Rebecca</t>
  </si>
  <si>
    <t>October 21, 2020</t>
  </si>
  <si>
    <t>The Christmas Chronicles: Part Two</t>
  </si>
  <si>
    <t>November 25, 2020</t>
  </si>
  <si>
    <t>The Kissing Booth</t>
  </si>
  <si>
    <t>May 11, 2018</t>
  </si>
  <si>
    <t>The Princess Switch</t>
  </si>
  <si>
    <t>To All the Boys: P.S. I Still Love You</t>
  </si>
  <si>
    <t>February 12, 2020</t>
  </si>
  <si>
    <t>War Machine</t>
  </si>
  <si>
    <t>May 26, 2017</t>
  </si>
  <si>
    <t>6 Underground</t>
  </si>
  <si>
    <t>December 13, 2019</t>
  </si>
  <si>
    <t>Between Two Ferns: The Movie</t>
  </si>
  <si>
    <t>September 20, 2019</t>
  </si>
  <si>
    <t>Burning Sands</t>
  </si>
  <si>
    <t>March 10, 2017</t>
  </si>
  <si>
    <t>Casting JonBenet</t>
  </si>
  <si>
    <t>Deidra &amp; Laney Rob a Train</t>
  </si>
  <si>
    <t>March 17, 2017</t>
  </si>
  <si>
    <t>Finding 'Ohana</t>
  </si>
  <si>
    <t>January 29, 2021</t>
  </si>
  <si>
    <t>Holidate</t>
  </si>
  <si>
    <t>Holiday in the Wild</t>
  </si>
  <si>
    <t>Hot Girls Wanted</t>
  </si>
  <si>
    <t>May 29, 2015</t>
  </si>
  <si>
    <t>Like Father</t>
  </si>
  <si>
    <t>August 3, 2018</t>
  </si>
  <si>
    <t>Lost Girls</t>
  </si>
  <si>
    <t>March 13, 2020</t>
  </si>
  <si>
    <t>Otherhood</t>
  </si>
  <si>
    <t>August 2, 2019</t>
  </si>
  <si>
    <t>Pee-wee's Big Holiday</t>
  </si>
  <si>
    <t>March 18, 2016</t>
  </si>
  <si>
    <t>Rogue City</t>
  </si>
  <si>
    <t>Sergio</t>
  </si>
  <si>
    <t>Stuck Apart</t>
  </si>
  <si>
    <t>January 8, 2021</t>
  </si>
  <si>
    <t>Tersanjung the Movie</t>
  </si>
  <si>
    <t>April 1, 2021</t>
  </si>
  <si>
    <t>The Killer</t>
  </si>
  <si>
    <t>November 10, 2017</t>
  </si>
  <si>
    <t>The Lovebirds</t>
  </si>
  <si>
    <t>May 22, 2020</t>
  </si>
  <si>
    <t>The Most Hated Woman in America</t>
  </si>
  <si>
    <t>March 24, 2017</t>
  </si>
  <si>
    <t>The Perfection</t>
  </si>
  <si>
    <t>Tribhanga – Tedhi Medhi Crazy</t>
  </si>
  <si>
    <t>Unknown Origins</t>
  </si>
  <si>
    <t>August 28, 2020</t>
  </si>
  <si>
    <t>Work It</t>
  </si>
  <si>
    <t>August 7, 2020</t>
  </si>
  <si>
    <t>Alien Xmas</t>
  </si>
  <si>
    <t>November 20, 2020</t>
  </si>
  <si>
    <t>Baggio: The Divine Ponytail</t>
  </si>
  <si>
    <t>Below Zero</t>
  </si>
  <si>
    <t>Citation</t>
  </si>
  <si>
    <t>November 6, 2020</t>
  </si>
  <si>
    <t>Crazy Awesome Teachers</t>
  </si>
  <si>
    <t>August 17, 2020</t>
  </si>
  <si>
    <t>Have You Ever Seen Fireflies?</t>
  </si>
  <si>
    <t>High Flying Bird</t>
  </si>
  <si>
    <t>In the Shadow of the Moon</t>
  </si>
  <si>
    <t>September 27, 2019</t>
  </si>
  <si>
    <t>Lost Bullet</t>
  </si>
  <si>
    <t>Octonauts &amp; the Caves of Sac Actun</t>
  </si>
  <si>
    <t>Offering to the Storm</t>
  </si>
  <si>
    <t>Roxanne Roxanne</t>
  </si>
  <si>
    <t>Someone Great</t>
  </si>
  <si>
    <t>April 19, 2019</t>
  </si>
  <si>
    <t>Spenser Confidential</t>
  </si>
  <si>
    <t>The Land of Steady Habits</t>
  </si>
  <si>
    <t>September 14, 2018</t>
  </si>
  <si>
    <t>The Rachel Divide</t>
  </si>
  <si>
    <t xml:space="preserve">Voyuer </t>
  </si>
  <si>
    <t>December 1, 2017</t>
  </si>
  <si>
    <t>Win It All</t>
  </si>
  <si>
    <t>April 7, 2017</t>
  </si>
  <si>
    <t>October 20, 2017</t>
  </si>
  <si>
    <t>A Tale of Two Kitchens</t>
  </si>
  <si>
    <t>May 22, 2019</t>
  </si>
  <si>
    <t>Alex Strangelove</t>
  </si>
  <si>
    <t>June 8, 2018</t>
  </si>
  <si>
    <t>Apostle</t>
  </si>
  <si>
    <t>October 12, 2018</t>
  </si>
  <si>
    <t>Benji</t>
  </si>
  <si>
    <t>March 16, 2018</t>
  </si>
  <si>
    <t>Bright</t>
  </si>
  <si>
    <t>December 22, 2017</t>
  </si>
  <si>
    <t>Cargo</t>
  </si>
  <si>
    <t>May 18, 2018</t>
  </si>
  <si>
    <t>Concrete Cowboy</t>
  </si>
  <si>
    <t>Feel the Beat</t>
  </si>
  <si>
    <t>Get the Goat</t>
  </si>
  <si>
    <t>March 18, 2021</t>
  </si>
  <si>
    <t>I Am Not an Easy Man</t>
  </si>
  <si>
    <t>June &amp; Kopi</t>
  </si>
  <si>
    <t>January 28, 2021</t>
  </si>
  <si>
    <t>Music Teacher</t>
  </si>
  <si>
    <t>Nail Bomber: Manhunt</t>
  </si>
  <si>
    <t>Notes for My Son</t>
  </si>
  <si>
    <t>November 24, 2020</t>
  </si>
  <si>
    <t>Polar</t>
  </si>
  <si>
    <t>January 25, 2019</t>
  </si>
  <si>
    <t>Porta dos Fundos: The Last Hangover</t>
  </si>
  <si>
    <t>December 21, 2018</t>
  </si>
  <si>
    <t>Sand Castle</t>
  </si>
  <si>
    <t>April 21, 2017</t>
  </si>
  <si>
    <t>Shimmer Lake</t>
  </si>
  <si>
    <t>June 9, 2017</t>
  </si>
  <si>
    <t>Spectral</t>
  </si>
  <si>
    <t>December 9, 2016</t>
  </si>
  <si>
    <t>The Babysitter</t>
  </si>
  <si>
    <t>October 13, 2017</t>
  </si>
  <si>
    <t>The Discovery</t>
  </si>
  <si>
    <t>March 31, 2017</t>
  </si>
  <si>
    <t>The Forest of Love</t>
  </si>
  <si>
    <t>October 11, 2019</t>
  </si>
  <si>
    <t>The Laundromat</t>
  </si>
  <si>
    <t>The Legend of Cocaine Island</t>
  </si>
  <si>
    <t>The Outsider</t>
  </si>
  <si>
    <t>March 9, 2018</t>
  </si>
  <si>
    <t>Time to Hunt</t>
  </si>
  <si>
    <t>April 23, 2020</t>
  </si>
  <si>
    <t>To All the Boys: Always and Forever</t>
  </si>
  <si>
    <t>February 12, 2021</t>
  </si>
  <si>
    <t>Travis Scott: Look Mom I Can Fly</t>
  </si>
  <si>
    <t>August 28, 2019</t>
  </si>
  <si>
    <t>Uncorked</t>
  </si>
  <si>
    <t>Anelka: Misunderstood</t>
  </si>
  <si>
    <t>August 5, 2020</t>
  </si>
  <si>
    <t>Ariana Grande: Excuse Me, I Love You</t>
  </si>
  <si>
    <t>December 21, 2020</t>
  </si>
  <si>
    <t>ARQ</t>
  </si>
  <si>
    <t>September 16, 2016</t>
  </si>
  <si>
    <t>Birders</t>
  </si>
  <si>
    <t>September 25, 2019</t>
  </si>
  <si>
    <t>Como Caído del Cielo</t>
  </si>
  <si>
    <t>December 24, 2019</t>
  </si>
  <si>
    <t>First Match</t>
  </si>
  <si>
    <t>Fractured</t>
  </si>
  <si>
    <t>Irreplaceable You</t>
  </si>
  <si>
    <t>February 16, 2018</t>
  </si>
  <si>
    <t>Isi &amp; Ossi</t>
  </si>
  <si>
    <t>February 14, 2020</t>
  </si>
  <si>
    <t>John Was Trying to Contact Aliens</t>
  </si>
  <si>
    <t>August 20, 2020</t>
  </si>
  <si>
    <t>Layla Majnun</t>
  </si>
  <si>
    <t>Murder to Mercy: The Cyntoia Brown Story</t>
  </si>
  <si>
    <t>April 29, 2020</t>
  </si>
  <si>
    <t>My Own Man</t>
  </si>
  <si>
    <t>December 13, 2014</t>
  </si>
  <si>
    <t>Nappily Ever After</t>
  </si>
  <si>
    <t>September 21, 2018</t>
  </si>
  <si>
    <t>Over the Moon</t>
  </si>
  <si>
    <t>October 23, 2020</t>
  </si>
  <si>
    <t>Street Flow</t>
  </si>
  <si>
    <t>October 12, 2019</t>
  </si>
  <si>
    <t>Strong Island</t>
  </si>
  <si>
    <t>September 15. 2017</t>
  </si>
  <si>
    <t>Sturgill Simpson Presents: Sound &amp; Fury</t>
  </si>
  <si>
    <t>Take Your Pills</t>
  </si>
  <si>
    <t>The Heartbreak Club</t>
  </si>
  <si>
    <t>January 14, 2021</t>
  </si>
  <si>
    <t>The Mars Generation</t>
  </si>
  <si>
    <t>The Occupant</t>
  </si>
  <si>
    <t>March 25, 2020</t>
  </si>
  <si>
    <t>The Willoughbys</t>
  </si>
  <si>
    <t>April 22, 2020</t>
  </si>
  <si>
    <t>Triple Frontier</t>
  </si>
  <si>
    <t>March 13, 2019</t>
  </si>
  <si>
    <t>Two Catalonias</t>
  </si>
  <si>
    <t>Walk. Ride. Rodeo.</t>
  </si>
  <si>
    <t>Wheelman</t>
  </si>
  <si>
    <t>When We First Met</t>
  </si>
  <si>
    <t>February 9, 2018</t>
  </si>
  <si>
    <t>A 3 Minute Hug</t>
  </si>
  <si>
    <t>October 28, 2019</t>
  </si>
  <si>
    <t>All the Bright Places</t>
  </si>
  <si>
    <t>February 28, 2020</t>
  </si>
  <si>
    <t>All Together Now</t>
  </si>
  <si>
    <t>Altered Carbon: Resleeved</t>
  </si>
  <si>
    <t>March 19, 2020</t>
  </si>
  <si>
    <t>Antoine Griezmann: The Making of a Legend</t>
  </si>
  <si>
    <t>March 21, 2019</t>
  </si>
  <si>
    <t xml:space="preserve">Canvas </t>
  </si>
  <si>
    <t>Chadwick Boseman: Portrait of an Artist</t>
  </si>
  <si>
    <t>April 17, 2021</t>
  </si>
  <si>
    <t>Chopsticks</t>
  </si>
  <si>
    <t>May 31, 2019</t>
  </si>
  <si>
    <t>Da 5 Bloods</t>
  </si>
  <si>
    <t>June 12, 2020</t>
  </si>
  <si>
    <t>Dolly Parton: A MusiCares Tribute</t>
  </si>
  <si>
    <t>April 7, 2021</t>
  </si>
  <si>
    <t>Eurovision Song Contest: The Story of Fire Saga</t>
  </si>
  <si>
    <t>June 26, 2020</t>
  </si>
  <si>
    <t>Gerald's Game</t>
  </si>
  <si>
    <t>September 29, 2017</t>
  </si>
  <si>
    <t>His House</t>
  </si>
  <si>
    <t>Jingle Jangle: A Christmas Journey</t>
  </si>
  <si>
    <t>November 13, 2020</t>
  </si>
  <si>
    <t>Life Overtakes Me</t>
  </si>
  <si>
    <t>Lust Stories</t>
  </si>
  <si>
    <t>June 15, 2018</t>
  </si>
  <si>
    <t>Monster</t>
  </si>
  <si>
    <t>May 7, 2021</t>
  </si>
  <si>
    <t>Mowgli: Legend of the Jungle</t>
  </si>
  <si>
    <t>Nobody Knows I'm Here</t>
  </si>
  <si>
    <t>June 24, 2020</t>
  </si>
  <si>
    <t>Nobody Speak: Trials of the Free Press</t>
  </si>
  <si>
    <t>June 23, 2017</t>
  </si>
  <si>
    <t>Oxygen</t>
  </si>
  <si>
    <t>May 12, 2021</t>
  </si>
  <si>
    <t>Set It Up</t>
  </si>
  <si>
    <t>The Incredible Jessica James</t>
  </si>
  <si>
    <t>July 28, 2017</t>
  </si>
  <si>
    <t>Tigertail</t>
  </si>
  <si>
    <t>Tramps</t>
  </si>
  <si>
    <t>What Did Jack Do?</t>
  </si>
  <si>
    <t>January 20, 2020</t>
  </si>
  <si>
    <t>Bad Trip</t>
  </si>
  <si>
    <t>Bird Box</t>
  </si>
  <si>
    <t>Bulbbul</t>
  </si>
  <si>
    <t>Crazy About Her</t>
  </si>
  <si>
    <t>Elisa &amp; Marcela</t>
  </si>
  <si>
    <t>June 7, 2019</t>
  </si>
  <si>
    <t>I'll Sleep When I'm Dead</t>
  </si>
  <si>
    <t>August 19, 2016</t>
  </si>
  <si>
    <t>I'm Thinking of Ending Things</t>
  </si>
  <si>
    <t>September 4, 2020</t>
  </si>
  <si>
    <t>It Takes a Lunatic</t>
  </si>
  <si>
    <t>Milestone</t>
  </si>
  <si>
    <t>Recovery Boys</t>
  </si>
  <si>
    <t>ReMastered: Who Killed Jam Master Jay?</t>
  </si>
  <si>
    <t>Shawn Mendes: In Wonder</t>
  </si>
  <si>
    <t>November 23, 2020</t>
  </si>
  <si>
    <t>Space Sweepers</t>
  </si>
  <si>
    <t>The American Meme</t>
  </si>
  <si>
    <t>The Angel</t>
  </si>
  <si>
    <t>The Crimes That Bind</t>
  </si>
  <si>
    <t>The Red Sea Diving Resort</t>
  </si>
  <si>
    <t>July 31, 2019</t>
  </si>
  <si>
    <t>What Would Sophia Loren Do?</t>
  </si>
  <si>
    <t>A Whisker Away</t>
  </si>
  <si>
    <t>Ajeeb Daastaans</t>
  </si>
  <si>
    <t>April 16, 2021</t>
  </si>
  <si>
    <t>Arlo the Alligator Boy</t>
  </si>
  <si>
    <t>Bikram: Yogi, Guru, Predator</t>
  </si>
  <si>
    <t>November 20, 2019</t>
  </si>
  <si>
    <t>Blame!</t>
  </si>
  <si>
    <t>May 20, 2017</t>
  </si>
  <si>
    <t>Blue Miracle</t>
  </si>
  <si>
    <t>May 27, 2021</t>
  </si>
  <si>
    <t xml:space="preserve">CounterPunch </t>
  </si>
  <si>
    <t>June 16, 2017</t>
  </si>
  <si>
    <t>Crack: Cocaine, Corruption &amp; Conspiracy</t>
  </si>
  <si>
    <t>January 11, 2021</t>
  </si>
  <si>
    <t>Extraction</t>
  </si>
  <si>
    <t>April 24, 2020</t>
  </si>
  <si>
    <t>Giving Voice</t>
  </si>
  <si>
    <t>Hillbilly Elegy</t>
  </si>
  <si>
    <t>Hope Frozen: A Quest to Live Twice</t>
  </si>
  <si>
    <t>September 15, 2020</t>
  </si>
  <si>
    <t>Imperial Dreams</t>
  </si>
  <si>
    <t>February 3, 2017</t>
  </si>
  <si>
    <t>Just Another Christmas</t>
  </si>
  <si>
    <t>December 3, 2020</t>
  </si>
  <si>
    <t>Little Miss Sumo</t>
  </si>
  <si>
    <t>Malcolm &amp; Marie</t>
  </si>
  <si>
    <t>Michael Bolton's Big, Sexy, Valentine's Day Special</t>
  </si>
  <si>
    <t>Variety Show</t>
  </si>
  <si>
    <t>February 7, 2017</t>
  </si>
  <si>
    <t>Moxie</t>
  </si>
  <si>
    <t>March 3, 2021</t>
  </si>
  <si>
    <t>Night in Paradise</t>
  </si>
  <si>
    <t>Paper Lives</t>
  </si>
  <si>
    <t>Parchis: The Documentary</t>
  </si>
  <si>
    <t>July 10, 2019</t>
  </si>
  <si>
    <t>Tallulah</t>
  </si>
  <si>
    <t>July 29, 2016</t>
  </si>
  <si>
    <t>The Old Guard</t>
  </si>
  <si>
    <t>July 10, 2020</t>
  </si>
  <si>
    <t>Tony Robbins: I Am Not Your Guru</t>
  </si>
  <si>
    <t>July 15. 2016</t>
  </si>
  <si>
    <t>Upstarts</t>
  </si>
  <si>
    <t>October 10, 2018</t>
  </si>
  <si>
    <t>7 años</t>
  </si>
  <si>
    <t>A Futile and Stupid Gesture</t>
  </si>
  <si>
    <t>January 26, 2018</t>
  </si>
  <si>
    <t>A Life of Speed: The Juan Manuel Fangio Story</t>
  </si>
  <si>
    <t>A Love Song for Latasha</t>
  </si>
  <si>
    <t>September 21, 2020</t>
  </si>
  <si>
    <t>All in My Family</t>
  </si>
  <si>
    <t>Always Be My Maybe</t>
  </si>
  <si>
    <t>Becoming</t>
  </si>
  <si>
    <t>May 6, 2020</t>
  </si>
  <si>
    <t>Long Live Brij Mohan</t>
  </si>
  <si>
    <t>Calibre</t>
  </si>
  <si>
    <t>Death to 2020</t>
  </si>
  <si>
    <t>December 27, 2020</t>
  </si>
  <si>
    <t>GIMS: On the Record</t>
  </si>
  <si>
    <t>September 17, 2020</t>
  </si>
  <si>
    <t>Have a Good Trip: Adventures in Psychedelics</t>
  </si>
  <si>
    <t>May 11, 2020</t>
  </si>
  <si>
    <t xml:space="preserve">Heroin(e) </t>
  </si>
  <si>
    <t>September 12, 2017</t>
  </si>
  <si>
    <t>Mercury 13</t>
  </si>
  <si>
    <t>Saving Capitalism</t>
  </si>
  <si>
    <t>November 21, 2017</t>
  </si>
  <si>
    <t>Serious Men</t>
  </si>
  <si>
    <t>The Boys in the Band</t>
  </si>
  <si>
    <t>September 30, 2020</t>
  </si>
  <si>
    <t>The Boys in the Band: Something Personal</t>
  </si>
  <si>
    <t>The Life Ahead</t>
  </si>
  <si>
    <t>The Other Side of the Wind</t>
  </si>
  <si>
    <t>The Trader</t>
  </si>
  <si>
    <t>To the Bone</t>
  </si>
  <si>
    <t>July 14, 2017</t>
  </si>
  <si>
    <t>Tony Parker: The Final Shot</t>
  </si>
  <si>
    <t>January 6, 2021</t>
  </si>
  <si>
    <t>AK vs AK</t>
  </si>
  <si>
    <t>December 24, 2020</t>
  </si>
  <si>
    <t>Amanda Knox</t>
  </si>
  <si>
    <t>September 30, 2016</t>
  </si>
  <si>
    <t>Bigflo &amp; Oil: Hip Hop Frenzy</t>
  </si>
  <si>
    <t>October 8, 2020</t>
  </si>
  <si>
    <t>Biggie: I Got a Story to Tell</t>
  </si>
  <si>
    <t>March 1, 2021</t>
  </si>
  <si>
    <t>Cops and Robbers</t>
  </si>
  <si>
    <t>December 28, 2020</t>
  </si>
  <si>
    <t>I Don't Feel at Home in This World Anymore</t>
  </si>
  <si>
    <t>February 24, 2017</t>
  </si>
  <si>
    <t>Laerte-se</t>
  </si>
  <si>
    <t>May 19, 2017</t>
  </si>
  <si>
    <t>Mank</t>
  </si>
  <si>
    <t>Our Souls at Night</t>
  </si>
  <si>
    <t>Outlaw King</t>
  </si>
  <si>
    <t>November 9, 2018</t>
  </si>
  <si>
    <t>Pagglait</t>
  </si>
  <si>
    <t>ReMastered: Who Shot the Sheriff?</t>
  </si>
  <si>
    <t>Seeing Allred</t>
  </si>
  <si>
    <t>Spelling the Dream</t>
  </si>
  <si>
    <t>June 3, 2020</t>
  </si>
  <si>
    <t>The Claudia Kishi Club</t>
  </si>
  <si>
    <t>The Half of It</t>
  </si>
  <si>
    <t>The Highwaymen</t>
  </si>
  <si>
    <t>The Lonely Island Presents: The Unauthorized Bash Brothers Experience</t>
  </si>
  <si>
    <t>May 23, 2019</t>
  </si>
  <si>
    <t>The Meyerowitz Stories (New and Selected)</t>
  </si>
  <si>
    <t>Feminists: What Were They Thinking?</t>
  </si>
  <si>
    <t>Gaga: Five Foot Two</t>
  </si>
  <si>
    <t>September 22, 2017</t>
  </si>
  <si>
    <t>I'm No Longer Here: A Discussion with Guillermo del Toro and Alfonso Cuaron</t>
  </si>
  <si>
    <t>November 3, 2020</t>
  </si>
  <si>
    <t>Kingdom of Us</t>
  </si>
  <si>
    <t>Lorena, Light-Footed Woman</t>
  </si>
  <si>
    <t>Los Tigres del Norte at Folsom Prison</t>
  </si>
  <si>
    <t>September 15, 2019</t>
  </si>
  <si>
    <t>Ma Rainey's Black Bottom</t>
  </si>
  <si>
    <t>December 18, 2020</t>
  </si>
  <si>
    <t>Ma Rainey's Black Bottom: A Legacy Brought to Screen</t>
  </si>
  <si>
    <t>Operation Varsity Blues: The College Admissions Scandal</t>
  </si>
  <si>
    <t>March 17, 2021</t>
  </si>
  <si>
    <t>Pele</t>
  </si>
  <si>
    <t>February 23, 2021</t>
  </si>
  <si>
    <t>ReMastered: Devil at the Crossroads</t>
  </si>
  <si>
    <t>April 26, 2019</t>
  </si>
  <si>
    <t>ReMastered: The Lion's Share</t>
  </si>
  <si>
    <t>ReMastered: The Miami Showband Massacre</t>
  </si>
  <si>
    <t>March 22, 2019</t>
  </si>
  <si>
    <t>Resurface</t>
  </si>
  <si>
    <t>Rocko's Modern Life: Static Cling</t>
  </si>
  <si>
    <t>Rose Island</t>
  </si>
  <si>
    <t>December 9, 2020</t>
  </si>
  <si>
    <t>The Christmas Chronicles</t>
  </si>
  <si>
    <t>November 22, 2018</t>
  </si>
  <si>
    <t>The Dirt</t>
  </si>
  <si>
    <t>The Night Comes for Us</t>
  </si>
  <si>
    <t>October 19, 2018</t>
  </si>
  <si>
    <t>13th: A Conversation with Oprah Winfrey &amp; Ava DuVernay</t>
  </si>
  <si>
    <t>January 26, 2017</t>
  </si>
  <si>
    <t>Angela's Christmas</t>
  </si>
  <si>
    <t>Angela's Christmas Wish</t>
  </si>
  <si>
    <t>December 1, 2020</t>
  </si>
  <si>
    <t>Beats</t>
  </si>
  <si>
    <t>June 19, 2019</t>
  </si>
  <si>
    <t>Circus of Books</t>
  </si>
  <si>
    <t>Dance Dreams: Hot Chocolate Nutcracker</t>
  </si>
  <si>
    <t>Derren Brown: Sacrifice</t>
  </si>
  <si>
    <t>El Pepe: A Supreme Life</t>
  </si>
  <si>
    <t>December 27, 2019</t>
  </si>
  <si>
    <t>End Game</t>
  </si>
  <si>
    <t>Evelyn</t>
  </si>
  <si>
    <t>September 10, 2019</t>
  </si>
  <si>
    <t>Ferry</t>
  </si>
  <si>
    <t>Grass Is Greener</t>
  </si>
  <si>
    <t>April 20, 2019</t>
  </si>
  <si>
    <t>Guillermo Vilas: Settling the Score</t>
  </si>
  <si>
    <t>Joshua: Teenager vs. Superpower</t>
  </si>
  <si>
    <t>Keith Richards: Under the Influence</t>
  </si>
  <si>
    <t>September 18, 2015</t>
  </si>
  <si>
    <t>Knock Down the House</t>
  </si>
  <si>
    <t>May 1, 2019</t>
  </si>
  <si>
    <t>Loudon Wainwright III: Surviving Twin</t>
  </si>
  <si>
    <t>November 13, 2018</t>
  </si>
  <si>
    <t>My Beautiful Broken Brain</t>
  </si>
  <si>
    <t>One of Us</t>
  </si>
  <si>
    <t>Pieces of a Woman</t>
  </si>
  <si>
    <t>January 7, 2021</t>
  </si>
  <si>
    <t>Ram Dass, Going Home</t>
  </si>
  <si>
    <t>ReMastered: Tricky Dick &amp; the Man in Black</t>
  </si>
  <si>
    <t>Rooting for Roona</t>
  </si>
  <si>
    <t>The Devil All the Time</t>
  </si>
  <si>
    <t>The Dig</t>
  </si>
  <si>
    <t>The Great Hack</t>
  </si>
  <si>
    <t>July 24, 2019</t>
  </si>
  <si>
    <t>The White Tiger</t>
  </si>
  <si>
    <t>January 22, 2021</t>
  </si>
  <si>
    <t>To All the Boys I've Loved Before</t>
  </si>
  <si>
    <t>August 17, 2018</t>
  </si>
  <si>
    <t>American Murder: The Family Next Door</t>
  </si>
  <si>
    <t>Audrie &amp; Daisy</t>
  </si>
  <si>
    <t>September 23, 2016</t>
  </si>
  <si>
    <t>First They Killed My Father</t>
  </si>
  <si>
    <t>September 15, 2017</t>
  </si>
  <si>
    <t>Fyre: The Greatest Party That Never Happened</t>
  </si>
  <si>
    <t>Into the Inferno</t>
  </si>
  <si>
    <t>LA Originals</t>
  </si>
  <si>
    <t>Ladies First</t>
  </si>
  <si>
    <t>March 8, 2018</t>
  </si>
  <si>
    <t>Love per Square Foot</t>
  </si>
  <si>
    <t>February 14, 2018</t>
  </si>
  <si>
    <t>Paddleton</t>
  </si>
  <si>
    <t>Private Life</t>
  </si>
  <si>
    <t>October 5, 2018</t>
  </si>
  <si>
    <t>Seventeen</t>
  </si>
  <si>
    <t>Sometimes</t>
  </si>
  <si>
    <t>May 1, 2018</t>
  </si>
  <si>
    <t>Soni</t>
  </si>
  <si>
    <t>The 40-Year-Old Version</t>
  </si>
  <si>
    <t>The Disciple</t>
  </si>
  <si>
    <t>April 30, 2021</t>
  </si>
  <si>
    <t>The Edge of Democracy</t>
  </si>
  <si>
    <t>The King</t>
  </si>
  <si>
    <t>The Road to El Camino: A Breaking Bad Movie</t>
  </si>
  <si>
    <t>October 29, 2019</t>
  </si>
  <si>
    <t>The Siege of Jadotville</t>
  </si>
  <si>
    <t>October 7, 2016</t>
  </si>
  <si>
    <t xml:space="preserve">Zion </t>
  </si>
  <si>
    <t>Dolemite Is My Name</t>
  </si>
  <si>
    <t>El Camino: A Breaking Bad Movie</t>
  </si>
  <si>
    <t>Extremis</t>
  </si>
  <si>
    <t>September 13, 2016</t>
  </si>
  <si>
    <t>Father Soldier Son</t>
  </si>
  <si>
    <t>July 17, 2020</t>
  </si>
  <si>
    <t>Get Me Roger Stone</t>
  </si>
  <si>
    <t>May 12, 2017</t>
  </si>
  <si>
    <t>I'm No Longer Here</t>
  </si>
  <si>
    <t>May 27, 2020</t>
  </si>
  <si>
    <t xml:space="preserve">Mucho Mucho Amor: The Legend of Walter Mercado </t>
  </si>
  <si>
    <t>July 8, 2020</t>
  </si>
  <si>
    <t>Octonauts &amp; the Great Barrier Reef</t>
  </si>
  <si>
    <t>October 13, 2020</t>
  </si>
  <si>
    <t>Okja</t>
  </si>
  <si>
    <t>June 28, 2017</t>
  </si>
  <si>
    <t>On My Skin</t>
  </si>
  <si>
    <t>September 12, 2018</t>
  </si>
  <si>
    <t>Raat Akeli Hai</t>
  </si>
  <si>
    <t>ReMastered: Massacre at the Stadium</t>
  </si>
  <si>
    <t>ReMastered: The Two Killings of Sam Cooke</t>
  </si>
  <si>
    <t>Secrets of the Saqqara Tomb</t>
  </si>
  <si>
    <t>Sitara: Let Girls Dream</t>
  </si>
  <si>
    <t>March 8, 2020</t>
  </si>
  <si>
    <t>Sky Ladder: The Art of Cai Guo-Qiang</t>
  </si>
  <si>
    <t>October 14, 2016</t>
  </si>
  <si>
    <t>Team Foxcatcher</t>
  </si>
  <si>
    <t>The Ballad of Buster Scruggs</t>
  </si>
  <si>
    <t>The Death and Life of Marsha P. Johnson</t>
  </si>
  <si>
    <t>October 6, 2017</t>
  </si>
  <si>
    <t>The Fundamentals of Caring</t>
  </si>
  <si>
    <t>June 24, 2016</t>
  </si>
  <si>
    <t>The Other One: The Long Strange Trip of Bob Weir</t>
  </si>
  <si>
    <t>May 22, 2015</t>
  </si>
  <si>
    <t>American Factory</t>
  </si>
  <si>
    <t>Fire in Paradise</t>
  </si>
  <si>
    <t>Long Shot</t>
  </si>
  <si>
    <t>Miss Americana</t>
  </si>
  <si>
    <t>January 31, 2020</t>
  </si>
  <si>
    <t>Period. End of Sentence.</t>
  </si>
  <si>
    <t>February 12, 2019</t>
  </si>
  <si>
    <t>Shawn Mendes: Live in Concert</t>
  </si>
  <si>
    <t>Shirkers</t>
  </si>
  <si>
    <t>The Black Godfather</t>
  </si>
  <si>
    <t>The Irishman: In Conversation</t>
  </si>
  <si>
    <t>The Speed Cubers</t>
  </si>
  <si>
    <t>July 29, 2020</t>
  </si>
  <si>
    <t>They'll Love Me When I'm Dead</t>
  </si>
  <si>
    <t>Tig</t>
  </si>
  <si>
    <t>July 17, 2015</t>
  </si>
  <si>
    <t>Barbra: The Music, The Mem'ries, The Magic!</t>
  </si>
  <si>
    <t>November 22, 2017</t>
  </si>
  <si>
    <t>Blackpink: Light Up the Sky</t>
  </si>
  <si>
    <t>October 14, 2020</t>
  </si>
  <si>
    <t>City of Joy</t>
  </si>
  <si>
    <t>Dick Johnson Is Dead</t>
  </si>
  <si>
    <t xml:space="preserve">Homecoming: A Film by Beyonce </t>
  </si>
  <si>
    <t>April 17, 2019</t>
  </si>
  <si>
    <t>Invader Zim: Enter the Florpus</t>
  </si>
  <si>
    <t>Joan Didion: The Center Will Not Hold</t>
  </si>
  <si>
    <t>October 27. 2017</t>
  </si>
  <si>
    <t>John Mulaney &amp; the Sack Lunch Bunch</t>
  </si>
  <si>
    <t>Reversing Roe</t>
  </si>
  <si>
    <t>September 13, 2018</t>
  </si>
  <si>
    <t>The White Helmets</t>
  </si>
  <si>
    <t>September 16. 2016</t>
  </si>
  <si>
    <t>Athlete A</t>
  </si>
  <si>
    <t>Ludo</t>
  </si>
  <si>
    <t>November 12, 2020</t>
  </si>
  <si>
    <t>Quincy</t>
  </si>
  <si>
    <t>Rolling Thunder Revue: A bob Dylan Story by Martin Scorsere</t>
  </si>
  <si>
    <t>June 12, 2019</t>
  </si>
  <si>
    <t>Tell Me Who I Am</t>
  </si>
  <si>
    <t>The Bleeding Edge</t>
  </si>
  <si>
    <t>The Social Dilemma</t>
  </si>
  <si>
    <t>September 9, 2020</t>
  </si>
  <si>
    <t>The Two Popes</t>
  </si>
  <si>
    <t>December 20, 2019</t>
  </si>
  <si>
    <t>What Happened, Miss Simone?</t>
  </si>
  <si>
    <t>June 26, 2015</t>
  </si>
  <si>
    <t>Yeh Ballet</t>
  </si>
  <si>
    <t>Anima</t>
  </si>
  <si>
    <t>June 27, 2019</t>
  </si>
  <si>
    <t>Beasts of No Nation</t>
  </si>
  <si>
    <t>October 16, 2015</t>
  </si>
  <si>
    <t>Brene Brown: The Call to Courage</t>
  </si>
  <si>
    <t>Crip Camp: A Disability Revolution</t>
  </si>
  <si>
    <t xml:space="preserve">Jim &amp; Andy: The Great Beyond - Featuring a Very Special, Contractually Obligated Mention of Tony Cliffton </t>
  </si>
  <si>
    <t>Justin Timberlake + The Tennessee Kids</t>
  </si>
  <si>
    <t>October 12, 2016</t>
  </si>
  <si>
    <t>Road to Roma</t>
  </si>
  <si>
    <t>February 11, 2020</t>
  </si>
  <si>
    <t>Roma</t>
  </si>
  <si>
    <t>December 14, 2018</t>
  </si>
  <si>
    <t>If Anything Happens I Love You</t>
  </si>
  <si>
    <t>The Trial of the Chicago 7</t>
  </si>
  <si>
    <t>October 16, 2020</t>
  </si>
  <si>
    <t>A Secret Love</t>
  </si>
  <si>
    <t>Icarus</t>
  </si>
  <si>
    <t>August 4, 2017</t>
  </si>
  <si>
    <t>Marriage Story</t>
  </si>
  <si>
    <t>December 6, 2019</t>
  </si>
  <si>
    <t>The Ivory Game</t>
  </si>
  <si>
    <t>November 4, 2016</t>
  </si>
  <si>
    <t>Struggle: The Life and Lost Art of Szukaiski</t>
  </si>
  <si>
    <t xml:space="preserve">Chasing Coral </t>
  </si>
  <si>
    <t>My Octopus Teacher</t>
  </si>
  <si>
    <t>September 7, 2020</t>
  </si>
  <si>
    <t>Rising Phoenix</t>
  </si>
  <si>
    <t>August 26, 2020</t>
  </si>
  <si>
    <t>13th</t>
  </si>
  <si>
    <t>Disclosure: Trans Lives on Screen</t>
  </si>
  <si>
    <t>Klaus</t>
  </si>
  <si>
    <t>Seaspiracy</t>
  </si>
  <si>
    <t>March 24, 2021</t>
  </si>
  <si>
    <t>The Three Deaths of Marisela Escobedo</t>
  </si>
  <si>
    <t xml:space="preserve">Cuba and the Cameraman </t>
  </si>
  <si>
    <t>November 24, 2017</t>
  </si>
  <si>
    <t>Dancing with the Birds</t>
  </si>
  <si>
    <t>October 23, 2019</t>
  </si>
  <si>
    <t>Ben Platt: Live from Radio City Music Hall</t>
  </si>
  <si>
    <t>May 20, 2020</t>
  </si>
  <si>
    <t>Taylor Swift: Reputation Stadium Tour</t>
  </si>
  <si>
    <t>December 31, 2018</t>
  </si>
  <si>
    <t>Winter on Fire: Ukraine's Fight for Freedom</t>
  </si>
  <si>
    <t>October 9, 2015</t>
  </si>
  <si>
    <t>Springsteen on Broadway</t>
  </si>
  <si>
    <t>December 16, 2018</t>
  </si>
  <si>
    <t>Emicida: AmarElo - It's All For Yesterday</t>
  </si>
  <si>
    <t>December 8, 2020</t>
  </si>
  <si>
    <t>(All)</t>
  </si>
  <si>
    <t>GENRE</t>
  </si>
  <si>
    <t>Average of IMDB Score</t>
  </si>
  <si>
    <t>GENRE BREAKDOWN</t>
  </si>
  <si>
    <t>Count of Title</t>
  </si>
  <si>
    <t>Row Labels</t>
  </si>
  <si>
    <t>LANGUAGE</t>
  </si>
  <si>
    <t>DUBBED_LANGUAGE</t>
  </si>
  <si>
    <t>MULTI_GENRE</t>
  </si>
  <si>
    <t>0-9</t>
  </si>
  <si>
    <t>DUAL_LANGUAGE</t>
  </si>
  <si>
    <t>2014</t>
  </si>
  <si>
    <t>ONE_GENRE</t>
  </si>
  <si>
    <t>10-19</t>
  </si>
  <si>
    <t>TRI_LANGUAGE</t>
  </si>
  <si>
    <t>2015</t>
  </si>
  <si>
    <t>Grand Total</t>
  </si>
  <si>
    <t>20-29</t>
  </si>
  <si>
    <t>UNI_LANGUAGE</t>
  </si>
  <si>
    <t>2016</t>
  </si>
  <si>
    <t>30-39</t>
  </si>
  <si>
    <t>2017</t>
  </si>
  <si>
    <t>40-49</t>
  </si>
  <si>
    <t>2018</t>
  </si>
  <si>
    <t>50-59</t>
  </si>
  <si>
    <t>2019</t>
  </si>
  <si>
    <t>60-69</t>
  </si>
  <si>
    <t>2020</t>
  </si>
  <si>
    <t>70-79</t>
  </si>
  <si>
    <t>2021</t>
  </si>
  <si>
    <t>80-89</t>
  </si>
  <si>
    <t>90-99</t>
  </si>
  <si>
    <t>100-109</t>
  </si>
  <si>
    <t>110-119</t>
  </si>
  <si>
    <t>120-129</t>
  </si>
  <si>
    <t>130-139</t>
  </si>
  <si>
    <t>140-149</t>
  </si>
  <si>
    <t>150-159</t>
  </si>
  <si>
    <t>200-210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</si>
</sst>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
      <patternFill patternType="solid">
        <fgColor theme="0" tint="-0.14999847407452621"/>
        <bgColor theme="0" tint="-0.14999847407452621"/>
      </patternFill>
    </fill>
    <fill>
      <patternFill patternType="solid">
        <fgColor theme="2" tint="-0.89999084444715716"/>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bottom/>
      <diagonal/>
    </border>
    <border>
      <left/>
      <right/>
      <top style="thin">
        <color theme="4" tint="0.39997558519241921"/>
      </top>
      <bottom style="medium">
        <color theme="1"/>
      </bottom>
      <diagonal/>
    </border>
    <border>
      <left style="thin">
        <color theme="4" tint="0.39997558519241921"/>
      </left>
      <right/>
      <top style="medium">
        <color theme="1"/>
      </top>
      <bottom/>
      <diagonal/>
    </border>
    <border>
      <left/>
      <right/>
      <top style="medium">
        <color theme="1"/>
      </top>
      <bottom/>
      <diagonal/>
    </border>
    <border>
      <left style="thin">
        <color theme="4" tint="0.39997558519241921"/>
      </left>
      <right/>
      <top/>
      <bottom style="medium">
        <color theme="1"/>
      </bottom>
      <diagonal/>
    </border>
    <border>
      <left/>
      <right/>
      <top/>
      <bottom style="medium">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0" fontId="16" fillId="0" borderId="0" xfId="0" applyFont="1"/>
    <xf numFmtId="164" fontId="0" fillId="0" borderId="0" xfId="0" applyNumberFormat="1"/>
    <xf numFmtId="1" fontId="0" fillId="0" borderId="0" xfId="0" applyNumberFormat="1"/>
    <xf numFmtId="0" fontId="0" fillId="0" borderId="18" xfId="0" applyBorder="1"/>
    <xf numFmtId="0" fontId="0" fillId="0" borderId="19" xfId="0" applyBorder="1"/>
    <xf numFmtId="0" fontId="0" fillId="0" borderId="0" xfId="0" pivotButton="1"/>
    <xf numFmtId="0" fontId="0" fillId="35" borderId="0" xfId="0" applyFill="1"/>
    <xf numFmtId="0" fontId="0" fillId="0" borderId="0" xfId="0" applyAlignment="1">
      <alignment horizontal="left"/>
    </xf>
    <xf numFmtId="0" fontId="13" fillId="34" borderId="21" xfId="0" applyFont="1" applyFill="1" applyBorder="1"/>
    <xf numFmtId="0" fontId="13" fillId="34" borderId="20" xfId="0" applyFont="1" applyFill="1" applyBorder="1"/>
    <xf numFmtId="0" fontId="0" fillId="33" borderId="21" xfId="0" applyFill="1" applyBorder="1"/>
    <xf numFmtId="0" fontId="0" fillId="33" borderId="20" xfId="0" applyFill="1" applyBorder="1"/>
    <xf numFmtId="14" fontId="0" fillId="33" borderId="20" xfId="0" applyNumberFormat="1" applyFill="1" applyBorder="1"/>
    <xf numFmtId="0" fontId="0" fillId="0" borderId="21" xfId="0" applyBorder="1"/>
    <xf numFmtId="0" fontId="0" fillId="0" borderId="20" xfId="0" applyBorder="1"/>
    <xf numFmtId="14" fontId="0" fillId="0" borderId="20" xfId="0" applyNumberFormat="1" applyBorder="1"/>
    <xf numFmtId="16" fontId="0" fillId="0" borderId="21" xfId="0" applyNumberFormat="1" applyBorder="1"/>
    <xf numFmtId="14" fontId="0" fillId="0" borderId="18" xfId="0" applyNumberFormat="1" applyBorder="1"/>
    <xf numFmtId="0" fontId="13" fillId="34" borderId="24" xfId="0" applyFont="1" applyFill="1" applyBorder="1"/>
    <xf numFmtId="0" fontId="13" fillId="34" borderId="25" xfId="0" applyFont="1" applyFill="1" applyBorder="1"/>
    <xf numFmtId="14" fontId="0" fillId="33" borderId="24" xfId="0" applyNumberFormat="1" applyFill="1" applyBorder="1"/>
    <xf numFmtId="0" fontId="0" fillId="35" borderId="25" xfId="0" applyFill="1" applyBorder="1"/>
    <xf numFmtId="14" fontId="0" fillId="33" borderId="22" xfId="0" applyNumberFormat="1" applyFill="1" applyBorder="1"/>
    <xf numFmtId="0" fontId="0" fillId="33" borderId="23" xfId="0" applyFill="1" applyBorder="1"/>
    <xf numFmtId="14" fontId="0" fillId="33" borderId="26" xfId="0" applyNumberFormat="1" applyFill="1" applyBorder="1"/>
    <xf numFmtId="0" fontId="0" fillId="0" borderId="27" xfId="0" applyBorder="1"/>
    <xf numFmtId="0" fontId="0" fillId="33" borderId="0" xfId="0" applyFill="1"/>
    <xf numFmtId="0" fontId="0" fillId="33" borderId="22" xfId="0" applyFill="1" applyBorder="1"/>
    <xf numFmtId="0" fontId="0" fillId="0" borderId="22" xfId="0" applyBorder="1"/>
    <xf numFmtId="0" fontId="13" fillId="34" borderId="0" xfId="0" applyFont="1" applyFill="1"/>
    <xf numFmtId="0" fontId="0" fillId="36" borderId="10" xfId="0" applyFill="1" applyBorder="1"/>
    <xf numFmtId="0" fontId="0" fillId="36" borderId="11" xfId="0" applyFill="1" applyBorder="1"/>
    <xf numFmtId="0" fontId="0" fillId="36" borderId="12" xfId="0" applyFill="1" applyBorder="1"/>
    <xf numFmtId="0" fontId="0" fillId="36" borderId="13" xfId="0" applyFill="1" applyBorder="1"/>
    <xf numFmtId="0" fontId="0" fillId="36" borderId="0" xfId="0" applyFill="1"/>
    <xf numFmtId="0" fontId="0" fillId="36" borderId="14" xfId="0" applyFill="1" applyBorder="1"/>
    <xf numFmtId="0" fontId="0" fillId="36" borderId="15" xfId="0" applyFill="1" applyBorder="1"/>
    <xf numFmtId="0" fontId="0" fillId="36" borderId="16" xfId="0" applyFill="1" applyBorder="1"/>
    <xf numFmtId="0" fontId="0" fillId="36" borderId="17" xfId="0" applyFill="1"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 formatCode="0"/>
    </dxf>
    <dxf>
      <numFmt numFmtId="1" formatCode="0"/>
    </dxf>
    <dxf>
      <numFmt numFmtId="164" formatCode="0.0"/>
    </dxf>
    <dxf>
      <numFmt numFmtId="1" formatCode="0"/>
    </dxf>
    <dxf>
      <numFmt numFmtId="164" formatCode="0.0"/>
    </dxf>
    <dxf>
      <font>
        <b/>
        <i val="0"/>
        <strike val="0"/>
        <condense val="0"/>
        <extend val="0"/>
        <outline val="0"/>
        <shadow val="0"/>
        <u val="none"/>
        <vertAlign val="baseline"/>
        <sz val="11"/>
        <color theme="1"/>
        <name val="Calibri"/>
        <family val="2"/>
        <scheme val="minor"/>
      </font>
    </dxf>
    <dxf>
      <numFmt numFmtId="164" formatCode="0.0"/>
    </dxf>
    <dxf>
      <font>
        <b/>
        <i val="0"/>
        <strike val="0"/>
        <condense val="0"/>
        <extend val="0"/>
        <outline val="0"/>
        <shadow val="0"/>
        <u val="none"/>
        <vertAlign val="baseline"/>
        <sz val="11"/>
        <color theme="1"/>
        <name val="Calibri"/>
        <family val="2"/>
        <scheme val="minor"/>
      </font>
    </dxf>
    <dxf>
      <font>
        <b/>
        <i val="0"/>
        <sz val="11"/>
        <color theme="0"/>
      </font>
      <fill>
        <patternFill>
          <bgColor theme="1"/>
        </patternFill>
      </fill>
    </dxf>
  </dxfs>
  <tableStyles count="1" defaultTableStyle="TableStyleMedium2" defaultPivotStyle="PivotStyleLight16">
    <tableStyle name="Slicer Style 1" pivot="0" table="0" count="3" xr9:uid="{611FA65E-3FBB-4625-91C4-94AD3EB9D8FC}">
      <tableStyleElement type="wholeTable" dxfId="15"/>
    </tableStyle>
  </tableStyles>
  <extLst>
    <ext xmlns:x14="http://schemas.microsoft.com/office/spreadsheetml/2009/9/main" uri="{46F421CA-312F-682f-3DD2-61675219B42D}">
      <x14:dxfs count="2">
        <dxf>
          <font>
            <b/>
            <i val="0"/>
            <sz val="9"/>
            <color theme="0"/>
            <name val="Calibri"/>
            <family val="2"/>
            <scheme val="minor"/>
          </font>
          <fill>
            <patternFill>
              <bgColor rgb="FFC00000"/>
            </patternFill>
          </fill>
        </dxf>
        <dxf>
          <font>
            <color theme="2" tint="-0.24994659260841701"/>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[NetflixOriginals.xlsx]pivot_table!PivotTable2</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t>IMBD</a:t>
            </a:r>
            <a:r>
              <a:rPr lang="en-US" b="1" baseline="0"/>
              <a:t> Score by GENRE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pivot_table!$F$3</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pivot_table!$E$4:$E$14</c:f>
              <c:strCache>
                <c:ptCount val="10"/>
                <c:pt idx="0">
                  <c:v>Action-adventure</c:v>
                </c:pt>
                <c:pt idx="1">
                  <c:v>Animation / Science Fiction</c:v>
                </c:pt>
                <c:pt idx="2">
                  <c:v>Animation/Christmas/Comedy/Adventure</c:v>
                </c:pt>
                <c:pt idx="3">
                  <c:v>Anthology/Dark comedy</c:v>
                </c:pt>
                <c:pt idx="4">
                  <c:v>Coming-of-age comedy-drama</c:v>
                </c:pt>
                <c:pt idx="5">
                  <c:v>Concert Film</c:v>
                </c:pt>
                <c:pt idx="6">
                  <c:v>Drama-Comedy</c:v>
                </c:pt>
                <c:pt idx="7">
                  <c:v>Historical drama</c:v>
                </c:pt>
                <c:pt idx="8">
                  <c:v>Making-of</c:v>
                </c:pt>
                <c:pt idx="9">
                  <c:v>Musical / Short</c:v>
                </c:pt>
              </c:strCache>
            </c:strRef>
          </c:cat>
          <c:val>
            <c:numRef>
              <c:f>pivot_table!$F$4:$F$14</c:f>
              <c:numCache>
                <c:formatCode>0.0</c:formatCode>
                <c:ptCount val="10"/>
                <c:pt idx="0">
                  <c:v>7.3</c:v>
                </c:pt>
                <c:pt idx="1">
                  <c:v>7.5</c:v>
                </c:pt>
                <c:pt idx="2">
                  <c:v>8.1999999999999993</c:v>
                </c:pt>
                <c:pt idx="3">
                  <c:v>7.6</c:v>
                </c:pt>
                <c:pt idx="4">
                  <c:v>7.2</c:v>
                </c:pt>
                <c:pt idx="5">
                  <c:v>7.6333333333333329</c:v>
                </c:pt>
                <c:pt idx="6">
                  <c:v>7.2</c:v>
                </c:pt>
                <c:pt idx="7">
                  <c:v>7.2</c:v>
                </c:pt>
                <c:pt idx="8">
                  <c:v>7.45</c:v>
                </c:pt>
                <c:pt idx="9">
                  <c:v>7.7</c:v>
                </c:pt>
              </c:numCache>
            </c:numRef>
          </c:val>
          <c:extLst>
            <c:ext xmlns:c16="http://schemas.microsoft.com/office/drawing/2014/chart" uri="{C3380CC4-5D6E-409C-BE32-E72D297353CC}">
              <c16:uniqueId val="{00000000-B42F-41D9-91D6-43FD1B59C0E4}"/>
            </c:ext>
          </c:extLst>
        </c:ser>
        <c:dLbls>
          <c:dLblPos val="outEnd"/>
          <c:showLegendKey val="0"/>
          <c:showVal val="1"/>
          <c:showCatName val="0"/>
          <c:showSerName val="0"/>
          <c:showPercent val="0"/>
          <c:showBubbleSize val="0"/>
        </c:dLbls>
        <c:gapWidth val="182"/>
        <c:axId val="2031695952"/>
        <c:axId val="2031693552"/>
      </c:barChart>
      <c:catAx>
        <c:axId val="20316959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31693552"/>
        <c:crosses val="autoZero"/>
        <c:auto val="1"/>
        <c:lblAlgn val="ctr"/>
        <c:lblOffset val="100"/>
        <c:noMultiLvlLbl val="0"/>
      </c:catAx>
      <c:valAx>
        <c:axId val="2031693552"/>
        <c:scaling>
          <c:orientation val="minMax"/>
        </c:scaling>
        <c:delete val="1"/>
        <c:axPos val="b"/>
        <c:numFmt formatCode="0.0" sourceLinked="1"/>
        <c:majorTickMark val="out"/>
        <c:minorTickMark val="none"/>
        <c:tickLblPos val="nextTo"/>
        <c:crossAx val="2031695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accent2">
          <a:lumMod val="20000"/>
          <a:lumOff val="80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[NetflixOriginals.xlsx]pivot_table!PivotTable3</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t>GENRE</a:t>
            </a:r>
            <a:r>
              <a:rPr lang="en-US" b="1" baseline="0"/>
              <a:t>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chemeClr val="accent2">
              <a:lumMod val="5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w="19050">
            <a:solidFill>
              <a:schemeClr val="lt1"/>
            </a:solidFill>
          </a:ln>
          <a:effectLst/>
        </c:spPr>
      </c:pivotFmt>
      <c:pivotFmt>
        <c:idx val="5"/>
        <c:spPr>
          <a:solidFill>
            <a:srgbClr val="FF000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pivot_table!$J$3</c:f>
              <c:strCache>
                <c:ptCount val="1"/>
                <c:pt idx="0">
                  <c:v>Total</c:v>
                </c:pt>
              </c:strCache>
            </c:strRef>
          </c:tx>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F545-4D75-8C3A-7924B9E7217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F545-4D75-8C3A-7924B9E7217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pivot_table!$I$4:$I$6</c:f>
              <c:strCache>
                <c:ptCount val="2"/>
                <c:pt idx="0">
                  <c:v>MULTI_GENRE</c:v>
                </c:pt>
                <c:pt idx="1">
                  <c:v>ONE_GENRE</c:v>
                </c:pt>
              </c:strCache>
            </c:strRef>
          </c:cat>
          <c:val>
            <c:numRef>
              <c:f>pivot_table!$J$4:$J$6</c:f>
              <c:numCache>
                <c:formatCode>General</c:formatCode>
                <c:ptCount val="2"/>
                <c:pt idx="0">
                  <c:v>51</c:v>
                </c:pt>
                <c:pt idx="1">
                  <c:v>533</c:v>
                </c:pt>
              </c:numCache>
            </c:numRef>
          </c:val>
          <c:extLst>
            <c:ext xmlns:c16="http://schemas.microsoft.com/office/drawing/2014/chart" uri="{C3380CC4-5D6E-409C-BE32-E72D297353CC}">
              <c16:uniqueId val="{00000004-F545-4D75-8C3A-7924B9E7217D}"/>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bg1"/>
      </a:solidFill>
      <a:round/>
    </a:ln>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[NetflixOriginals.xlsx]pivot_table!PivotTable5</c:name>
    <c:fmtId val="5"/>
  </c:pivotSource>
  <c:chart>
    <c:title>
      <c:tx>
        <c:rich>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r>
              <a:rPr lang="en-US" sz="1400" b="1">
                <a:solidFill>
                  <a:schemeClr val="bg1"/>
                </a:solidFill>
              </a:rPr>
              <a:t>RUNTIME</a:t>
            </a:r>
            <a:r>
              <a:rPr lang="en-US" sz="1400" b="1" baseline="0">
                <a:solidFill>
                  <a:schemeClr val="bg1"/>
                </a:solidFill>
              </a:rPr>
              <a:t> Distribution</a:t>
            </a:r>
            <a:endParaRPr lang="en-US" sz="1400" b="1">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title>
    <c:autoTitleDeleted val="0"/>
    <c:pivotFmts>
      <c:pivotFmt>
        <c:idx val="0"/>
        <c:spPr>
          <a:solidFill>
            <a:srgbClr val="FF0000">
              <a:alpha val="85000"/>
            </a:srgb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pivot_table!$N$3</c:f>
              <c:strCache>
                <c:ptCount val="1"/>
                <c:pt idx="0">
                  <c:v>Total</c:v>
                </c:pt>
              </c:strCache>
            </c:strRef>
          </c:tx>
          <c:spPr>
            <a:solidFill>
              <a:srgbClr val="00B05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pivot_table!$M$4:$M$21</c:f>
              <c:strCache>
                <c:ptCount val="17"/>
                <c:pt idx="0">
                  <c:v>0-9</c:v>
                </c:pt>
                <c:pt idx="1">
                  <c:v>10-19</c:v>
                </c:pt>
                <c:pt idx="2">
                  <c:v>20-29</c:v>
                </c:pt>
                <c:pt idx="3">
                  <c:v>30-39</c:v>
                </c:pt>
                <c:pt idx="4">
                  <c:v>40-49</c:v>
                </c:pt>
                <c:pt idx="5">
                  <c:v>50-59</c:v>
                </c:pt>
                <c:pt idx="6">
                  <c:v>60-69</c:v>
                </c:pt>
                <c:pt idx="7">
                  <c:v>70-79</c:v>
                </c:pt>
                <c:pt idx="8">
                  <c:v>80-89</c:v>
                </c:pt>
                <c:pt idx="9">
                  <c:v>90-99</c:v>
                </c:pt>
                <c:pt idx="10">
                  <c:v>100-109</c:v>
                </c:pt>
                <c:pt idx="11">
                  <c:v>110-119</c:v>
                </c:pt>
                <c:pt idx="12">
                  <c:v>120-129</c:v>
                </c:pt>
                <c:pt idx="13">
                  <c:v>130-139</c:v>
                </c:pt>
                <c:pt idx="14">
                  <c:v>140-149</c:v>
                </c:pt>
                <c:pt idx="15">
                  <c:v>150-159</c:v>
                </c:pt>
                <c:pt idx="16">
                  <c:v>200-210</c:v>
                </c:pt>
              </c:strCache>
            </c:strRef>
          </c:cat>
          <c:val>
            <c:numRef>
              <c:f>pivot_table!$N$4:$N$21</c:f>
              <c:numCache>
                <c:formatCode>General</c:formatCode>
                <c:ptCount val="17"/>
                <c:pt idx="0">
                  <c:v>3</c:v>
                </c:pt>
                <c:pt idx="1">
                  <c:v>12</c:v>
                </c:pt>
                <c:pt idx="2">
                  <c:v>12</c:v>
                </c:pt>
                <c:pt idx="3">
                  <c:v>15</c:v>
                </c:pt>
                <c:pt idx="4">
                  <c:v>16</c:v>
                </c:pt>
                <c:pt idx="5">
                  <c:v>11</c:v>
                </c:pt>
                <c:pt idx="6">
                  <c:v>7</c:v>
                </c:pt>
                <c:pt idx="7">
                  <c:v>24</c:v>
                </c:pt>
                <c:pt idx="8">
                  <c:v>80</c:v>
                </c:pt>
                <c:pt idx="9">
                  <c:v>154</c:v>
                </c:pt>
                <c:pt idx="10">
                  <c:v>117</c:v>
                </c:pt>
                <c:pt idx="11">
                  <c:v>59</c:v>
                </c:pt>
                <c:pt idx="12">
                  <c:v>37</c:v>
                </c:pt>
                <c:pt idx="13">
                  <c:v>21</c:v>
                </c:pt>
                <c:pt idx="14">
                  <c:v>11</c:v>
                </c:pt>
                <c:pt idx="15">
                  <c:v>4</c:v>
                </c:pt>
                <c:pt idx="16">
                  <c:v>1</c:v>
                </c:pt>
              </c:numCache>
            </c:numRef>
          </c:val>
          <c:extLst>
            <c:ext xmlns:c16="http://schemas.microsoft.com/office/drawing/2014/chart" uri="{C3380CC4-5D6E-409C-BE32-E72D297353CC}">
              <c16:uniqueId val="{00000000-A02E-48B5-AF59-849117DF5E4D}"/>
            </c:ext>
          </c:extLst>
        </c:ser>
        <c:dLbls>
          <c:dLblPos val="outEnd"/>
          <c:showLegendKey val="0"/>
          <c:showVal val="1"/>
          <c:showCatName val="0"/>
          <c:showSerName val="0"/>
          <c:showPercent val="0"/>
          <c:showBubbleSize val="0"/>
        </c:dLbls>
        <c:gapWidth val="65"/>
        <c:axId val="1894368128"/>
        <c:axId val="2036035008"/>
      </c:barChart>
      <c:catAx>
        <c:axId val="18943681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crossAx val="2036035008"/>
        <c:crosses val="autoZero"/>
        <c:auto val="1"/>
        <c:lblAlgn val="ctr"/>
        <c:lblOffset val="100"/>
        <c:noMultiLvlLbl val="0"/>
      </c:catAx>
      <c:valAx>
        <c:axId val="2036035008"/>
        <c:scaling>
          <c:orientation val="minMax"/>
        </c:scaling>
        <c:delete val="1"/>
        <c:axPos val="b"/>
        <c:numFmt formatCode="General" sourceLinked="1"/>
        <c:majorTickMark val="none"/>
        <c:minorTickMark val="none"/>
        <c:tickLblPos val="nextTo"/>
        <c:crossAx val="1894368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[NetflixOriginals.xlsx]pivot_table!PivotTable6</c:name>
    <c:fmtId val="18"/>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b="1">
                <a:solidFill>
                  <a:schemeClr val="bg1"/>
                </a:solidFill>
              </a:rPr>
              <a:t>LANGUAGE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chemeClr val="accent4">
              <a:lumMod val="75000"/>
            </a:schemeClr>
          </a:solidFill>
          <a:ln w="19050">
            <a:solidFill>
              <a:schemeClr val="lt1"/>
            </a:solidFill>
          </a:ln>
          <a:effectLst/>
        </c:spPr>
      </c:pivotFmt>
      <c:pivotFmt>
        <c:idx val="3"/>
        <c:spPr>
          <a:solidFill>
            <a:schemeClr val="accent5">
              <a:lumMod val="75000"/>
            </a:schemeClr>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5">
              <a:lumMod val="75000"/>
            </a:schemeClr>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4">
              <a:lumMod val="75000"/>
            </a:schemeClr>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F0000"/>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2"/>
          </a:solidFill>
          <a:ln w="19050">
            <a:solidFill>
              <a:schemeClr val="lt1"/>
            </a:solidFill>
          </a:ln>
          <a:effectLst/>
        </c:spPr>
      </c:pivotFmt>
      <c:pivotFmt>
        <c:idx val="21"/>
        <c:spPr>
          <a:solidFill>
            <a:schemeClr val="accent2"/>
          </a:solidFill>
          <a:ln w="19050">
            <a:solidFill>
              <a:schemeClr val="lt1"/>
            </a:solidFill>
          </a:ln>
          <a:effectLst/>
        </c:spPr>
      </c:pivotFmt>
      <c:pivotFmt>
        <c:idx val="22"/>
        <c:spPr>
          <a:solidFill>
            <a:schemeClr val="accent5">
              <a:lumMod val="75000"/>
            </a:schemeClr>
          </a:solidFill>
          <a:ln w="19050">
            <a:solidFill>
              <a:schemeClr val="lt1"/>
            </a:solidFill>
          </a:ln>
          <a:effectLst/>
        </c:spPr>
      </c:pivotFmt>
      <c:pivotFmt>
        <c:idx val="23"/>
        <c:spPr>
          <a:solidFill>
            <a:schemeClr val="accent2"/>
          </a:solidFill>
          <a:ln w="19050">
            <a:solidFill>
              <a:schemeClr val="lt1"/>
            </a:solidFill>
          </a:ln>
          <a:effectLst/>
        </c:spPr>
      </c:pivotFmt>
      <c:pivotFmt>
        <c:idx val="24"/>
        <c:spPr>
          <a:solidFill>
            <a:schemeClr val="accent2"/>
          </a:solidFill>
          <a:ln w="19050">
            <a:solidFill>
              <a:schemeClr val="lt1"/>
            </a:solidFill>
          </a:ln>
          <a:effectLst/>
        </c:spPr>
      </c:pivotFmt>
      <c:pivotFmt>
        <c:idx val="25"/>
        <c:spPr>
          <a:solidFill>
            <a:schemeClr val="accent2"/>
          </a:solidFill>
          <a:ln w="19050">
            <a:solidFill>
              <a:schemeClr val="lt1"/>
            </a:solidFill>
          </a:ln>
          <a:effectLst/>
        </c:spPr>
      </c:pivotFmt>
      <c:pivotFmt>
        <c:idx val="26"/>
        <c:spPr>
          <a:solidFill>
            <a:schemeClr val="accent2"/>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4">
              <a:lumMod val="75000"/>
            </a:schemeClr>
          </a:solidFill>
          <a:ln w="19050">
            <a:solidFill>
              <a:schemeClr val="lt1"/>
            </a:solidFill>
          </a:ln>
          <a:effectLst/>
        </c:spPr>
      </c:pivotFmt>
      <c:pivotFmt>
        <c:idx val="29"/>
        <c:spPr>
          <a:solidFill>
            <a:schemeClr val="accent2"/>
          </a:solidFill>
          <a:ln w="19050">
            <a:solidFill>
              <a:schemeClr val="lt1"/>
            </a:solidFill>
          </a:ln>
          <a:effectLst/>
        </c:spPr>
      </c:pivotFmt>
      <c:pivotFmt>
        <c:idx val="30"/>
        <c:spPr>
          <a:solidFill>
            <a:schemeClr val="accent2"/>
          </a:solidFill>
          <a:ln w="19050">
            <a:solidFill>
              <a:schemeClr val="lt1"/>
            </a:solidFill>
          </a:ln>
          <a:effectLst/>
        </c:spPr>
      </c:pivotFmt>
      <c:pivotFmt>
        <c:idx val="31"/>
        <c:spPr>
          <a:solidFill>
            <a:schemeClr val="accent2"/>
          </a:solidFill>
          <a:ln w="19050">
            <a:solidFill>
              <a:schemeClr val="lt1"/>
            </a:solidFill>
          </a:ln>
          <a:effectLst/>
        </c:spPr>
      </c:pivotFmt>
      <c:pivotFmt>
        <c:idx val="32"/>
        <c:spPr>
          <a:solidFill>
            <a:schemeClr val="accent2"/>
          </a:solidFill>
          <a:ln w="19050">
            <a:solidFill>
              <a:schemeClr val="lt1"/>
            </a:solidFill>
          </a:ln>
          <a:effectLst/>
        </c:spPr>
      </c:pivotFmt>
      <c:pivotFmt>
        <c:idx val="33"/>
        <c:spPr>
          <a:solidFill>
            <a:schemeClr val="accent2"/>
          </a:solidFill>
          <a:ln w="19050">
            <a:solidFill>
              <a:schemeClr val="lt1"/>
            </a:solidFill>
          </a:ln>
          <a:effectLst/>
        </c:spPr>
      </c:pivotFmt>
      <c:pivotFmt>
        <c:idx val="34"/>
        <c:spPr>
          <a:solidFill>
            <a:schemeClr val="accent2"/>
          </a:solidFill>
          <a:ln w="19050">
            <a:solidFill>
              <a:schemeClr val="lt1"/>
            </a:solidFill>
          </a:ln>
          <a:effectLst/>
        </c:spPr>
      </c:pivotFmt>
      <c:pivotFmt>
        <c:idx val="35"/>
        <c:spPr>
          <a:solidFill>
            <a:schemeClr val="accent2"/>
          </a:solidFill>
          <a:ln w="19050">
            <a:solidFill>
              <a:schemeClr val="lt1"/>
            </a:solidFill>
          </a:ln>
          <a:effectLst/>
        </c:spPr>
      </c:pivotFmt>
      <c:pivotFmt>
        <c:idx val="36"/>
        <c:spPr>
          <a:solidFill>
            <a:schemeClr val="accent2"/>
          </a:solidFill>
          <a:ln w="19050">
            <a:solidFill>
              <a:schemeClr val="lt1"/>
            </a:solidFill>
          </a:ln>
          <a:effectLst/>
        </c:spPr>
      </c:pivotFmt>
      <c:pivotFmt>
        <c:idx val="37"/>
        <c:spPr>
          <a:solidFill>
            <a:schemeClr val="accent2"/>
          </a:solidFill>
          <a:ln w="19050">
            <a:solidFill>
              <a:schemeClr val="lt1"/>
            </a:solidFill>
          </a:ln>
          <a:effectLst/>
        </c:spPr>
      </c:pivotFmt>
      <c:pivotFmt>
        <c:idx val="38"/>
        <c:spPr>
          <a:solidFill>
            <a:schemeClr val="accent2"/>
          </a:solidFill>
          <a:ln w="19050">
            <a:solidFill>
              <a:schemeClr val="lt1"/>
            </a:solidFill>
          </a:ln>
          <a:effectLst/>
        </c:spPr>
      </c:pivotFmt>
      <c:pivotFmt>
        <c:idx val="39"/>
        <c:spPr>
          <a:solidFill>
            <a:schemeClr val="accent2"/>
          </a:solidFill>
          <a:ln w="19050">
            <a:solidFill>
              <a:schemeClr val="lt1"/>
            </a:solidFill>
          </a:ln>
          <a:effectLst/>
        </c:spPr>
      </c:pivotFmt>
      <c:pivotFmt>
        <c:idx val="40"/>
        <c:spPr>
          <a:solidFill>
            <a:schemeClr val="accent2"/>
          </a:solidFill>
          <a:ln w="19050">
            <a:solidFill>
              <a:schemeClr val="lt1"/>
            </a:solidFill>
          </a:ln>
          <a:effectLst/>
        </c:spPr>
      </c:pivotFmt>
      <c:pivotFmt>
        <c:idx val="41"/>
        <c:spPr>
          <a:solidFill>
            <a:schemeClr val="accent2"/>
          </a:solidFill>
          <a:ln w="19050">
            <a:solidFill>
              <a:schemeClr val="lt1"/>
            </a:solidFill>
          </a:ln>
          <a:effectLst/>
        </c:spPr>
      </c:pivotFmt>
      <c:pivotFmt>
        <c:idx val="42"/>
        <c:spPr>
          <a:solidFill>
            <a:schemeClr val="accent2"/>
          </a:solidFill>
          <a:ln w="19050">
            <a:solidFill>
              <a:schemeClr val="lt1"/>
            </a:solidFill>
          </a:ln>
          <a:effectLst/>
        </c:spPr>
      </c:pivotFmt>
      <c:pivotFmt>
        <c:idx val="43"/>
        <c:spPr>
          <a:solidFill>
            <a:schemeClr val="accent2"/>
          </a:solidFill>
          <a:ln w="19050">
            <a:solidFill>
              <a:schemeClr val="lt1"/>
            </a:solidFill>
          </a:ln>
          <a:effectLst/>
        </c:spPr>
      </c:pivotFmt>
      <c:pivotFmt>
        <c:idx val="44"/>
        <c:spPr>
          <a:solidFill>
            <a:schemeClr val="accent2"/>
          </a:solidFill>
          <a:ln w="19050">
            <a:solidFill>
              <a:schemeClr val="lt1"/>
            </a:solidFill>
          </a:ln>
          <a:effectLst/>
        </c:spPr>
      </c:pivotFmt>
      <c:pivotFmt>
        <c:idx val="45"/>
        <c:spPr>
          <a:solidFill>
            <a:schemeClr val="accent2"/>
          </a:solidFill>
          <a:ln w="19050">
            <a:solidFill>
              <a:schemeClr val="lt1"/>
            </a:solidFill>
          </a:ln>
          <a:effectLst/>
        </c:spPr>
      </c:pivotFmt>
      <c:pivotFmt>
        <c:idx val="46"/>
        <c:spPr>
          <a:solidFill>
            <a:schemeClr val="accent2"/>
          </a:solidFill>
          <a:ln w="19050">
            <a:solidFill>
              <a:schemeClr val="lt1"/>
            </a:solidFill>
          </a:ln>
          <a:effectLst/>
        </c:spPr>
      </c:pivotFmt>
      <c:pivotFmt>
        <c:idx val="47"/>
        <c:spPr>
          <a:solidFill>
            <a:schemeClr val="accent2"/>
          </a:solidFill>
          <a:ln w="19050">
            <a:solidFill>
              <a:schemeClr val="lt1"/>
            </a:solidFill>
          </a:ln>
          <a:effectLst/>
        </c:spPr>
      </c:pivotFmt>
      <c:pivotFmt>
        <c:idx val="48"/>
        <c:spPr>
          <a:solidFill>
            <a:schemeClr val="accent2"/>
          </a:solidFill>
          <a:ln w="19050">
            <a:solidFill>
              <a:schemeClr val="lt1"/>
            </a:solidFill>
          </a:ln>
          <a:effectLst/>
        </c:spPr>
      </c:pivotFmt>
      <c:pivotFmt>
        <c:idx val="49"/>
        <c:spPr>
          <a:solidFill>
            <a:schemeClr val="accent2"/>
          </a:solidFill>
          <a:ln w="19050">
            <a:solidFill>
              <a:schemeClr val="lt1"/>
            </a:solidFill>
          </a:ln>
          <a:effectLst/>
        </c:spPr>
      </c:pivotFmt>
      <c:pivotFmt>
        <c:idx val="50"/>
        <c:spPr>
          <a:solidFill>
            <a:schemeClr val="accent2"/>
          </a:solidFill>
          <a:ln w="19050">
            <a:solidFill>
              <a:schemeClr val="lt1"/>
            </a:solidFill>
          </a:ln>
          <a:effectLst/>
        </c:spPr>
      </c:pivotFmt>
      <c:pivotFmt>
        <c:idx val="51"/>
        <c:spPr>
          <a:solidFill>
            <a:schemeClr val="accent2"/>
          </a:solidFill>
          <a:ln w="19050">
            <a:solidFill>
              <a:schemeClr val="lt1"/>
            </a:solidFill>
          </a:ln>
          <a:effectLst/>
        </c:spPr>
      </c:pivotFmt>
      <c:pivotFmt>
        <c:idx val="52"/>
        <c:spPr>
          <a:solidFill>
            <a:schemeClr val="accent2"/>
          </a:solidFill>
          <a:ln w="19050">
            <a:solidFill>
              <a:schemeClr val="lt1"/>
            </a:solidFill>
          </a:ln>
          <a:effectLst/>
        </c:spPr>
      </c:pivotFmt>
      <c:pivotFmt>
        <c:idx val="53"/>
        <c:spPr>
          <a:solidFill>
            <a:schemeClr val="accent2"/>
          </a:solidFill>
          <a:ln w="19050">
            <a:solidFill>
              <a:schemeClr val="lt1"/>
            </a:solidFill>
          </a:ln>
          <a:effectLst/>
        </c:spPr>
      </c:pivotFmt>
      <c:pivotFmt>
        <c:idx val="54"/>
        <c:spPr>
          <a:solidFill>
            <a:schemeClr val="accent2"/>
          </a:solidFill>
          <a:ln w="19050">
            <a:solidFill>
              <a:schemeClr val="lt1"/>
            </a:solidFill>
          </a:ln>
          <a:effectLst/>
        </c:spPr>
      </c:pivotFmt>
      <c:pivotFmt>
        <c:idx val="55"/>
        <c:spPr>
          <a:solidFill>
            <a:schemeClr val="accent2"/>
          </a:solidFill>
          <a:ln w="19050">
            <a:solidFill>
              <a:schemeClr val="lt1"/>
            </a:solidFill>
          </a:ln>
          <a:effectLst/>
        </c:spPr>
      </c:pivotFmt>
    </c:pivotFmts>
    <c:plotArea>
      <c:layout/>
      <c:pieChart>
        <c:varyColors val="1"/>
        <c:ser>
          <c:idx val="0"/>
          <c:order val="0"/>
          <c:tx>
            <c:strRef>
              <c:f>pivot_table!$R$3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1AD5-4BD4-8462-CF6B36A672E7}"/>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1AD5-4BD4-8462-CF6B36A672E7}"/>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1AD5-4BD4-8462-CF6B36A672E7}"/>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1AD5-4BD4-8462-CF6B36A672E7}"/>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1AD5-4BD4-8462-CF6B36A672E7}"/>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1AD5-4BD4-8462-CF6B36A672E7}"/>
              </c:ext>
            </c:extLst>
          </c:dPt>
          <c:dPt>
            <c:idx val="6"/>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0D-1AD5-4BD4-8462-CF6B36A672E7}"/>
              </c:ext>
            </c:extLst>
          </c:dPt>
          <c:dPt>
            <c:idx val="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0F-1AD5-4BD4-8462-CF6B36A672E7}"/>
              </c:ext>
            </c:extLst>
          </c:dPt>
          <c:dPt>
            <c:idx val="8"/>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11-1AD5-4BD4-8462-CF6B36A672E7}"/>
              </c:ext>
            </c:extLst>
          </c:dPt>
          <c:dPt>
            <c:idx val="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13-1AD5-4BD4-8462-CF6B36A672E7}"/>
              </c:ext>
            </c:extLst>
          </c:dPt>
          <c:dPt>
            <c:idx val="10"/>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15-1AD5-4BD4-8462-CF6B36A672E7}"/>
              </c:ext>
            </c:extLst>
          </c:dPt>
          <c:dPt>
            <c:idx val="1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17-1AD5-4BD4-8462-CF6B36A672E7}"/>
              </c:ext>
            </c:extLst>
          </c:dPt>
          <c:dPt>
            <c:idx val="1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19-9038-4BDB-87C9-F96BDAEE2AB6}"/>
              </c:ext>
            </c:extLst>
          </c:dPt>
          <c:dPt>
            <c:idx val="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1B-9038-4BDB-87C9-F96BDAEE2AB6}"/>
              </c:ext>
            </c:extLst>
          </c:dPt>
          <c:dPt>
            <c:idx val="14"/>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1D-9038-4BDB-87C9-F96BDAEE2AB6}"/>
              </c:ext>
            </c:extLst>
          </c:dPt>
          <c:dPt>
            <c:idx val="1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1F-9038-4BDB-87C9-F96BDAEE2AB6}"/>
              </c:ext>
            </c:extLst>
          </c:dPt>
          <c:dPt>
            <c:idx val="16"/>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21-9038-4BDB-87C9-F96BDAEE2AB6}"/>
              </c:ext>
            </c:extLst>
          </c:dPt>
          <c:dPt>
            <c:idx val="1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23-9038-4BDB-87C9-F96BDAEE2AB6}"/>
              </c:ext>
            </c:extLst>
          </c:dPt>
          <c:dPt>
            <c:idx val="18"/>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25-9038-4BDB-87C9-F96BDAEE2AB6}"/>
              </c:ext>
            </c:extLst>
          </c:dPt>
          <c:dPt>
            <c:idx val="1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27-9038-4BDB-87C9-F96BDAEE2AB6}"/>
              </c:ext>
            </c:extLst>
          </c:dPt>
          <c:dPt>
            <c:idx val="20"/>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29-9038-4BDB-87C9-F96BDAEE2AB6}"/>
              </c:ext>
            </c:extLst>
          </c:dPt>
          <c:dPt>
            <c:idx val="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2B-9038-4BDB-87C9-F96BDAEE2AB6}"/>
              </c:ext>
            </c:extLst>
          </c:dPt>
          <c:dPt>
            <c:idx val="22"/>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2D-9038-4BDB-87C9-F96BDAEE2AB6}"/>
              </c:ext>
            </c:extLst>
          </c:dPt>
          <c:dPt>
            <c:idx val="2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2F-9038-4BDB-87C9-F96BDAEE2AB6}"/>
              </c:ext>
            </c:extLst>
          </c:dPt>
          <c:dPt>
            <c:idx val="24"/>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31-9038-4BDB-87C9-F96BDAEE2AB6}"/>
              </c:ext>
            </c:extLst>
          </c:dPt>
          <c:dPt>
            <c:idx val="2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33-9038-4BDB-87C9-F96BDAEE2AB6}"/>
              </c:ext>
            </c:extLst>
          </c:dPt>
          <c:dPt>
            <c:idx val="26"/>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35-9038-4BDB-87C9-F96BDAEE2AB6}"/>
              </c:ext>
            </c:extLst>
          </c:dPt>
          <c:dPt>
            <c:idx val="27"/>
            <c:bubble3D val="0"/>
            <c:spPr>
              <a:solidFill>
                <a:schemeClr val="accent2"/>
              </a:solidFill>
              <a:ln w="19050">
                <a:solidFill>
                  <a:schemeClr val="lt1"/>
                </a:solidFill>
              </a:ln>
              <a:effectLst/>
            </c:spPr>
            <c:extLst>
              <c:ext xmlns:c16="http://schemas.microsoft.com/office/drawing/2014/chart" uri="{C3380CC4-5D6E-409C-BE32-E72D297353CC}">
                <c16:uniqueId val="{00000037-9038-4BDB-87C9-F96BDAEE2AB6}"/>
              </c:ext>
            </c:extLst>
          </c:dPt>
          <c:dPt>
            <c:idx val="28"/>
            <c:bubble3D val="0"/>
            <c:spPr>
              <a:solidFill>
                <a:schemeClr val="accent4"/>
              </a:solidFill>
              <a:ln w="19050">
                <a:solidFill>
                  <a:schemeClr val="lt1"/>
                </a:solidFill>
              </a:ln>
              <a:effectLst/>
            </c:spPr>
            <c:extLst>
              <c:ext xmlns:c16="http://schemas.microsoft.com/office/drawing/2014/chart" uri="{C3380CC4-5D6E-409C-BE32-E72D297353CC}">
                <c16:uniqueId val="{00000039-9038-4BDB-87C9-F96BDAEE2AB6}"/>
              </c:ext>
            </c:extLst>
          </c:dPt>
          <c:dPt>
            <c:idx val="29"/>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3B-9038-4BDB-87C9-F96BDAEE2AB6}"/>
              </c:ext>
            </c:extLst>
          </c:dPt>
          <c:dPt>
            <c:idx val="30"/>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D-9038-4BDB-87C9-F96BDAEE2AB6}"/>
              </c:ext>
            </c:extLst>
          </c:dPt>
          <c:dPt>
            <c:idx val="3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F-9038-4BDB-87C9-F96BDAEE2AB6}"/>
              </c:ext>
            </c:extLst>
          </c:dPt>
          <c:dPt>
            <c:idx val="32"/>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41-9038-4BDB-87C9-F96BDAEE2AB6}"/>
              </c:ext>
            </c:extLst>
          </c:dPt>
          <c:dPt>
            <c:idx val="3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43-9038-4BDB-87C9-F96BDAEE2AB6}"/>
              </c:ext>
            </c:extLst>
          </c:dPt>
          <c:dPt>
            <c:idx val="34"/>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45-9038-4BDB-87C9-F96BDAEE2AB6}"/>
              </c:ext>
            </c:extLst>
          </c:dPt>
          <c:dPt>
            <c:idx val="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47-9038-4BDB-87C9-F96BDAEE2AB6}"/>
              </c:ext>
            </c:extLst>
          </c:dPt>
          <c:dPt>
            <c:idx val="36"/>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49-9038-4BDB-87C9-F96BDAEE2AB6}"/>
              </c:ext>
            </c:extLst>
          </c:dPt>
          <c:dPt>
            <c:idx val="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4B-9038-4BDB-87C9-F96BDAEE2AB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pivot_table!$Q$4:$Q$42</c:f>
              <c:strCache>
                <c:ptCount val="38"/>
                <c:pt idx="0">
                  <c:v>Bengali</c:v>
                </c:pt>
                <c:pt idx="1">
                  <c:v>Dutch</c:v>
                </c:pt>
                <c:pt idx="2">
                  <c:v>English</c:v>
                </c:pt>
                <c:pt idx="3">
                  <c:v>English/Akan</c:v>
                </c:pt>
                <c:pt idx="4">
                  <c:v>English/Arabic</c:v>
                </c:pt>
                <c:pt idx="5">
                  <c:v>English/Hindi</c:v>
                </c:pt>
                <c:pt idx="6">
                  <c:v>English/Japanese</c:v>
                </c:pt>
                <c:pt idx="7">
                  <c:v>English/Korean</c:v>
                </c:pt>
                <c:pt idx="8">
                  <c:v>English/Mandarin</c:v>
                </c:pt>
                <c:pt idx="9">
                  <c:v>English/Russian</c:v>
                </c:pt>
                <c:pt idx="10">
                  <c:v>English/Spanish</c:v>
                </c:pt>
                <c:pt idx="11">
                  <c:v>English/Swedish</c:v>
                </c:pt>
                <c:pt idx="12">
                  <c:v>English/Taiwanese/Mandarin</c:v>
                </c:pt>
                <c:pt idx="13">
                  <c:v>English/Ukranian/Russian</c:v>
                </c:pt>
                <c:pt idx="14">
                  <c:v>Filipino</c:v>
                </c:pt>
                <c:pt idx="15">
                  <c:v>French</c:v>
                </c:pt>
                <c:pt idx="16">
                  <c:v>Georgian</c:v>
                </c:pt>
                <c:pt idx="17">
                  <c:v>German</c:v>
                </c:pt>
                <c:pt idx="18">
                  <c:v>Hindi</c:v>
                </c:pt>
                <c:pt idx="19">
                  <c:v>Indonesian</c:v>
                </c:pt>
                <c:pt idx="20">
                  <c:v>Italian</c:v>
                </c:pt>
                <c:pt idx="21">
                  <c:v>Japanese</c:v>
                </c:pt>
                <c:pt idx="22">
                  <c:v>Khmer/English/French</c:v>
                </c:pt>
                <c:pt idx="23">
                  <c:v>Korean</c:v>
                </c:pt>
                <c:pt idx="24">
                  <c:v>Malay</c:v>
                </c:pt>
                <c:pt idx="25">
                  <c:v>Marathi</c:v>
                </c:pt>
                <c:pt idx="26">
                  <c:v>Norwegian</c:v>
                </c:pt>
                <c:pt idx="27">
                  <c:v>Polish</c:v>
                </c:pt>
                <c:pt idx="28">
                  <c:v>Portuguese</c:v>
                </c:pt>
                <c:pt idx="29">
                  <c:v>Spanish</c:v>
                </c:pt>
                <c:pt idx="30">
                  <c:v>Spanish/Basque</c:v>
                </c:pt>
                <c:pt idx="31">
                  <c:v>Spanish/Catalan</c:v>
                </c:pt>
                <c:pt idx="32">
                  <c:v>Spanish/English</c:v>
                </c:pt>
                <c:pt idx="33">
                  <c:v>Swedish</c:v>
                </c:pt>
                <c:pt idx="34">
                  <c:v>Tamil</c:v>
                </c:pt>
                <c:pt idx="35">
                  <c:v>Thai</c:v>
                </c:pt>
                <c:pt idx="36">
                  <c:v>Thia/English</c:v>
                </c:pt>
                <c:pt idx="37">
                  <c:v>Turkish</c:v>
                </c:pt>
              </c:strCache>
            </c:strRef>
          </c:cat>
          <c:val>
            <c:numRef>
              <c:f>pivot_table!$R$4:$R$42</c:f>
              <c:numCache>
                <c:formatCode>0</c:formatCode>
                <c:ptCount val="38"/>
                <c:pt idx="0">
                  <c:v>1</c:v>
                </c:pt>
                <c:pt idx="1">
                  <c:v>3</c:v>
                </c:pt>
                <c:pt idx="2">
                  <c:v>401</c:v>
                </c:pt>
                <c:pt idx="3">
                  <c:v>1</c:v>
                </c:pt>
                <c:pt idx="4">
                  <c:v>1</c:v>
                </c:pt>
                <c:pt idx="5">
                  <c:v>2</c:v>
                </c:pt>
                <c:pt idx="6">
                  <c:v>2</c:v>
                </c:pt>
                <c:pt idx="7">
                  <c:v>1</c:v>
                </c:pt>
                <c:pt idx="8">
                  <c:v>2</c:v>
                </c:pt>
                <c:pt idx="9">
                  <c:v>1</c:v>
                </c:pt>
                <c:pt idx="10">
                  <c:v>5</c:v>
                </c:pt>
                <c:pt idx="11">
                  <c:v>1</c:v>
                </c:pt>
                <c:pt idx="12">
                  <c:v>1</c:v>
                </c:pt>
                <c:pt idx="13">
                  <c:v>1</c:v>
                </c:pt>
                <c:pt idx="14">
                  <c:v>2</c:v>
                </c:pt>
                <c:pt idx="15">
                  <c:v>20</c:v>
                </c:pt>
                <c:pt idx="16">
                  <c:v>1</c:v>
                </c:pt>
                <c:pt idx="17">
                  <c:v>5</c:v>
                </c:pt>
                <c:pt idx="18">
                  <c:v>33</c:v>
                </c:pt>
                <c:pt idx="19">
                  <c:v>9</c:v>
                </c:pt>
                <c:pt idx="20">
                  <c:v>14</c:v>
                </c:pt>
                <c:pt idx="21">
                  <c:v>6</c:v>
                </c:pt>
                <c:pt idx="22">
                  <c:v>1</c:v>
                </c:pt>
                <c:pt idx="23">
                  <c:v>6</c:v>
                </c:pt>
                <c:pt idx="24">
                  <c:v>1</c:v>
                </c:pt>
                <c:pt idx="25">
                  <c:v>3</c:v>
                </c:pt>
                <c:pt idx="26">
                  <c:v>1</c:v>
                </c:pt>
                <c:pt idx="27">
                  <c:v>3</c:v>
                </c:pt>
                <c:pt idx="28">
                  <c:v>12</c:v>
                </c:pt>
                <c:pt idx="29">
                  <c:v>31</c:v>
                </c:pt>
                <c:pt idx="30">
                  <c:v>1</c:v>
                </c:pt>
                <c:pt idx="31">
                  <c:v>1</c:v>
                </c:pt>
                <c:pt idx="32">
                  <c:v>1</c:v>
                </c:pt>
                <c:pt idx="33">
                  <c:v>1</c:v>
                </c:pt>
                <c:pt idx="34">
                  <c:v>1</c:v>
                </c:pt>
                <c:pt idx="35">
                  <c:v>2</c:v>
                </c:pt>
                <c:pt idx="36">
                  <c:v>1</c:v>
                </c:pt>
                <c:pt idx="37">
                  <c:v>5</c:v>
                </c:pt>
              </c:numCache>
            </c:numRef>
          </c:val>
          <c:extLst>
            <c:ext xmlns:c16="http://schemas.microsoft.com/office/drawing/2014/chart" uri="{C3380CC4-5D6E-409C-BE32-E72D297353CC}">
              <c16:uniqueId val="{00000018-1AD5-4BD4-8462-CF6B36A672E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[NetflixOriginals.xlsx]pivot_table!PivotTable7</c:name>
    <c:fmtId val="3"/>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DUBBED_LANGUAGE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pivotFmt>
      <c:pivotFmt>
        <c:idx val="4"/>
        <c:spPr>
          <a:solidFill>
            <a:srgbClr val="FFFF00"/>
          </a:solidFill>
          <a:ln>
            <a:noFill/>
          </a:ln>
          <a:effectLst/>
        </c:spPr>
      </c:pivotFmt>
    </c:pivotFmts>
    <c:plotArea>
      <c:layout/>
      <c:barChart>
        <c:barDir val="bar"/>
        <c:grouping val="clustered"/>
        <c:varyColors val="0"/>
        <c:ser>
          <c:idx val="0"/>
          <c:order val="0"/>
          <c:tx>
            <c:strRef>
              <c:f>pivot_table!$Y$3</c:f>
              <c:strCache>
                <c:ptCount val="1"/>
                <c:pt idx="0">
                  <c:v>Total</c:v>
                </c:pt>
              </c:strCache>
            </c:strRef>
          </c:tx>
          <c:spPr>
            <a:solidFill>
              <a:srgbClr val="FF0000"/>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1-B195-47B9-AF3B-70CAC0E9363D}"/>
              </c:ext>
            </c:extLst>
          </c:dPt>
          <c:dPt>
            <c:idx val="2"/>
            <c:invertIfNegative val="0"/>
            <c:bubble3D val="0"/>
            <c:spPr>
              <a:solidFill>
                <a:srgbClr val="FFC000"/>
              </a:solidFill>
              <a:ln>
                <a:noFill/>
              </a:ln>
              <a:effectLst/>
            </c:spPr>
            <c:extLst>
              <c:ext xmlns:c16="http://schemas.microsoft.com/office/drawing/2014/chart" uri="{C3380CC4-5D6E-409C-BE32-E72D297353CC}">
                <c16:uniqueId val="{00000000-B195-47B9-AF3B-70CAC0E9363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pivot_table!$X$4:$X$7</c:f>
              <c:strCache>
                <c:ptCount val="3"/>
                <c:pt idx="0">
                  <c:v>DUAL_LANGUAGE</c:v>
                </c:pt>
                <c:pt idx="1">
                  <c:v>TRI_LANGUAGE</c:v>
                </c:pt>
                <c:pt idx="2">
                  <c:v>UNI_LANGUAGE</c:v>
                </c:pt>
              </c:strCache>
            </c:strRef>
          </c:cat>
          <c:val>
            <c:numRef>
              <c:f>pivot_table!$Y$4:$Y$7</c:f>
              <c:numCache>
                <c:formatCode>0</c:formatCode>
                <c:ptCount val="3"/>
                <c:pt idx="0">
                  <c:v>20</c:v>
                </c:pt>
                <c:pt idx="1">
                  <c:v>3</c:v>
                </c:pt>
                <c:pt idx="2">
                  <c:v>561</c:v>
                </c:pt>
              </c:numCache>
            </c:numRef>
          </c:val>
          <c:extLst>
            <c:ext xmlns:c16="http://schemas.microsoft.com/office/drawing/2014/chart" uri="{C3380CC4-5D6E-409C-BE32-E72D297353CC}">
              <c16:uniqueId val="{00000000-E9B0-4DE8-AB08-8C16CF0CAAA7}"/>
            </c:ext>
          </c:extLst>
        </c:ser>
        <c:dLbls>
          <c:dLblPos val="outEnd"/>
          <c:showLegendKey val="0"/>
          <c:showVal val="1"/>
          <c:showCatName val="0"/>
          <c:showSerName val="0"/>
          <c:showPercent val="0"/>
          <c:showBubbleSize val="0"/>
        </c:dLbls>
        <c:gapWidth val="182"/>
        <c:axId val="1864237728"/>
        <c:axId val="1864236768"/>
      </c:barChart>
      <c:catAx>
        <c:axId val="18642377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64236768"/>
        <c:crosses val="autoZero"/>
        <c:auto val="1"/>
        <c:lblAlgn val="ctr"/>
        <c:lblOffset val="100"/>
        <c:noMultiLvlLbl val="0"/>
      </c:catAx>
      <c:valAx>
        <c:axId val="1864236768"/>
        <c:scaling>
          <c:orientation val="minMax"/>
        </c:scaling>
        <c:delete val="1"/>
        <c:axPos val="b"/>
        <c:numFmt formatCode="0" sourceLinked="1"/>
        <c:majorTickMark val="out"/>
        <c:minorTickMark val="none"/>
        <c:tickLblPos val="nextTo"/>
        <c:crossAx val="1864237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1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[NetflixOriginals.xlsx]pivot_table!PivotTable4</c:name>
    <c:fmtId val="3"/>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b="1">
                <a:solidFill>
                  <a:schemeClr val="bg1"/>
                </a:solidFill>
              </a:rPr>
              <a:t>PREMIERE TRENDS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030A0"/>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pivot_table!$AC$3</c:f>
              <c:strCache>
                <c:ptCount val="1"/>
                <c:pt idx="0">
                  <c:v>Total</c:v>
                </c:pt>
              </c:strCache>
            </c:strRef>
          </c:tx>
          <c:spPr>
            <a:ln w="28575" cap="rnd">
              <a:solidFill>
                <a:srgbClr val="7030A0"/>
              </a:solidFill>
              <a:round/>
            </a:ln>
            <a:effectLst/>
          </c:spPr>
          <c:marker>
            <c:symbol val="circle"/>
            <c:size val="5"/>
            <c:spPr>
              <a:solidFill>
                <a:schemeClr val="bg1"/>
              </a:solidFill>
              <a:ln w="9525">
                <a:solidFill>
                  <a:schemeClr val="accent1"/>
                </a:solidFill>
              </a:ln>
              <a:effectLst/>
            </c:spPr>
          </c:marker>
          <c:cat>
            <c:strRef>
              <c:f>pivot_table!$AB$4:$AB$12</c:f>
              <c:strCache>
                <c:ptCount val="8"/>
                <c:pt idx="0">
                  <c:v>2014</c:v>
                </c:pt>
                <c:pt idx="1">
                  <c:v>2015</c:v>
                </c:pt>
                <c:pt idx="2">
                  <c:v>2016</c:v>
                </c:pt>
                <c:pt idx="3">
                  <c:v>2017</c:v>
                </c:pt>
                <c:pt idx="4">
                  <c:v>2018</c:v>
                </c:pt>
                <c:pt idx="5">
                  <c:v>2019</c:v>
                </c:pt>
                <c:pt idx="6">
                  <c:v>2020</c:v>
                </c:pt>
                <c:pt idx="7">
                  <c:v>2021</c:v>
                </c:pt>
              </c:strCache>
            </c:strRef>
          </c:cat>
          <c:val>
            <c:numRef>
              <c:f>pivot_table!$AC$4:$AC$12</c:f>
              <c:numCache>
                <c:formatCode>0</c:formatCode>
                <c:ptCount val="8"/>
                <c:pt idx="0">
                  <c:v>1</c:v>
                </c:pt>
                <c:pt idx="1">
                  <c:v>9</c:v>
                </c:pt>
                <c:pt idx="2">
                  <c:v>30</c:v>
                </c:pt>
                <c:pt idx="3">
                  <c:v>66</c:v>
                </c:pt>
                <c:pt idx="4">
                  <c:v>99</c:v>
                </c:pt>
                <c:pt idx="5">
                  <c:v>125</c:v>
                </c:pt>
                <c:pt idx="6">
                  <c:v>183</c:v>
                </c:pt>
                <c:pt idx="7">
                  <c:v>71</c:v>
                </c:pt>
              </c:numCache>
            </c:numRef>
          </c:val>
          <c:smooth val="0"/>
          <c:extLst>
            <c:ext xmlns:c16="http://schemas.microsoft.com/office/drawing/2014/chart" uri="{C3380CC4-5D6E-409C-BE32-E72D297353CC}">
              <c16:uniqueId val="{00000000-569A-475B-A7EA-E057E51E35D8}"/>
            </c:ext>
          </c:extLst>
        </c:ser>
        <c:dLbls>
          <c:showLegendKey val="0"/>
          <c:showVal val="0"/>
          <c:showCatName val="0"/>
          <c:showSerName val="0"/>
          <c:showPercent val="0"/>
          <c:showBubbleSize val="0"/>
        </c:dLbls>
        <c:marker val="1"/>
        <c:smooth val="0"/>
        <c:axId val="282679200"/>
        <c:axId val="282679680"/>
      </c:lineChart>
      <c:catAx>
        <c:axId val="28267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82679680"/>
        <c:crosses val="autoZero"/>
        <c:auto val="1"/>
        <c:lblAlgn val="ctr"/>
        <c:lblOffset val="100"/>
        <c:noMultiLvlLbl val="0"/>
      </c:catAx>
      <c:valAx>
        <c:axId val="28267968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826792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121920</xdr:colOff>
      <xdr:row>2</xdr:row>
      <xdr:rowOff>91440</xdr:rowOff>
    </xdr:from>
    <xdr:to>
      <xdr:col>7</xdr:col>
      <xdr:colOff>556260</xdr:colOff>
      <xdr:row>5</xdr:row>
      <xdr:rowOff>152400</xdr:rowOff>
    </xdr:to>
    <xdr:grpSp>
      <xdr:nvGrpSpPr>
        <xdr:cNvPr id="16" name="Group 15">
          <a:extLst>
            <a:ext uri="{FF2B5EF4-FFF2-40B4-BE49-F238E27FC236}">
              <a16:creationId xmlns:a16="http://schemas.microsoft.com/office/drawing/2014/main" id="{38D4C69F-8316-1A2E-ACD9-621F2DA930D2}"/>
            </a:ext>
          </a:extLst>
        </xdr:cNvPr>
        <xdr:cNvGrpSpPr/>
      </xdr:nvGrpSpPr>
      <xdr:grpSpPr>
        <a:xfrm>
          <a:off x="388620" y="464820"/>
          <a:ext cx="4091940" cy="609600"/>
          <a:chOff x="373380" y="457200"/>
          <a:chExt cx="3025140" cy="609600"/>
        </a:xfrm>
      </xdr:grpSpPr>
      <xdr:sp macro="" textlink="">
        <xdr:nvSpPr>
          <xdr:cNvPr id="2" name="Rectangle: Rounded Corners 1">
            <a:extLst>
              <a:ext uri="{FF2B5EF4-FFF2-40B4-BE49-F238E27FC236}">
                <a16:creationId xmlns:a16="http://schemas.microsoft.com/office/drawing/2014/main" id="{A4E9B5F2-42EE-1AB1-668F-8DE29BA22647}"/>
              </a:ext>
            </a:extLst>
          </xdr:cNvPr>
          <xdr:cNvSpPr/>
        </xdr:nvSpPr>
        <xdr:spPr>
          <a:xfrm>
            <a:off x="373380" y="457200"/>
            <a:ext cx="3025140" cy="609600"/>
          </a:xfrm>
          <a:prstGeom prst="roundRect">
            <a:avLst/>
          </a:prstGeom>
          <a:solidFill>
            <a:schemeClr val="tx1"/>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3" name="TextBox 2">
            <a:extLst>
              <a:ext uri="{FF2B5EF4-FFF2-40B4-BE49-F238E27FC236}">
                <a16:creationId xmlns:a16="http://schemas.microsoft.com/office/drawing/2014/main" id="{3C146F53-69C8-B384-EF61-999188024F70}"/>
              </a:ext>
            </a:extLst>
          </xdr:cNvPr>
          <xdr:cNvSpPr txBox="1"/>
        </xdr:nvSpPr>
        <xdr:spPr>
          <a:xfrm>
            <a:off x="1980223" y="502920"/>
            <a:ext cx="1367598"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kern="1200">
                <a:solidFill>
                  <a:schemeClr val="bg1"/>
                </a:solidFill>
              </a:rPr>
              <a:t>OTT</a:t>
            </a:r>
            <a:r>
              <a:rPr lang="en-IN" sz="2400" b="1" kern="1200" baseline="0">
                <a:solidFill>
                  <a:schemeClr val="bg1"/>
                </a:solidFill>
              </a:rPr>
              <a:t> Analysis</a:t>
            </a:r>
            <a:r>
              <a:rPr lang="en-IN" sz="2400" b="1" kern="1200" baseline="0"/>
              <a:t> </a:t>
            </a:r>
            <a:endParaRPr lang="en-IN" sz="1100" b="1" kern="1200"/>
          </a:p>
        </xdr:txBody>
      </xdr:sp>
    </xdr:grpSp>
    <xdr:clientData/>
  </xdr:twoCellAnchor>
  <xdr:twoCellAnchor>
    <xdr:from>
      <xdr:col>8</xdr:col>
      <xdr:colOff>45721</xdr:colOff>
      <xdr:row>16</xdr:row>
      <xdr:rowOff>160020</xdr:rowOff>
    </xdr:from>
    <xdr:to>
      <xdr:col>12</xdr:col>
      <xdr:colOff>335281</xdr:colOff>
      <xdr:row>31</xdr:row>
      <xdr:rowOff>130674</xdr:rowOff>
    </xdr:to>
    <xdr:graphicFrame macro="">
      <xdr:nvGraphicFramePr>
        <xdr:cNvPr id="4" name="Chart 3">
          <a:extLst>
            <a:ext uri="{FF2B5EF4-FFF2-40B4-BE49-F238E27FC236}">
              <a16:creationId xmlns:a16="http://schemas.microsoft.com/office/drawing/2014/main" id="{201D51EE-FC4D-408E-BF37-4F865AA3BA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403860</xdr:colOff>
      <xdr:row>2</xdr:row>
      <xdr:rowOff>60960</xdr:rowOff>
    </xdr:from>
    <xdr:to>
      <xdr:col>18</xdr:col>
      <xdr:colOff>172933</xdr:colOff>
      <xdr:row>16</xdr:row>
      <xdr:rowOff>91440</xdr:rowOff>
    </xdr:to>
    <xdr:graphicFrame macro="">
      <xdr:nvGraphicFramePr>
        <xdr:cNvPr id="5" name="Chart 4">
          <a:extLst>
            <a:ext uri="{FF2B5EF4-FFF2-40B4-BE49-F238E27FC236}">
              <a16:creationId xmlns:a16="http://schemas.microsoft.com/office/drawing/2014/main" id="{98E0177F-1606-47D7-B668-F96416B500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53340</xdr:colOff>
      <xdr:row>2</xdr:row>
      <xdr:rowOff>68581</xdr:rowOff>
    </xdr:from>
    <xdr:to>
      <xdr:col>14</xdr:col>
      <xdr:colOff>342900</xdr:colOff>
      <xdr:row>16</xdr:row>
      <xdr:rowOff>99061</xdr:rowOff>
    </xdr:to>
    <xdr:graphicFrame macro="">
      <xdr:nvGraphicFramePr>
        <xdr:cNvPr id="6" name="Chart 5">
          <a:extLst>
            <a:ext uri="{FF2B5EF4-FFF2-40B4-BE49-F238E27FC236}">
              <a16:creationId xmlns:a16="http://schemas.microsoft.com/office/drawing/2014/main" id="{E45B6DCD-30BC-4C21-B309-F51FF71D1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236220</xdr:colOff>
      <xdr:row>2</xdr:row>
      <xdr:rowOff>45720</xdr:rowOff>
    </xdr:from>
    <xdr:to>
      <xdr:col>22</xdr:col>
      <xdr:colOff>848729</xdr:colOff>
      <xdr:row>16</xdr:row>
      <xdr:rowOff>84344</xdr:rowOff>
    </xdr:to>
    <xdr:graphicFrame macro="">
      <xdr:nvGraphicFramePr>
        <xdr:cNvPr id="7" name="Chart 6">
          <a:extLst>
            <a:ext uri="{FF2B5EF4-FFF2-40B4-BE49-F238E27FC236}">
              <a16:creationId xmlns:a16="http://schemas.microsoft.com/office/drawing/2014/main" id="{4F504B0B-C23C-4CCC-97C8-CA5B7FB381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381000</xdr:colOff>
      <xdr:row>16</xdr:row>
      <xdr:rowOff>152400</xdr:rowOff>
    </xdr:from>
    <xdr:to>
      <xdr:col>16</xdr:col>
      <xdr:colOff>504898</xdr:colOff>
      <xdr:row>31</xdr:row>
      <xdr:rowOff>137160</xdr:rowOff>
    </xdr:to>
    <xdr:graphicFrame macro="">
      <xdr:nvGraphicFramePr>
        <xdr:cNvPr id="8" name="Chart 7">
          <a:extLst>
            <a:ext uri="{FF2B5EF4-FFF2-40B4-BE49-F238E27FC236}">
              <a16:creationId xmlns:a16="http://schemas.microsoft.com/office/drawing/2014/main" id="{EBCD03B0-7EBB-4318-9753-D94FB41A5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556260</xdr:colOff>
      <xdr:row>16</xdr:row>
      <xdr:rowOff>144780</xdr:rowOff>
    </xdr:from>
    <xdr:to>
      <xdr:col>22</xdr:col>
      <xdr:colOff>839538</xdr:colOff>
      <xdr:row>31</xdr:row>
      <xdr:rowOff>134661</xdr:rowOff>
    </xdr:to>
    <xdr:graphicFrame macro="">
      <xdr:nvGraphicFramePr>
        <xdr:cNvPr id="9" name="Chart 8">
          <a:extLst>
            <a:ext uri="{FF2B5EF4-FFF2-40B4-BE49-F238E27FC236}">
              <a16:creationId xmlns:a16="http://schemas.microsoft.com/office/drawing/2014/main" id="{88351CBC-9FB5-41F6-AA8F-9FA5DA9D7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60961</xdr:colOff>
      <xdr:row>5</xdr:row>
      <xdr:rowOff>167641</xdr:rowOff>
    </xdr:from>
    <xdr:to>
      <xdr:col>3</xdr:col>
      <xdr:colOff>518161</xdr:colOff>
      <xdr:row>17</xdr:row>
      <xdr:rowOff>22861</xdr:rowOff>
    </xdr:to>
    <mc:AlternateContent xmlns:mc="http://schemas.openxmlformats.org/markup-compatibility/2006" xmlns:a14="http://schemas.microsoft.com/office/drawing/2010/main">
      <mc:Choice Requires="a14">
        <xdr:graphicFrame macro="">
          <xdr:nvGraphicFramePr>
            <xdr:cNvPr id="10" name="Language">
              <a:extLst>
                <a:ext uri="{FF2B5EF4-FFF2-40B4-BE49-F238E27FC236}">
                  <a16:creationId xmlns:a16="http://schemas.microsoft.com/office/drawing/2014/main" id="{A55204CE-ED40-4DEE-B03D-69447A25E543}"/>
                </a:ext>
              </a:extLst>
            </xdr:cNvPr>
            <xdr:cNvGraphicFramePr/>
          </xdr:nvGraphicFramePr>
          <xdr:xfrm>
            <a:off x="0" y="0"/>
            <a:ext cx="0" cy="0"/>
          </xdr:xfrm>
          <a:graphic>
            <a:graphicData uri="http://schemas.microsoft.com/office/drawing/2010/slicer">
              <sle:slicer xmlns:sle="http://schemas.microsoft.com/office/drawing/2010/slicer" name="Language"/>
            </a:graphicData>
          </a:graphic>
        </xdr:graphicFrame>
      </mc:Choice>
      <mc:Fallback xmlns="">
        <xdr:sp macro="" textlink="">
          <xdr:nvSpPr>
            <xdr:cNvPr id="0" name=""/>
            <xdr:cNvSpPr>
              <a:spLocks noTextEdit="1"/>
            </xdr:cNvSpPr>
          </xdr:nvSpPr>
          <xdr:spPr>
            <a:xfrm>
              <a:off x="327661" y="1089661"/>
              <a:ext cx="1676400" cy="2049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487680</xdr:colOff>
      <xdr:row>18</xdr:row>
      <xdr:rowOff>144780</xdr:rowOff>
    </xdr:from>
    <xdr:to>
      <xdr:col>5</xdr:col>
      <xdr:colOff>426720</xdr:colOff>
      <xdr:row>23</xdr:row>
      <xdr:rowOff>114300</xdr:rowOff>
    </xdr:to>
    <mc:AlternateContent xmlns:mc="http://schemas.openxmlformats.org/markup-compatibility/2006" xmlns:a14="http://schemas.microsoft.com/office/drawing/2010/main">
      <mc:Choice Requires="a14">
        <xdr:graphicFrame macro="">
          <xdr:nvGraphicFramePr>
            <xdr:cNvPr id="11" name="RANGE_SCORE">
              <a:extLst>
                <a:ext uri="{FF2B5EF4-FFF2-40B4-BE49-F238E27FC236}">
                  <a16:creationId xmlns:a16="http://schemas.microsoft.com/office/drawing/2014/main" id="{5919B0E2-E663-41B7-A666-6DE13D1B0D40}"/>
                </a:ext>
              </a:extLst>
            </xdr:cNvPr>
            <xdr:cNvGraphicFramePr/>
          </xdr:nvGraphicFramePr>
          <xdr:xfrm>
            <a:off x="0" y="0"/>
            <a:ext cx="0" cy="0"/>
          </xdr:xfrm>
          <a:graphic>
            <a:graphicData uri="http://schemas.microsoft.com/office/drawing/2010/slicer">
              <sle:slicer xmlns:sle="http://schemas.microsoft.com/office/drawing/2010/slicer" name="RANGE_SCORE"/>
            </a:graphicData>
          </a:graphic>
        </xdr:graphicFrame>
      </mc:Choice>
      <mc:Fallback xmlns="">
        <xdr:sp macro="" textlink="">
          <xdr:nvSpPr>
            <xdr:cNvPr id="0" name=""/>
            <xdr:cNvSpPr>
              <a:spLocks noTextEdit="1"/>
            </xdr:cNvSpPr>
          </xdr:nvSpPr>
          <xdr:spPr>
            <a:xfrm>
              <a:off x="1973580" y="3444240"/>
              <a:ext cx="115824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38100</xdr:colOff>
      <xdr:row>29</xdr:row>
      <xdr:rowOff>121921</xdr:rowOff>
    </xdr:from>
    <xdr:to>
      <xdr:col>7</xdr:col>
      <xdr:colOff>601980</xdr:colOff>
      <xdr:row>31</xdr:row>
      <xdr:rowOff>137160</xdr:rowOff>
    </xdr:to>
    <mc:AlternateContent xmlns:mc="http://schemas.openxmlformats.org/markup-compatibility/2006" xmlns:a14="http://schemas.microsoft.com/office/drawing/2010/main">
      <mc:Choice Requires="a14">
        <xdr:graphicFrame macro="">
          <xdr:nvGraphicFramePr>
            <xdr:cNvPr id="12" name="Years (DATE)">
              <a:extLst>
                <a:ext uri="{FF2B5EF4-FFF2-40B4-BE49-F238E27FC236}">
                  <a16:creationId xmlns:a16="http://schemas.microsoft.com/office/drawing/2014/main" id="{1EF78C88-7715-45D3-879A-44510BFE2D2D}"/>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304800" y="5433061"/>
              <a:ext cx="4221480" cy="380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472440</xdr:colOff>
      <xdr:row>18</xdr:row>
      <xdr:rowOff>121921</xdr:rowOff>
    </xdr:from>
    <xdr:to>
      <xdr:col>8</xdr:col>
      <xdr:colOff>38100</xdr:colOff>
      <xdr:row>23</xdr:row>
      <xdr:rowOff>152401</xdr:rowOff>
    </xdr:to>
    <mc:AlternateContent xmlns:mc="http://schemas.openxmlformats.org/markup-compatibility/2006" xmlns:a14="http://schemas.microsoft.com/office/drawing/2010/main">
      <mc:Choice Requires="a14">
        <xdr:graphicFrame macro="">
          <xdr:nvGraphicFramePr>
            <xdr:cNvPr id="13" name="GENRE_SP">
              <a:extLst>
                <a:ext uri="{FF2B5EF4-FFF2-40B4-BE49-F238E27FC236}">
                  <a16:creationId xmlns:a16="http://schemas.microsoft.com/office/drawing/2014/main" id="{A14A1D29-0EA6-477C-8614-B8F87D7A2AF3}"/>
                </a:ext>
              </a:extLst>
            </xdr:cNvPr>
            <xdr:cNvGraphicFramePr/>
          </xdr:nvGraphicFramePr>
          <xdr:xfrm>
            <a:off x="0" y="0"/>
            <a:ext cx="0" cy="0"/>
          </xdr:xfrm>
          <a:graphic>
            <a:graphicData uri="http://schemas.microsoft.com/office/drawing/2010/slicer">
              <sle:slicer xmlns:sle="http://schemas.microsoft.com/office/drawing/2010/slicer" name="GENRE_SP"/>
            </a:graphicData>
          </a:graphic>
        </xdr:graphicFrame>
      </mc:Choice>
      <mc:Fallback xmlns="">
        <xdr:sp macro="" textlink="">
          <xdr:nvSpPr>
            <xdr:cNvPr id="0" name=""/>
            <xdr:cNvSpPr>
              <a:spLocks noTextEdit="1"/>
            </xdr:cNvSpPr>
          </xdr:nvSpPr>
          <xdr:spPr>
            <a:xfrm>
              <a:off x="3177540" y="3421381"/>
              <a:ext cx="139446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60960</xdr:colOff>
      <xdr:row>17</xdr:row>
      <xdr:rowOff>38100</xdr:rowOff>
    </xdr:from>
    <xdr:to>
      <xdr:col>3</xdr:col>
      <xdr:colOff>502920</xdr:colOff>
      <xdr:row>29</xdr:row>
      <xdr:rowOff>175260</xdr:rowOff>
    </xdr:to>
    <mc:AlternateContent xmlns:mc="http://schemas.openxmlformats.org/markup-compatibility/2006" xmlns:a14="http://schemas.microsoft.com/office/drawing/2010/main">
      <mc:Choice Requires="a14">
        <xdr:graphicFrame macro="">
          <xdr:nvGraphicFramePr>
            <xdr:cNvPr id="14" name="Genre">
              <a:extLst>
                <a:ext uri="{FF2B5EF4-FFF2-40B4-BE49-F238E27FC236}">
                  <a16:creationId xmlns:a16="http://schemas.microsoft.com/office/drawing/2014/main" id="{A80ABD73-7830-45B8-9316-813CF87836C9}"/>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327660" y="3154680"/>
              <a:ext cx="1661160" cy="2331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495300</xdr:colOff>
      <xdr:row>23</xdr:row>
      <xdr:rowOff>121920</xdr:rowOff>
    </xdr:from>
    <xdr:to>
      <xdr:col>7</xdr:col>
      <xdr:colOff>586740</xdr:colOff>
      <xdr:row>30</xdr:row>
      <xdr:rowOff>15240</xdr:rowOff>
    </xdr:to>
    <mc:AlternateContent xmlns:mc="http://schemas.openxmlformats.org/markup-compatibility/2006" xmlns:a14="http://schemas.microsoft.com/office/drawing/2010/main">
      <mc:Choice Requires="a14">
        <xdr:graphicFrame macro="">
          <xdr:nvGraphicFramePr>
            <xdr:cNvPr id="15" name="DUB_LANGUAGE">
              <a:extLst>
                <a:ext uri="{FF2B5EF4-FFF2-40B4-BE49-F238E27FC236}">
                  <a16:creationId xmlns:a16="http://schemas.microsoft.com/office/drawing/2014/main" id="{FACB9F6B-FF9F-4D5C-A334-561EBFF680B1}"/>
                </a:ext>
              </a:extLst>
            </xdr:cNvPr>
            <xdr:cNvGraphicFramePr/>
          </xdr:nvGraphicFramePr>
          <xdr:xfrm>
            <a:off x="0" y="0"/>
            <a:ext cx="0" cy="0"/>
          </xdr:xfrm>
          <a:graphic>
            <a:graphicData uri="http://schemas.microsoft.com/office/drawing/2010/slicer">
              <sle:slicer xmlns:sle="http://schemas.microsoft.com/office/drawing/2010/slicer" name="DUB_LANGUAGE"/>
            </a:graphicData>
          </a:graphic>
        </xdr:graphicFrame>
      </mc:Choice>
      <mc:Fallback xmlns="">
        <xdr:sp macro="" textlink="">
          <xdr:nvSpPr>
            <xdr:cNvPr id="0" name=""/>
            <xdr:cNvSpPr>
              <a:spLocks noTextEdit="1"/>
            </xdr:cNvSpPr>
          </xdr:nvSpPr>
          <xdr:spPr>
            <a:xfrm>
              <a:off x="1981200" y="4335780"/>
              <a:ext cx="2529840" cy="1173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579120</xdr:colOff>
      <xdr:row>10</xdr:row>
      <xdr:rowOff>38100</xdr:rowOff>
    </xdr:from>
    <xdr:to>
      <xdr:col>7</xdr:col>
      <xdr:colOff>556260</xdr:colOff>
      <xdr:row>13</xdr:row>
      <xdr:rowOff>99060</xdr:rowOff>
    </xdr:to>
    <xdr:sp macro="" textlink="">
      <xdr:nvSpPr>
        <xdr:cNvPr id="21" name="Rectangle: Rounded Corners 20">
          <a:extLst>
            <a:ext uri="{FF2B5EF4-FFF2-40B4-BE49-F238E27FC236}">
              <a16:creationId xmlns:a16="http://schemas.microsoft.com/office/drawing/2014/main" id="{721DCE87-61E7-9197-DA82-31BEA6B05C29}"/>
            </a:ext>
          </a:extLst>
        </xdr:cNvPr>
        <xdr:cNvSpPr/>
      </xdr:nvSpPr>
      <xdr:spPr>
        <a:xfrm>
          <a:off x="2065020" y="1874520"/>
          <a:ext cx="2415540" cy="609600"/>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rgbClr val="FF0000"/>
            </a:solidFill>
          </a:endParaRPr>
        </a:p>
      </xdr:txBody>
    </xdr:sp>
    <xdr:clientData/>
  </xdr:twoCellAnchor>
  <xdr:twoCellAnchor editAs="oneCell">
    <xdr:from>
      <xdr:col>1</xdr:col>
      <xdr:colOff>167640</xdr:colOff>
      <xdr:row>2</xdr:row>
      <xdr:rowOff>99060</xdr:rowOff>
    </xdr:from>
    <xdr:to>
      <xdr:col>4</xdr:col>
      <xdr:colOff>464820</xdr:colOff>
      <xdr:row>5</xdr:row>
      <xdr:rowOff>99060</xdr:rowOff>
    </xdr:to>
    <xdr:pic>
      <xdr:nvPicPr>
        <xdr:cNvPr id="29" name="Picture 28">
          <a:extLst>
            <a:ext uri="{FF2B5EF4-FFF2-40B4-BE49-F238E27FC236}">
              <a16:creationId xmlns:a16="http://schemas.microsoft.com/office/drawing/2014/main" id="{A9E5567E-678E-9CBA-9CC9-D5F2B5550D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34340" y="472440"/>
          <a:ext cx="2125980" cy="548640"/>
        </a:xfrm>
        <a:prstGeom prst="rect">
          <a:avLst/>
        </a:prstGeom>
      </xdr:spPr>
    </xdr:pic>
    <xdr:clientData/>
  </xdr:twoCellAnchor>
  <xdr:twoCellAnchor>
    <xdr:from>
      <xdr:col>3</xdr:col>
      <xdr:colOff>571500</xdr:colOff>
      <xdr:row>6</xdr:row>
      <xdr:rowOff>38100</xdr:rowOff>
    </xdr:from>
    <xdr:to>
      <xdr:col>7</xdr:col>
      <xdr:colOff>548640</xdr:colOff>
      <xdr:row>9</xdr:row>
      <xdr:rowOff>121920</xdr:rowOff>
    </xdr:to>
    <xdr:grpSp>
      <xdr:nvGrpSpPr>
        <xdr:cNvPr id="33" name="Group 32">
          <a:extLst>
            <a:ext uri="{FF2B5EF4-FFF2-40B4-BE49-F238E27FC236}">
              <a16:creationId xmlns:a16="http://schemas.microsoft.com/office/drawing/2014/main" id="{6B4F7801-B02C-9BA3-4108-203F65D45B69}"/>
            </a:ext>
          </a:extLst>
        </xdr:cNvPr>
        <xdr:cNvGrpSpPr/>
      </xdr:nvGrpSpPr>
      <xdr:grpSpPr>
        <a:xfrm>
          <a:off x="2057400" y="1143000"/>
          <a:ext cx="2415540" cy="632460"/>
          <a:chOff x="2057400" y="1143000"/>
          <a:chExt cx="2415540" cy="632460"/>
        </a:xfrm>
        <a:solidFill>
          <a:srgbClr val="002060"/>
        </a:solidFill>
      </xdr:grpSpPr>
      <xdr:grpSp>
        <xdr:nvGrpSpPr>
          <xdr:cNvPr id="32" name="Group 31">
            <a:extLst>
              <a:ext uri="{FF2B5EF4-FFF2-40B4-BE49-F238E27FC236}">
                <a16:creationId xmlns:a16="http://schemas.microsoft.com/office/drawing/2014/main" id="{ABC3CD32-72A5-EAF0-3C52-FD234337264D}"/>
              </a:ext>
            </a:extLst>
          </xdr:cNvPr>
          <xdr:cNvGrpSpPr/>
        </xdr:nvGrpSpPr>
        <xdr:grpSpPr>
          <a:xfrm>
            <a:off x="2057400" y="1143000"/>
            <a:ext cx="2415540" cy="632460"/>
            <a:chOff x="2057400" y="1143000"/>
            <a:chExt cx="2415540" cy="632460"/>
          </a:xfrm>
          <a:grpFill/>
        </xdr:grpSpPr>
        <xdr:sp macro="" textlink="">
          <xdr:nvSpPr>
            <xdr:cNvPr id="23" name="Rectangle: Rounded Corners 22">
              <a:extLst>
                <a:ext uri="{FF2B5EF4-FFF2-40B4-BE49-F238E27FC236}">
                  <a16:creationId xmlns:a16="http://schemas.microsoft.com/office/drawing/2014/main" id="{1A982706-08AB-3D38-989D-F4D5F003F39D}"/>
                </a:ext>
              </a:extLst>
            </xdr:cNvPr>
            <xdr:cNvSpPr/>
          </xdr:nvSpPr>
          <xdr:spPr>
            <a:xfrm>
              <a:off x="2057400" y="1165860"/>
              <a:ext cx="2415540" cy="609600"/>
            </a:xfrm>
            <a:prstGeom prst="roundRect">
              <a:avLst/>
            </a:prstGeom>
            <a:grp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kern="1200">
                <a:solidFill>
                  <a:srgbClr val="FF0000"/>
                </a:solidFill>
              </a:endParaRPr>
            </a:p>
          </xdr:txBody>
        </xdr:sp>
        <xdr:sp macro="" textlink="">
          <xdr:nvSpPr>
            <xdr:cNvPr id="30" name="TextBox 29">
              <a:extLst>
                <a:ext uri="{FF2B5EF4-FFF2-40B4-BE49-F238E27FC236}">
                  <a16:creationId xmlns:a16="http://schemas.microsoft.com/office/drawing/2014/main" id="{706CD186-7BD9-0931-8A1E-9657981EBB72}"/>
                </a:ext>
              </a:extLst>
            </xdr:cNvPr>
            <xdr:cNvSpPr txBox="1"/>
          </xdr:nvSpPr>
          <xdr:spPr>
            <a:xfrm>
              <a:off x="2202180" y="1143000"/>
              <a:ext cx="2240280" cy="3048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solidFill>
                    <a:schemeClr val="bg1"/>
                  </a:solidFill>
                </a:rPr>
                <a:t>Total</a:t>
              </a:r>
              <a:r>
                <a:rPr lang="en-IN" sz="1800" b="1" kern="1200" baseline="0">
                  <a:solidFill>
                    <a:schemeClr val="bg1"/>
                  </a:solidFill>
                </a:rPr>
                <a:t> no. of </a:t>
              </a:r>
              <a:r>
                <a:rPr lang="en-IN" sz="1800" b="1" kern="1200">
                  <a:solidFill>
                    <a:schemeClr val="bg1"/>
                  </a:solidFill>
                </a:rPr>
                <a:t>Movies</a:t>
              </a:r>
            </a:p>
          </xdr:txBody>
        </xdr:sp>
      </xdr:grpSp>
      <xdr:sp macro="" textlink="">
        <xdr:nvSpPr>
          <xdr:cNvPr id="31" name="TextBox 30">
            <a:extLst>
              <a:ext uri="{FF2B5EF4-FFF2-40B4-BE49-F238E27FC236}">
                <a16:creationId xmlns:a16="http://schemas.microsoft.com/office/drawing/2014/main" id="{42137173-33EC-B98A-80BE-D3F9208DD29B}"/>
              </a:ext>
            </a:extLst>
          </xdr:cNvPr>
          <xdr:cNvSpPr txBox="1"/>
        </xdr:nvSpPr>
        <xdr:spPr>
          <a:xfrm>
            <a:off x="2971800" y="1386840"/>
            <a:ext cx="6019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solidFill>
                  <a:schemeClr val="bg1"/>
                </a:solidFill>
              </a:rPr>
              <a:t>584</a:t>
            </a:r>
            <a:endParaRPr lang="en-IN" sz="1100" b="1" kern="1200">
              <a:solidFill>
                <a:schemeClr val="bg1"/>
              </a:solidFill>
            </a:endParaRPr>
          </a:p>
        </xdr:txBody>
      </xdr:sp>
    </xdr:grpSp>
    <xdr:clientData/>
  </xdr:twoCellAnchor>
  <xdr:twoCellAnchor>
    <xdr:from>
      <xdr:col>4</xdr:col>
      <xdr:colOff>91440</xdr:colOff>
      <xdr:row>10</xdr:row>
      <xdr:rowOff>0</xdr:rowOff>
    </xdr:from>
    <xdr:to>
      <xdr:col>7</xdr:col>
      <xdr:colOff>548640</xdr:colOff>
      <xdr:row>11</xdr:row>
      <xdr:rowOff>175260</xdr:rowOff>
    </xdr:to>
    <xdr:sp macro="" textlink="">
      <xdr:nvSpPr>
        <xdr:cNvPr id="35" name="TextBox 34">
          <a:extLst>
            <a:ext uri="{FF2B5EF4-FFF2-40B4-BE49-F238E27FC236}">
              <a16:creationId xmlns:a16="http://schemas.microsoft.com/office/drawing/2014/main" id="{F3CB2109-BCB7-7AB2-C76C-6EA566635B9B}"/>
            </a:ext>
          </a:extLst>
        </xdr:cNvPr>
        <xdr:cNvSpPr txBox="1"/>
      </xdr:nvSpPr>
      <xdr:spPr>
        <a:xfrm>
          <a:off x="2186940" y="1836420"/>
          <a:ext cx="22860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solidFill>
                <a:schemeClr val="bg1"/>
              </a:solidFill>
            </a:rPr>
            <a:t>Average IMBD score</a:t>
          </a:r>
          <a:endParaRPr lang="en-IN" sz="1100" b="1" kern="1200">
            <a:solidFill>
              <a:schemeClr val="bg1"/>
            </a:solidFill>
          </a:endParaRPr>
        </a:p>
      </xdr:txBody>
    </xdr:sp>
    <xdr:clientData/>
  </xdr:twoCellAnchor>
  <xdr:twoCellAnchor>
    <xdr:from>
      <xdr:col>3</xdr:col>
      <xdr:colOff>594360</xdr:colOff>
      <xdr:row>13</xdr:row>
      <xdr:rowOff>152400</xdr:rowOff>
    </xdr:from>
    <xdr:to>
      <xdr:col>8</xdr:col>
      <xdr:colOff>45720</xdr:colOff>
      <xdr:row>17</xdr:row>
      <xdr:rowOff>91440</xdr:rowOff>
    </xdr:to>
    <xdr:grpSp>
      <xdr:nvGrpSpPr>
        <xdr:cNvPr id="42" name="Group 41">
          <a:extLst>
            <a:ext uri="{FF2B5EF4-FFF2-40B4-BE49-F238E27FC236}">
              <a16:creationId xmlns:a16="http://schemas.microsoft.com/office/drawing/2014/main" id="{109BB114-4576-C904-2735-2F70C10EAB21}"/>
            </a:ext>
          </a:extLst>
        </xdr:cNvPr>
        <xdr:cNvGrpSpPr/>
      </xdr:nvGrpSpPr>
      <xdr:grpSpPr>
        <a:xfrm>
          <a:off x="2080260" y="2537460"/>
          <a:ext cx="2499360" cy="670560"/>
          <a:chOff x="2080260" y="2537460"/>
          <a:chExt cx="2499360" cy="670560"/>
        </a:xfrm>
        <a:solidFill>
          <a:srgbClr val="002060"/>
        </a:solidFill>
      </xdr:grpSpPr>
      <xdr:grpSp>
        <xdr:nvGrpSpPr>
          <xdr:cNvPr id="41" name="Group 40">
            <a:extLst>
              <a:ext uri="{FF2B5EF4-FFF2-40B4-BE49-F238E27FC236}">
                <a16:creationId xmlns:a16="http://schemas.microsoft.com/office/drawing/2014/main" id="{9CAFD56C-4F53-BD8A-9402-9C79F7880A75}"/>
              </a:ext>
            </a:extLst>
          </xdr:cNvPr>
          <xdr:cNvGrpSpPr/>
        </xdr:nvGrpSpPr>
        <xdr:grpSpPr>
          <a:xfrm>
            <a:off x="2080260" y="2537460"/>
            <a:ext cx="2415540" cy="670560"/>
            <a:chOff x="2080260" y="2537460"/>
            <a:chExt cx="2415540" cy="670560"/>
          </a:xfrm>
          <a:grpFill/>
        </xdr:grpSpPr>
        <xdr:sp macro="" textlink="">
          <xdr:nvSpPr>
            <xdr:cNvPr id="22" name="Rectangle: Rounded Corners 21">
              <a:extLst>
                <a:ext uri="{FF2B5EF4-FFF2-40B4-BE49-F238E27FC236}">
                  <a16:creationId xmlns:a16="http://schemas.microsoft.com/office/drawing/2014/main" id="{3780CF49-1965-F316-82C0-6E438E07E877}"/>
                </a:ext>
              </a:extLst>
            </xdr:cNvPr>
            <xdr:cNvSpPr/>
          </xdr:nvSpPr>
          <xdr:spPr>
            <a:xfrm>
              <a:off x="2080260" y="2598420"/>
              <a:ext cx="2415540" cy="609600"/>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36" name="TextBox 35">
              <a:extLst>
                <a:ext uri="{FF2B5EF4-FFF2-40B4-BE49-F238E27FC236}">
                  <a16:creationId xmlns:a16="http://schemas.microsoft.com/office/drawing/2014/main" id="{F692EAE2-E9EB-710D-31B0-8D0D2E0EA4FD}"/>
                </a:ext>
              </a:extLst>
            </xdr:cNvPr>
            <xdr:cNvSpPr txBox="1"/>
          </xdr:nvSpPr>
          <xdr:spPr>
            <a:xfrm>
              <a:off x="2491740" y="2537460"/>
              <a:ext cx="161544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solidFill>
                    <a:schemeClr val="bg1"/>
                  </a:solidFill>
                </a:rPr>
                <a:t>Best</a:t>
              </a:r>
              <a:r>
                <a:rPr lang="en-IN" sz="1800" b="1" kern="1200" baseline="0">
                  <a:solidFill>
                    <a:schemeClr val="bg1"/>
                  </a:solidFill>
                </a:rPr>
                <a:t> on Netflix</a:t>
              </a:r>
              <a:endParaRPr lang="en-IN" sz="1100" b="1" kern="1200">
                <a:solidFill>
                  <a:schemeClr val="bg1"/>
                </a:solidFill>
              </a:endParaRPr>
            </a:p>
          </xdr:txBody>
        </xdr:sp>
      </xdr:grpSp>
      <xdr:sp macro="" textlink="">
        <xdr:nvSpPr>
          <xdr:cNvPr id="37" name="TextBox 36">
            <a:extLst>
              <a:ext uri="{FF2B5EF4-FFF2-40B4-BE49-F238E27FC236}">
                <a16:creationId xmlns:a16="http://schemas.microsoft.com/office/drawing/2014/main" id="{469EFEAE-D2D2-0BD0-1C82-8F0D119B4D0A}"/>
              </a:ext>
            </a:extLst>
          </xdr:cNvPr>
          <xdr:cNvSpPr txBox="1"/>
        </xdr:nvSpPr>
        <xdr:spPr>
          <a:xfrm>
            <a:off x="2202180" y="2827020"/>
            <a:ext cx="23774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solidFill>
                  <a:schemeClr val="bg1"/>
                </a:solidFill>
              </a:rPr>
              <a:t>"A</a:t>
            </a:r>
            <a:r>
              <a:rPr lang="en-IN" sz="1800" b="1" kern="1200" baseline="0">
                <a:solidFill>
                  <a:schemeClr val="bg1"/>
                </a:solidFill>
              </a:rPr>
              <a:t> Life on Our Planet"</a:t>
            </a:r>
            <a:endParaRPr lang="en-IN" sz="1100" b="1" kern="1200">
              <a:solidFill>
                <a:schemeClr val="bg1"/>
              </a:solidFill>
            </a:endParaRPr>
          </a:p>
        </xdr:txBody>
      </xdr:sp>
    </xdr:grpSp>
    <xdr:clientData/>
  </xdr:twoCellAnchor>
  <xdr:twoCellAnchor>
    <xdr:from>
      <xdr:col>5</xdr:col>
      <xdr:colOff>312420</xdr:colOff>
      <xdr:row>11</xdr:row>
      <xdr:rowOff>76200</xdr:rowOff>
    </xdr:from>
    <xdr:to>
      <xdr:col>6</xdr:col>
      <xdr:colOff>205740</xdr:colOff>
      <xdr:row>13</xdr:row>
      <xdr:rowOff>129540</xdr:rowOff>
    </xdr:to>
    <xdr:sp macro="" textlink="pivot_table!I8">
      <xdr:nvSpPr>
        <xdr:cNvPr id="43" name="TextBox 42">
          <a:extLst>
            <a:ext uri="{FF2B5EF4-FFF2-40B4-BE49-F238E27FC236}">
              <a16:creationId xmlns:a16="http://schemas.microsoft.com/office/drawing/2014/main" id="{35441E41-CC48-0B7B-346F-FA5B9EC12346}"/>
            </a:ext>
          </a:extLst>
        </xdr:cNvPr>
        <xdr:cNvSpPr txBox="1"/>
      </xdr:nvSpPr>
      <xdr:spPr>
        <a:xfrm>
          <a:off x="3017520" y="2095500"/>
          <a:ext cx="50292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10E680-0A1F-4509-B2FD-A738B2BE135B}" type="TxLink">
            <a:rPr lang="en-US" sz="1800" b="1" i="0" u="none" strike="noStrike" kern="1200">
              <a:solidFill>
                <a:schemeClr val="bg1"/>
              </a:solidFill>
              <a:latin typeface="Calibri"/>
              <a:ea typeface="Calibri"/>
              <a:cs typeface="Calibri"/>
            </a:rPr>
            <a:pPr/>
            <a:t>7.5</a:t>
          </a:fld>
          <a:endParaRPr lang="en-IN" sz="1100" b="1" kern="12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Kumar" refreshedDate="45640.619739814814" createdVersion="8" refreshedVersion="8" minRefreshableVersion="3" recordCount="584" xr:uid="{9AC79DAB-5CB5-4A4A-B09A-878DF90CDD7D}">
  <cacheSource type="worksheet">
    <worksheetSource ref="A1:N585" sheet="NetflixOriginals"/>
  </cacheSource>
  <cacheFields count="17">
    <cacheField name="Title" numFmtId="0">
      <sharedItems containsDate="1" containsMixedTypes="1" minDate="2024-07-22T00:00:00" maxDate="2024-07-23T00:00:00"/>
    </cacheField>
    <cacheField name="Genre" numFmtId="0">
      <sharedItems count="114">
        <s v="Documentary"/>
        <s v="Thriller"/>
        <s v="Science fiction/Drama"/>
        <s v="Horror thriller"/>
        <s v="Mystery"/>
        <s v="Action"/>
        <s v="Comedy"/>
        <s v="Heist film/Thriller"/>
        <s v="Musical/Western/Fantasy"/>
        <s v="Drama"/>
        <s v="Romantic comedy"/>
        <s v="Action comedy"/>
        <s v="Horror anthology"/>
        <s v="Political thriller"/>
        <s v="Superhero-Comedy"/>
        <s v="Horror"/>
        <s v="Romance drama"/>
        <s v="Anime / Short"/>
        <s v="Superhero"/>
        <s v="Heist"/>
        <s v="Western"/>
        <s v="Animation/Superhero"/>
        <s v="Family film"/>
        <s v="Action-thriller"/>
        <s v="Teen comedy-drama"/>
        <s v="Romantic drama"/>
        <s v="Animation"/>
        <s v="Aftershow / Interview"/>
        <s v="Christmas musical"/>
        <s v="Science fiction adventure"/>
        <s v="Science fiction"/>
        <s v="Variety show"/>
        <s v="Comedy-drama"/>
        <s v="Comedy/Fantasy/Family"/>
        <s v="Supernatural drama"/>
        <s v="Action/Comedy"/>
        <s v="Action/Science fiction"/>
        <s v="Romantic teenage drama"/>
        <s v="Comedy / Musical"/>
        <s v="Musical"/>
        <s v="Science fiction/Mystery"/>
        <s v="Crime drama"/>
        <s v="Psychological thriller drama"/>
        <s v="Adventure/Comedy"/>
        <s v="Black comedy"/>
        <s v="Romance"/>
        <s v="Horror comedy"/>
        <s v="Christian musical"/>
        <s v="Romantic teen drama"/>
        <s v="Family"/>
        <s v="Dark comedy"/>
        <s v="Comedy horror"/>
        <s v="Psychological thriller"/>
        <s v="Biopic"/>
        <s v="Science fiction/Thriller"/>
        <s v="Mockumentary"/>
        <s v="Satire"/>
        <s v="One-man show"/>
        <s v="Romantic comedy-drama"/>
        <s v="Comedy/Horror"/>
        <s v="Fantasy"/>
        <s v="Sports-drama"/>
        <s v="Zombie/Heist"/>
        <s v="Psychological horror"/>
        <s v="Sports film"/>
        <s v="Comedy mystery"/>
        <s v="Romantic thriller"/>
        <s v="Christmas comedy"/>
        <s v="War-Comedy"/>
        <s v="Romantic comedy/Holiday"/>
        <s v="Adventure-romance"/>
        <s v="Adventure"/>
        <s v="Horror-thriller"/>
        <s v="Dance comedy"/>
        <s v="Stop Motion"/>
        <s v="Horror/Crime drama"/>
        <s v="Urban fantasy"/>
        <s v="Drama/Horror"/>
        <s v="Family/Comedy-drama"/>
        <s v="War"/>
        <s v="Crime thriller"/>
        <s v="Science fiction/Action"/>
        <s v="Teen comedy horror"/>
        <s v="Concert Film"/>
        <s v="Musical comedy"/>
        <s v="Animation/Musical/Adventure"/>
        <s v="Animation / Musicial"/>
        <s v="Animation/Comedy/Adventure"/>
        <s v="Action thriller"/>
        <s v="Anime/Science fiction"/>
        <s v="Animation / Short"/>
        <s v="War drama"/>
        <s v="Family/Christmas musical"/>
        <s v="Science fiction thriller"/>
        <s v="Drama / Short"/>
        <s v="Hidden-camera prank comedy"/>
        <s v="Spy thriller"/>
        <s v="Anime/Fantasy"/>
        <s v="Animated musical comedy"/>
        <s v="Superhero/Action"/>
        <s v="Biographical/Comedy"/>
        <s v="Historical-epic"/>
        <s v="Animation / Comedy"/>
        <s v="Christmas/Fantasy/Adventure/Comedy"/>
        <s v="Mentalism special"/>
        <s v="Drama-Comedy"/>
        <s v="Coming-of-age comedy-drama"/>
        <s v="Historical drama"/>
        <s v="Making-of"/>
        <s v="Action-adventure"/>
        <s v="Animation / Science Fiction"/>
        <s v="Anthology/Dark comedy"/>
        <s v="Musical / Short"/>
        <s v="Animation/Christmas/Comedy/Adventure"/>
      </sharedItems>
    </cacheField>
    <cacheField name="Premiere" numFmtId="14">
      <sharedItems containsNonDate="0"/>
    </cacheField>
    <cacheField name="Runtime" numFmtId="0">
      <sharedItems containsSemiMixedTypes="0" containsString="0" containsNumber="1" containsInteger="1" minValue="4" maxValue="209" count="124">
        <n v="58"/>
        <n v="81"/>
        <n v="79"/>
        <n v="94"/>
        <n v="90"/>
        <n v="147"/>
        <n v="112"/>
        <n v="149"/>
        <n v="73"/>
        <n v="139"/>
        <n v="97"/>
        <n v="101"/>
        <n v="25"/>
        <n v="144"/>
        <n v="115"/>
        <n v="102"/>
        <n v="100"/>
        <n v="64"/>
        <n v="99"/>
        <n v="120"/>
        <n v="105"/>
        <n v="89"/>
        <n v="107"/>
        <n v="95"/>
        <n v="37"/>
        <n v="83"/>
        <n v="46"/>
        <n v="85"/>
        <n v="88"/>
        <n v="86"/>
        <n v="80"/>
        <n v="4"/>
        <n v="93"/>
        <n v="106"/>
        <n v="103"/>
        <n v="119"/>
        <n v="96"/>
        <n v="113"/>
        <n v="104"/>
        <n v="10"/>
        <n v="98"/>
        <n v="117"/>
        <n v="70"/>
        <n v="131"/>
        <n v="87"/>
        <n v="60"/>
        <n v="116"/>
        <n v="92"/>
        <n v="121"/>
        <n v="78"/>
        <n v="114"/>
        <n v="56"/>
        <n v="21"/>
        <n v="63"/>
        <n v="126"/>
        <n v="142"/>
        <n v="108"/>
        <n v="125"/>
        <n v="91"/>
        <n v="49"/>
        <n v="118"/>
        <n v="34"/>
        <n v="124"/>
        <n v="52"/>
        <n v="111"/>
        <n v="75"/>
        <n v="148"/>
        <n v="32"/>
        <n v="23"/>
        <n v="53"/>
        <n v="132"/>
        <n v="123"/>
        <n v="122"/>
        <n v="128"/>
        <n v="82"/>
        <n v="84"/>
        <n v="42"/>
        <n v="151"/>
        <n v="72"/>
        <n v="30"/>
        <n v="129"/>
        <n v="44"/>
        <n v="134"/>
        <n v="109"/>
        <n v="16"/>
        <n v="41"/>
        <n v="28"/>
        <n v="74"/>
        <n v="9"/>
        <n v="155"/>
        <n v="55"/>
        <n v="40"/>
        <n v="17"/>
        <n v="136"/>
        <n v="130"/>
        <n v="19"/>
        <n v="54"/>
        <n v="76"/>
        <n v="39"/>
        <n v="7"/>
        <n v="57"/>
        <n v="14"/>
        <n v="31"/>
        <n v="48"/>
        <n v="27"/>
        <n v="45"/>
        <n v="36"/>
        <n v="47"/>
        <n v="110"/>
        <n v="138"/>
        <n v="133"/>
        <n v="140"/>
        <n v="13"/>
        <n v="11"/>
        <n v="24"/>
        <n v="15"/>
        <n v="26"/>
        <n v="137"/>
        <n v="71"/>
        <n v="135"/>
        <n v="12"/>
        <n v="209"/>
        <n v="51"/>
        <n v="153"/>
      </sharedItems>
      <fieldGroup base="3">
        <rangePr autoStart="0" autoEnd="0" startNum="0" endNum="210" groupInterval="10"/>
        <groupItems count="23">
          <s v="&lt;0"/>
          <s v="0-9"/>
          <s v="10-19"/>
          <s v="20-29"/>
          <s v="30-39"/>
          <s v="40-49"/>
          <s v="50-59"/>
          <s v="60-69"/>
          <s v="70-79"/>
          <s v="80-89"/>
          <s v="90-99"/>
          <s v="100-109"/>
          <s v="110-119"/>
          <s v="120-129"/>
          <s v="130-139"/>
          <s v="140-149"/>
          <s v="150-159"/>
          <s v="160-169"/>
          <s v="170-179"/>
          <s v="180-189"/>
          <s v="190-199"/>
          <s v="200-210"/>
          <s v="&gt;210"/>
        </groupItems>
      </fieldGroup>
    </cacheField>
    <cacheField name="IMDB Score" numFmtId="0">
      <sharedItems containsSemiMixedTypes="0" containsString="0" containsNumber="1" minValue="2.5" maxValue="9"/>
    </cacheField>
    <cacheField name="Language" numFmtId="0">
      <sharedItems count="38">
        <s v="English/Japanese"/>
        <s v="Spanish"/>
        <s v="Italian"/>
        <s v="English"/>
        <s v="Hindi"/>
        <s v="Turkish"/>
        <s v="Korean"/>
        <s v="Indonesian"/>
        <s v="Malay"/>
        <s v="Dutch"/>
        <s v="French"/>
        <s v="English/Spanish"/>
        <s v="Portuguese"/>
        <s v="Filipino"/>
        <s v="German"/>
        <s v="Polish"/>
        <s v="Norwegian"/>
        <s v="Marathi"/>
        <s v="Thai"/>
        <s v="Swedish"/>
        <s v="Japanese"/>
        <s v="Spanish/Basque"/>
        <s v="Spanish/Catalan"/>
        <s v="English/Swedish"/>
        <s v="English/Taiwanese/Mandarin"/>
        <s v="Thia/English"/>
        <s v="English/Mandarin"/>
        <s v="Georgian"/>
        <s v="Bengali"/>
        <s v="Khmer/English/French"/>
        <s v="English/Hindi"/>
        <s v="Tamil"/>
        <s v="Spanish/English"/>
        <s v="English/Korean"/>
        <s v="English/Arabic"/>
        <s v="English/Russian"/>
        <s v="English/Akan"/>
        <s v="English/Ukranian/Russian"/>
      </sharedItems>
    </cacheField>
    <cacheField name="DAY" numFmtId="0">
      <sharedItems/>
    </cacheField>
    <cacheField name="YEAR_NAME" numFmtId="0">
      <sharedItems/>
    </cacheField>
    <cacheField name="YEAR" numFmtId="0">
      <sharedItems/>
    </cacheField>
    <cacheField name="MONTH" numFmtId="0">
      <sharedItems containsSemiMixedTypes="0" containsString="0" containsNumber="1" containsInteger="1" minValue="1" maxValue="12"/>
    </cacheField>
    <cacheField name="DATE" numFmtId="14">
      <sharedItems containsSemiMixedTypes="0" containsNonDate="0" containsDate="1" containsString="0" minDate="2014-12-13T00:00:00" maxDate="2021-05-28T00:00:00" count="387">
        <d v="2019-08-05T00:00:00"/>
        <d v="2020-08-21T00:00:00"/>
        <d v="2019-12-26T00:00:00"/>
        <d v="2018-01-19T00:00:00"/>
        <d v="2020-10-30T00:00:00"/>
        <d v="2019-11-01T00:00:00"/>
        <d v="2020-12-04T00:00:00"/>
        <d v="2020-06-05T00:00:00"/>
        <d v="2018-03-23T00:00:00"/>
        <d v="2021-05-18T00:00:00"/>
        <d v="2021-04-22T00:00:00"/>
        <d v="2020-11-27T00:00:00"/>
        <d v="2020-09-18T00:00:00"/>
        <d v="2020-10-01T00:00:00"/>
        <d v="2016-11-22T00:00:00"/>
        <d v="2019-12-19T00:00:00"/>
        <d v="2020-01-01T00:00:00"/>
        <d v="2020-02-21T00:00:00"/>
        <d v="2021-01-01T00:00:00"/>
        <d v="2017-08-25T00:00:00"/>
        <d v="2019-09-13T00:00:00"/>
        <d v="2019-07-18T00:00:00"/>
        <d v="2019-08-16T00:00:00"/>
        <d v="2021-02-26T00:00:00"/>
        <d v="2021-04-09T00:00:00"/>
        <d v="2020-07-16T00:00:00"/>
        <d v="2021-04-02T00:00:00"/>
        <d v="2020-07-31T00:00:00"/>
        <d v="2021-02-10T00:00:00"/>
        <d v="2018-12-07T00:00:00"/>
        <d v="2019-05-24T00:00:00"/>
        <d v="2016-10-28T00:00:00"/>
        <d v="2019-02-22T00:00:00"/>
        <d v="2019-12-03T00:00:00"/>
        <d v="2019-10-25T00:00:00"/>
        <d v="2020-07-15T00:00:00"/>
        <d v="2020-07-14T00:00:00"/>
        <d v="2020-11-30T00:00:00"/>
        <d v="2019-01-18T00:00:00"/>
        <d v="2021-03-05T00:00:00"/>
        <d v="2020-04-02T00:00:00"/>
        <d v="2020-10-02T00:00:00"/>
        <d v="2020-12-25T00:00:00"/>
        <d v="2017-01-06T00:00:00"/>
        <d v="2020-05-01T00:00:00"/>
        <d v="2020-10-28T00:00:00"/>
        <d v="2017-01-20T00:00:00"/>
        <d v="2020-04-10T00:00:00"/>
        <d v="2015-12-11T00:00:00"/>
        <d v="2020-04-17T00:00:00"/>
        <d v="2020-08-14T00:00:00"/>
        <d v="2019-11-28T00:00:00"/>
        <d v="2020-01-23T00:00:00"/>
        <d v="2018-07-13T00:00:00"/>
        <d v="2020-10-15T00:00:00"/>
        <d v="2016-07-15T00:00:00"/>
        <d v="2021-02-11T00:00:00"/>
        <d v="2020-10-22T00:00:00"/>
        <d v="2017-01-13T00:00:00"/>
        <d v="2020-04-03T00:00:00"/>
        <d v="2018-04-20T00:00:00"/>
        <d v="2021-02-25T00:00:00"/>
        <d v="2020-07-23T00:00:00"/>
        <d v="2017-09-08T00:00:00"/>
        <d v="2019-08-21T00:00:00"/>
        <d v="2020-07-03T00:00:00"/>
        <d v="2020-11-22T00:00:00"/>
        <d v="2018-07-20T00:00:00"/>
        <d v="2021-05-26T00:00:00"/>
        <d v="2017-02-14T00:00:00"/>
        <d v="2017-05-05T00:00:00"/>
        <d v="2020-10-07T00:00:00"/>
        <d v="2018-05-25T00:00:00"/>
        <d v="2017-04-14T00:00:00"/>
        <d v="2019-05-17T00:00:00"/>
        <d v="2019-05-14T00:00:00"/>
        <d v="2021-02-05T00:00:00"/>
        <d v="2018-04-27T00:00:00"/>
        <d v="2018-11-30T00:00:00"/>
        <d v="2019-08-30T00:00:00"/>
        <d v="2020-04-30T00:00:00"/>
        <d v="2020-08-12T00:00:00"/>
        <d v="2020-05-28T00:00:00"/>
        <d v="2018-09-07T00:00:00"/>
        <d v="2021-04-29T00:00:00"/>
        <d v="2018-06-24T00:00:00"/>
        <d v="2019-04-12T00:00:00"/>
        <d v="2016-08-26T00:00:00"/>
        <d v="2019-12-05T00:00:00"/>
        <d v="2019-05-03T00:00:00"/>
        <d v="2020-09-02T00:00:00"/>
        <d v="2020-03-06T00:00:00"/>
        <d v="2019-10-04T00:00:00"/>
        <d v="2017-08-11T00:00:00"/>
        <d v="2021-01-15T00:00:00"/>
        <d v="2020-11-19T00:00:00"/>
        <d v="2020-07-01T00:00:00"/>
        <d v="2015-12-04T00:00:00"/>
        <d v="2018-10-26T00:00:00"/>
        <d v="2019-12-01T00:00:00"/>
        <d v="2021-04-28T00:00:00"/>
        <d v="2019-10-16T00:00:00"/>
        <d v="2019-11-15T00:00:00"/>
        <d v="2019-02-08T00:00:00"/>
        <d v="2018-02-23T00:00:00"/>
        <d v="2021-04-15T00:00:00"/>
        <d v="2018-02-04T00:00:00"/>
        <d v="2019-11-21T00:00:00"/>
        <d v="2018-07-06T00:00:00"/>
        <d v="2018-08-10T00:00:00"/>
        <d v="2019-04-05T00:00:00"/>
        <d v="2019-05-10T00:00:00"/>
        <d v="2017-10-12T00:00:00"/>
        <d v="2016-07-07T00:00:00"/>
        <d v="2019-08-29T00:00:00"/>
        <d v="2018-09-28T00:00:00"/>
        <d v="2020-09-03T00:00:00"/>
        <d v="2020-06-19T00:00:00"/>
        <d v="2020-10-27T00:00:00"/>
        <d v="2019-01-11T00:00:00"/>
        <d v="2020-12-23T00:00:00"/>
        <d v="2020-09-16T00:00:00"/>
        <d v="2021-04-14T00:00:00"/>
        <d v="2021-03-26T00:00:00"/>
        <d v="2021-03-25T00:00:00"/>
        <d v="2017-12-15T00:00:00"/>
        <d v="2020-09-11T00:00:00"/>
        <d v="2017-12-08T00:00:00"/>
        <d v="2019-10-18T00:00:00"/>
        <d v="2020-10-09T00:00:00"/>
        <d v="2019-05-16T00:00:00"/>
        <d v="2019-01-04T00:00:00"/>
        <d v="2017-09-01T00:00:00"/>
        <d v="2020-06-18T00:00:00"/>
        <d v="2018-12-12T00:00:00"/>
        <d v="2019-07-12T00:00:00"/>
        <d v="2016-05-27T00:00:00"/>
        <d v="2018-11-02T00:00:00"/>
        <d v="2021-05-14T00:00:00"/>
        <d v="2020-05-13T00:00:00"/>
        <d v="2019-02-01T00:00:00"/>
        <d v="2021-03-12T00:00:00"/>
        <d v="2019-03-29T00:00:00"/>
        <d v="2020-12-14T00:00:00"/>
        <d v="2017-11-17T00:00:00"/>
        <d v="2016-12-16T00:00:00"/>
        <d v="2018-07-27T00:00:00"/>
        <d v="2018-03-30T00:00:00"/>
        <d v="2019-11-08T00:00:00"/>
        <d v="2016-10-13T00:00:00"/>
        <d v="2020-11-05T00:00:00"/>
        <d v="2017-04-28T00:00:00"/>
        <d v="2016-04-29T00:00:00"/>
        <d v="2018-06-29T00:00:00"/>
        <d v="2018-08-24T00:00:00"/>
        <d v="2020-09-10T00:00:00"/>
        <d v="2020-12-07T00:00:00"/>
        <d v="2020-07-24T00:00:00"/>
        <d v="2020-11-11T00:00:00"/>
        <d v="2018-04-06T00:00:00"/>
        <d v="2020-01-17T00:00:00"/>
        <d v="2021-05-21T00:00:00"/>
        <d v="2018-11-16T00:00:00"/>
        <d v="2019-07-16T00:00:00"/>
        <d v="2020-02-07T00:00:00"/>
        <d v="2020-03-27T00:00:00"/>
        <d v="2018-01-12T00:00:00"/>
        <d v="2020-12-11T00:00:00"/>
        <d v="2016-11-11T00:00:00"/>
        <d v="2020-03-20T00:00:00"/>
        <d v="2018-04-13T00:00:00"/>
        <d v="2018-05-04T00:00:00"/>
        <d v="2017-01-27T00:00:00"/>
        <d v="2019-08-09T00:00:00"/>
        <d v="2019-03-08T00:00:00"/>
        <d v="2019-06-14T00:00:00"/>
        <d v="2020-10-21T00:00:00"/>
        <d v="2020-11-25T00:00:00"/>
        <d v="2018-05-11T00:00:00"/>
        <d v="2020-02-12T00:00:00"/>
        <d v="2017-05-26T00:00:00"/>
        <d v="2019-12-13T00:00:00"/>
        <d v="2019-09-20T00:00:00"/>
        <d v="2017-03-10T00:00:00"/>
        <d v="2017-03-17T00:00:00"/>
        <d v="2021-01-29T00:00:00"/>
        <d v="2015-05-29T00:00:00"/>
        <d v="2018-08-03T00:00:00"/>
        <d v="2020-03-13T00:00:00"/>
        <d v="2019-08-02T00:00:00"/>
        <d v="2016-03-18T00:00:00"/>
        <d v="2021-01-08T00:00:00"/>
        <d v="2021-04-01T00:00:00"/>
        <d v="2017-11-10T00:00:00"/>
        <d v="2020-05-22T00:00:00"/>
        <d v="2017-03-24T00:00:00"/>
        <d v="2020-08-28T00:00:00"/>
        <d v="2020-08-07T00:00:00"/>
        <d v="2020-11-20T00:00:00"/>
        <d v="2020-11-06T00:00:00"/>
        <d v="2020-08-17T00:00:00"/>
        <d v="2019-09-27T00:00:00"/>
        <d v="2019-04-19T00:00:00"/>
        <d v="2018-09-14T00:00:00"/>
        <d v="2017-12-01T00:00:00"/>
        <d v="2017-04-07T00:00:00"/>
        <d v="2017-10-20T00:00:00"/>
        <d v="2019-05-22T00:00:00"/>
        <d v="2018-06-08T00:00:00"/>
        <d v="2018-10-12T00:00:00"/>
        <d v="2018-03-16T00:00:00"/>
        <d v="2017-12-22T00:00:00"/>
        <d v="2018-05-18T00:00:00"/>
        <d v="2021-03-18T00:00:00"/>
        <d v="2021-01-28T00:00:00"/>
        <d v="2020-11-24T00:00:00"/>
        <d v="2019-01-25T00:00:00"/>
        <d v="2018-12-21T00:00:00"/>
        <d v="2017-04-21T00:00:00"/>
        <d v="2017-06-09T00:00:00"/>
        <d v="2016-12-09T00:00:00"/>
        <d v="2017-10-13T00:00:00"/>
        <d v="2017-03-31T00:00:00"/>
        <d v="2019-10-11T00:00:00"/>
        <d v="2018-03-09T00:00:00"/>
        <d v="2020-04-23T00:00:00"/>
        <d v="2021-02-12T00:00:00"/>
        <d v="2019-08-28T00:00:00"/>
        <d v="2020-08-05T00:00:00"/>
        <d v="2020-12-21T00:00:00"/>
        <d v="2016-09-16T00:00:00"/>
        <d v="2019-09-25T00:00:00"/>
        <d v="2019-12-24T00:00:00"/>
        <d v="2018-02-16T00:00:00"/>
        <d v="2020-02-14T00:00:00"/>
        <d v="2020-08-20T00:00:00"/>
        <d v="2020-04-29T00:00:00"/>
        <d v="2014-12-13T00:00:00"/>
        <d v="2018-09-21T00:00:00"/>
        <d v="2020-10-23T00:00:00"/>
        <d v="2019-10-12T00:00:00"/>
        <d v="2017-09-15T00:00:00"/>
        <d v="2021-01-14T00:00:00"/>
        <d v="2020-03-25T00:00:00"/>
        <d v="2020-04-22T00:00:00"/>
        <d v="2019-03-13T00:00:00"/>
        <d v="2018-02-09T00:00:00"/>
        <d v="2019-10-28T00:00:00"/>
        <d v="2020-02-28T00:00:00"/>
        <d v="2020-03-19T00:00:00"/>
        <d v="2019-03-21T00:00:00"/>
        <d v="2021-04-17T00:00:00"/>
        <d v="2019-05-31T00:00:00"/>
        <d v="2020-06-12T00:00:00"/>
        <d v="2021-04-07T00:00:00"/>
        <d v="2020-06-26T00:00:00"/>
        <d v="2017-09-29T00:00:00"/>
        <d v="2020-11-13T00:00:00"/>
        <d v="2018-06-15T00:00:00"/>
        <d v="2021-05-07T00:00:00"/>
        <d v="2020-06-24T00:00:00"/>
        <d v="2017-06-23T00:00:00"/>
        <d v="2021-05-12T00:00:00"/>
        <d v="2017-07-28T00:00:00"/>
        <d v="2020-01-20T00:00:00"/>
        <d v="2019-06-07T00:00:00"/>
        <d v="2016-08-19T00:00:00"/>
        <d v="2020-09-04T00:00:00"/>
        <d v="2020-11-23T00:00:00"/>
        <d v="2019-07-31T00:00:00"/>
        <d v="2021-04-16T00:00:00"/>
        <d v="2019-11-20T00:00:00"/>
        <d v="2017-05-20T00:00:00"/>
        <d v="2021-05-27T00:00:00"/>
        <d v="2017-06-16T00:00:00"/>
        <d v="2021-01-11T00:00:00"/>
        <d v="2020-04-24T00:00:00"/>
        <d v="2020-09-15T00:00:00"/>
        <d v="2017-02-03T00:00:00"/>
        <d v="2020-12-03T00:00:00"/>
        <d v="2017-02-07T00:00:00"/>
        <d v="2021-03-03T00:00:00"/>
        <d v="2019-07-10T00:00:00"/>
        <d v="2016-07-29T00:00:00"/>
        <d v="2020-07-10T00:00:00"/>
        <d v="2018-10-10T00:00:00"/>
        <d v="2018-01-26T00:00:00"/>
        <d v="2020-09-21T00:00:00"/>
        <d v="2020-05-06T00:00:00"/>
        <d v="2020-12-27T00:00:00"/>
        <d v="2020-09-17T00:00:00"/>
        <d v="2020-05-11T00:00:00"/>
        <d v="2017-09-12T00:00:00"/>
        <d v="2017-11-21T00:00:00"/>
        <d v="2020-09-30T00:00:00"/>
        <d v="2017-07-14T00:00:00"/>
        <d v="2021-01-06T00:00:00"/>
        <d v="2020-12-24T00:00:00"/>
        <d v="2016-09-30T00:00:00"/>
        <d v="2020-10-08T00:00:00"/>
        <d v="2021-03-01T00:00:00"/>
        <d v="2020-12-28T00:00:00"/>
        <d v="2017-02-24T00:00:00"/>
        <d v="2017-05-19T00:00:00"/>
        <d v="2018-11-09T00:00:00"/>
        <d v="2020-06-03T00:00:00"/>
        <d v="2019-05-23T00:00:00"/>
        <d v="2017-09-22T00:00:00"/>
        <d v="2020-11-03T00:00:00"/>
        <d v="2019-09-15T00:00:00"/>
        <d v="2020-12-18T00:00:00"/>
        <d v="2021-03-17T00:00:00"/>
        <d v="2021-02-23T00:00:00"/>
        <d v="2019-04-26T00:00:00"/>
        <d v="2019-03-22T00:00:00"/>
        <d v="2020-12-09T00:00:00"/>
        <d v="2018-11-22T00:00:00"/>
        <d v="2018-10-19T00:00:00"/>
        <d v="2017-01-26T00:00:00"/>
        <d v="2020-12-01T00:00:00"/>
        <d v="2019-06-19T00:00:00"/>
        <d v="2019-12-27T00:00:00"/>
        <d v="2019-09-10T00:00:00"/>
        <d v="2019-04-20T00:00:00"/>
        <d v="2015-09-18T00:00:00"/>
        <d v="2019-05-01T00:00:00"/>
        <d v="2018-11-13T00:00:00"/>
        <d v="2021-01-07T00:00:00"/>
        <d v="2019-07-24T00:00:00"/>
        <d v="2021-01-22T00:00:00"/>
        <d v="2018-08-17T00:00:00"/>
        <d v="2016-09-23T00:00:00"/>
        <d v="2018-03-08T00:00:00"/>
        <d v="2018-02-14T00:00:00"/>
        <d v="2018-10-05T00:00:00"/>
        <d v="2018-05-01T00:00:00"/>
        <d v="2021-04-30T00:00:00"/>
        <d v="2019-10-29T00:00:00"/>
        <d v="2016-10-07T00:00:00"/>
        <d v="2016-09-13T00:00:00"/>
        <d v="2020-07-17T00:00:00"/>
        <d v="2017-05-12T00:00:00"/>
        <d v="2020-05-27T00:00:00"/>
        <d v="2020-07-08T00:00:00"/>
        <d v="2020-10-13T00:00:00"/>
        <d v="2017-06-28T00:00:00"/>
        <d v="2018-09-12T00:00:00"/>
        <d v="2020-03-08T00:00:00"/>
        <d v="2016-10-14T00:00:00"/>
        <d v="2017-10-06T00:00:00"/>
        <d v="2016-06-24T00:00:00"/>
        <d v="2015-05-22T00:00:00"/>
        <d v="2020-01-31T00:00:00"/>
        <d v="2019-02-12T00:00:00"/>
        <d v="2019-11-27T00:00:00"/>
        <d v="2020-07-29T00:00:00"/>
        <d v="2015-07-17T00:00:00"/>
        <d v="2017-11-22T00:00:00"/>
        <d v="2020-10-14T00:00:00"/>
        <d v="2019-04-17T00:00:00"/>
        <d v="2017-10-27T00:00:00"/>
        <d v="2018-09-13T00:00:00"/>
        <d v="2020-11-12T00:00:00"/>
        <d v="2019-06-12T00:00:00"/>
        <d v="2020-09-09T00:00:00"/>
        <d v="2019-12-20T00:00:00"/>
        <d v="2015-06-26T00:00:00"/>
        <d v="2019-06-27T00:00:00"/>
        <d v="2015-10-16T00:00:00"/>
        <d v="2016-10-12T00:00:00"/>
        <d v="2020-02-11T00:00:00"/>
        <d v="2018-12-14T00:00:00"/>
        <d v="2020-10-16T00:00:00"/>
        <d v="2017-08-04T00:00:00"/>
        <d v="2019-12-06T00:00:00"/>
        <d v="2016-11-04T00:00:00"/>
        <d v="2020-09-07T00:00:00"/>
        <d v="2020-08-26T00:00:00"/>
        <d v="2021-03-24T00:00:00"/>
        <d v="2017-11-24T00:00:00"/>
        <d v="2019-10-23T00:00:00"/>
        <d v="2020-05-20T00:00:00"/>
        <d v="2018-12-31T00:00:00"/>
        <d v="2015-10-09T00:00:00"/>
        <d v="2018-12-16T00:00:00"/>
        <d v="2020-12-08T00:00:00"/>
        <d v="2020-10-04T00:00:00"/>
      </sharedItems>
      <fieldGroup par="16"/>
    </cacheField>
    <cacheField name="DUB_LANGUAGE" numFmtId="0">
      <sharedItems count="3">
        <s v="DUAL_LANGUAGE"/>
        <s v="UNI_LANGUAGE"/>
        <s v="TRI_LANGUAGE"/>
      </sharedItems>
    </cacheField>
    <cacheField name="GENRE_SP" numFmtId="0">
      <sharedItems count="2">
        <s v="ONE_GENRE"/>
        <s v="MULTI_GENRE"/>
      </sharedItems>
    </cacheField>
    <cacheField name="RANGE_SCORE" numFmtId="0">
      <sharedItems count="4">
        <s v="1-5"/>
        <s v="6-7"/>
        <s v="8-9"/>
        <s v="9-10"/>
      </sharedItems>
    </cacheField>
    <cacheField name="Months (DATE)" numFmtId="0" databaseField="0">
      <fieldGroup base="10">
        <rangePr groupBy="months" startDate="2014-12-13T00:00:00" endDate="2021-05-28T00:00:00"/>
        <groupItems count="14">
          <s v="&lt;13-12-2014"/>
          <s v="Jan"/>
          <s v="Feb"/>
          <s v="Mar"/>
          <s v="Apr"/>
          <s v="May"/>
          <s v="Jun"/>
          <s v="Jul"/>
          <s v="Aug"/>
          <s v="Sep"/>
          <s v="Oct"/>
          <s v="Nov"/>
          <s v="Dec"/>
          <s v="&gt;28-05-2021"/>
        </groupItems>
      </fieldGroup>
    </cacheField>
    <cacheField name="Quarters (DATE)" numFmtId="0" databaseField="0">
      <fieldGroup base="10">
        <rangePr groupBy="quarters" startDate="2014-12-13T00:00:00" endDate="2021-05-28T00:00:00"/>
        <groupItems count="6">
          <s v="&lt;13-12-2014"/>
          <s v="Qtr1"/>
          <s v="Qtr2"/>
          <s v="Qtr3"/>
          <s v="Qtr4"/>
          <s v="&gt;28-05-2021"/>
        </groupItems>
      </fieldGroup>
    </cacheField>
    <cacheField name="Years (DATE)" numFmtId="0" databaseField="0">
      <fieldGroup base="10">
        <rangePr groupBy="years" startDate="2014-12-13T00:00:00" endDate="2021-05-28T00:00:00"/>
        <groupItems count="10">
          <s v="&lt;13-12-2014"/>
          <s v="2014"/>
          <s v="2015"/>
          <s v="2016"/>
          <s v="2017"/>
          <s v="2018"/>
          <s v="2019"/>
          <s v="2020"/>
          <s v="2021"/>
          <s v="&gt;28-05-2021"/>
        </groupItems>
      </fieldGroup>
    </cacheField>
  </cacheFields>
  <extLst>
    <ext xmlns:x14="http://schemas.microsoft.com/office/spreadsheetml/2009/9/main" uri="{725AE2AE-9491-48be-B2B4-4EB974FC3084}">
      <x14:pivotCacheDefinition pivotCacheId="12929284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4">
  <r>
    <s v="Enter the Anime"/>
    <x v="0"/>
    <s v="August 5, 2019"/>
    <x v="0"/>
    <n v="2.5"/>
    <x v="0"/>
    <s v="5"/>
    <s v="August"/>
    <s v="2019"/>
    <n v="8"/>
    <x v="0"/>
    <x v="0"/>
    <x v="0"/>
    <x v="0"/>
  </r>
  <r>
    <s v="Dark Forces"/>
    <x v="1"/>
    <s v="August 21, 2020"/>
    <x v="1"/>
    <n v="2.6"/>
    <x v="1"/>
    <s v="21"/>
    <s v="August"/>
    <s v="2020"/>
    <n v="8"/>
    <x v="1"/>
    <x v="1"/>
    <x v="0"/>
    <x v="0"/>
  </r>
  <r>
    <s v="The App"/>
    <x v="2"/>
    <s v="December 26, 2019"/>
    <x v="2"/>
    <n v="2.6"/>
    <x v="2"/>
    <s v="26"/>
    <s v="December"/>
    <s v="2019"/>
    <n v="12"/>
    <x v="2"/>
    <x v="1"/>
    <x v="1"/>
    <x v="0"/>
  </r>
  <r>
    <s v="The Open House"/>
    <x v="3"/>
    <s v="January 19, 2018"/>
    <x v="3"/>
    <n v="3.2"/>
    <x v="3"/>
    <s v="19"/>
    <s v="January"/>
    <s v="2018"/>
    <n v="1"/>
    <x v="3"/>
    <x v="1"/>
    <x v="0"/>
    <x v="0"/>
  </r>
  <r>
    <s v="Kaali Khuhi"/>
    <x v="4"/>
    <s v="October 30, 2020"/>
    <x v="4"/>
    <n v="3.4"/>
    <x v="4"/>
    <s v="30"/>
    <s v="October"/>
    <s v="2020"/>
    <n v="10"/>
    <x v="4"/>
    <x v="1"/>
    <x v="0"/>
    <x v="0"/>
  </r>
  <r>
    <s v="Drive"/>
    <x v="5"/>
    <s v="November 1, 2019"/>
    <x v="5"/>
    <n v="3.5"/>
    <x v="4"/>
    <s v="1"/>
    <s v="November"/>
    <s v="2019"/>
    <n v="11"/>
    <x v="5"/>
    <x v="1"/>
    <x v="0"/>
    <x v="0"/>
  </r>
  <r>
    <s v="Leyla Everlasting"/>
    <x v="6"/>
    <s v="December 4, 2020"/>
    <x v="6"/>
    <n v="3.7"/>
    <x v="5"/>
    <s v="4"/>
    <s v="December"/>
    <s v="2020"/>
    <n v="12"/>
    <x v="6"/>
    <x v="1"/>
    <x v="0"/>
    <x v="0"/>
  </r>
  <r>
    <s v="The Last Days of American Crime"/>
    <x v="7"/>
    <s v="June 5, 2020"/>
    <x v="7"/>
    <n v="3.7"/>
    <x v="3"/>
    <s v="5"/>
    <s v="June"/>
    <s v="2020"/>
    <n v="6"/>
    <x v="7"/>
    <x v="1"/>
    <x v="1"/>
    <x v="0"/>
  </r>
  <r>
    <s v="Paradox"/>
    <x v="8"/>
    <s v="March 23, 2018"/>
    <x v="8"/>
    <n v="3.9"/>
    <x v="3"/>
    <s v="23"/>
    <s v="March"/>
    <s v="2018"/>
    <n v="3"/>
    <x v="8"/>
    <x v="1"/>
    <x v="1"/>
    <x v="0"/>
  </r>
  <r>
    <s v="Sardar Ka Grandson"/>
    <x v="6"/>
    <s v="May 18, 2021"/>
    <x v="9"/>
    <n v="4.0999999999999996"/>
    <x v="4"/>
    <s v="18"/>
    <s v="May"/>
    <s v="2021"/>
    <n v="5"/>
    <x v="9"/>
    <x v="1"/>
    <x v="0"/>
    <x v="0"/>
  </r>
  <r>
    <s v="Searching for Sheela"/>
    <x v="0"/>
    <s v="April 22, 2021"/>
    <x v="0"/>
    <n v="4.0999999999999996"/>
    <x v="3"/>
    <s v="22"/>
    <s v="April"/>
    <s v="2021"/>
    <n v="4"/>
    <x v="10"/>
    <x v="1"/>
    <x v="0"/>
    <x v="0"/>
  </r>
  <r>
    <s v="The Call"/>
    <x v="9"/>
    <s v="November 27, 2020"/>
    <x v="6"/>
    <n v="4.0999999999999996"/>
    <x v="6"/>
    <s v="27"/>
    <s v="November"/>
    <s v="2020"/>
    <n v="11"/>
    <x v="11"/>
    <x v="1"/>
    <x v="0"/>
    <x v="0"/>
  </r>
  <r>
    <s v="Whipped"/>
    <x v="10"/>
    <s v="September 18, 2020"/>
    <x v="10"/>
    <n v="4.0999999999999996"/>
    <x v="7"/>
    <s v="18"/>
    <s v="September"/>
    <s v="2020"/>
    <n v="9"/>
    <x v="12"/>
    <x v="1"/>
    <x v="0"/>
    <x v="0"/>
  </r>
  <r>
    <s v="All Because of You"/>
    <x v="11"/>
    <s v="October 1, 2020"/>
    <x v="11"/>
    <n v="4.2"/>
    <x v="8"/>
    <s v="1"/>
    <s v="October"/>
    <s v="2020"/>
    <n v="10"/>
    <x v="13"/>
    <x v="1"/>
    <x v="0"/>
    <x v="0"/>
  </r>
  <r>
    <s v="Mercy"/>
    <x v="1"/>
    <s v="November 22, 2016"/>
    <x v="4"/>
    <n v="4.2"/>
    <x v="3"/>
    <s v="22"/>
    <s v="November"/>
    <s v="2016"/>
    <n v="11"/>
    <x v="14"/>
    <x v="1"/>
    <x v="0"/>
    <x v="0"/>
  </r>
  <r>
    <s v="After the Raid"/>
    <x v="0"/>
    <s v="December 19, 2019"/>
    <x v="12"/>
    <n v="4.3"/>
    <x v="1"/>
    <s v="19"/>
    <s v="December"/>
    <s v="2019"/>
    <n v="12"/>
    <x v="15"/>
    <x v="1"/>
    <x v="0"/>
    <x v="0"/>
  </r>
  <r>
    <s v="Ghost Stories"/>
    <x v="12"/>
    <s v="January 1, 2020"/>
    <x v="13"/>
    <n v="4.3"/>
    <x v="4"/>
    <s v="1"/>
    <s v="January"/>
    <s v="2020"/>
    <n v="1"/>
    <x v="16"/>
    <x v="1"/>
    <x v="0"/>
    <x v="0"/>
  </r>
  <r>
    <s v="The Last Thing He Wanted"/>
    <x v="13"/>
    <s v="February 21, 2020"/>
    <x v="14"/>
    <n v="4.3"/>
    <x v="3"/>
    <s v="21"/>
    <s v="February"/>
    <s v="2020"/>
    <n v="2"/>
    <x v="17"/>
    <x v="1"/>
    <x v="0"/>
    <x v="0"/>
  </r>
  <r>
    <s v="What Happened to Mr. Cha?"/>
    <x v="6"/>
    <s v="January 1, 2021"/>
    <x v="15"/>
    <n v="4.3"/>
    <x v="6"/>
    <s v="1"/>
    <s v="January"/>
    <s v="2021"/>
    <n v="1"/>
    <x v="18"/>
    <x v="1"/>
    <x v="0"/>
    <x v="0"/>
  </r>
  <r>
    <s v="Death Note"/>
    <x v="3"/>
    <s v="August 25, 2017"/>
    <x v="16"/>
    <n v="4.4000000000000004"/>
    <x v="3"/>
    <s v="25"/>
    <s v="August"/>
    <s v="2017"/>
    <n v="8"/>
    <x v="19"/>
    <x v="1"/>
    <x v="0"/>
    <x v="0"/>
  </r>
  <r>
    <s v="Hello Privilege. It's Me, Chelsea"/>
    <x v="0"/>
    <s v="September 13, 2019"/>
    <x v="17"/>
    <n v="4.4000000000000004"/>
    <x v="3"/>
    <s v="13"/>
    <s v="September"/>
    <s v="2019"/>
    <n v="9"/>
    <x v="20"/>
    <x v="1"/>
    <x v="0"/>
    <x v="0"/>
  </r>
  <r>
    <s v="Secret Obsession"/>
    <x v="1"/>
    <s v="July 18, 2019"/>
    <x v="10"/>
    <n v="4.4000000000000004"/>
    <x v="3"/>
    <s v="18"/>
    <s v="July"/>
    <s v="2019"/>
    <n v="7"/>
    <x v="21"/>
    <x v="1"/>
    <x v="0"/>
    <x v="0"/>
  </r>
  <r>
    <s v="Sextuplets"/>
    <x v="6"/>
    <s v="August 16, 2019"/>
    <x v="18"/>
    <n v="4.4000000000000004"/>
    <x v="3"/>
    <s v="16"/>
    <s v="August"/>
    <s v="2019"/>
    <n v="8"/>
    <x v="22"/>
    <x v="1"/>
    <x v="0"/>
    <x v="0"/>
  </r>
  <r>
    <s v="The Girl on the Train"/>
    <x v="1"/>
    <s v="February 26, 2021"/>
    <x v="19"/>
    <n v="4.4000000000000004"/>
    <x v="4"/>
    <s v="26"/>
    <s v="February"/>
    <s v="2021"/>
    <n v="2"/>
    <x v="23"/>
    <x v="1"/>
    <x v="0"/>
    <x v="0"/>
  </r>
  <r>
    <s v="Thunder Force"/>
    <x v="14"/>
    <s v="April 9, 2021"/>
    <x v="20"/>
    <n v="4.4000000000000004"/>
    <x v="3"/>
    <s v="9"/>
    <s v="April"/>
    <s v="2021"/>
    <n v="4"/>
    <x v="24"/>
    <x v="1"/>
    <x v="0"/>
    <x v="0"/>
  </r>
  <r>
    <s v="Fatal Affair"/>
    <x v="1"/>
    <s v="July 16, 2020"/>
    <x v="21"/>
    <n v="4.5"/>
    <x v="3"/>
    <s v="16"/>
    <s v="July"/>
    <s v="2020"/>
    <n v="7"/>
    <x v="25"/>
    <x v="1"/>
    <x v="0"/>
    <x v="0"/>
  </r>
  <r>
    <s v="Just Say Yes"/>
    <x v="10"/>
    <s v="April 2, 2021"/>
    <x v="10"/>
    <n v="4.5"/>
    <x v="9"/>
    <s v="2"/>
    <s v="April"/>
    <s v="2021"/>
    <n v="4"/>
    <x v="26"/>
    <x v="1"/>
    <x v="0"/>
    <x v="0"/>
  </r>
  <r>
    <s v="Seriously Single"/>
    <x v="6"/>
    <s v="July 31, 2020"/>
    <x v="22"/>
    <n v="4.5"/>
    <x v="3"/>
    <s v="31"/>
    <s v="July"/>
    <s v="2020"/>
    <n v="7"/>
    <x v="27"/>
    <x v="1"/>
    <x v="0"/>
    <x v="0"/>
  </r>
  <r>
    <s v="The Misadventures of Hedi and Cokeman"/>
    <x v="6"/>
    <s v="February 10, 2021"/>
    <x v="18"/>
    <n v="4.5"/>
    <x v="10"/>
    <s v="10"/>
    <s v="February"/>
    <s v="2021"/>
    <n v="2"/>
    <x v="28"/>
    <x v="1"/>
    <x v="0"/>
    <x v="0"/>
  </r>
  <r>
    <s v="5 Star Christmas"/>
    <x v="6"/>
    <s v="December 7, 2018"/>
    <x v="23"/>
    <n v="4.5999999999999996"/>
    <x v="2"/>
    <s v="7"/>
    <s v="December"/>
    <s v="2018"/>
    <n v="12"/>
    <x v="29"/>
    <x v="1"/>
    <x v="0"/>
    <x v="0"/>
  </r>
  <r>
    <s v="After Maria"/>
    <x v="0"/>
    <s v="May 24, 2019"/>
    <x v="24"/>
    <n v="4.5999999999999996"/>
    <x v="11"/>
    <s v="24"/>
    <s v="May"/>
    <s v="2019"/>
    <n v="5"/>
    <x v="30"/>
    <x v="0"/>
    <x v="0"/>
    <x v="0"/>
  </r>
  <r>
    <s v="I Am the Pretty Thing That Lives in the House"/>
    <x v="15"/>
    <s v="October 28, 2016"/>
    <x v="21"/>
    <n v="4.5999999999999996"/>
    <x v="3"/>
    <s v="28"/>
    <s v="October"/>
    <s v="2016"/>
    <n v="10"/>
    <x v="31"/>
    <x v="1"/>
    <x v="0"/>
    <x v="0"/>
  </r>
  <r>
    <s v="Paris Is Us"/>
    <x v="16"/>
    <s v="February 22, 2019"/>
    <x v="25"/>
    <n v="4.5999999999999996"/>
    <x v="10"/>
    <s v="22"/>
    <s v="February"/>
    <s v="2019"/>
    <n v="2"/>
    <x v="32"/>
    <x v="1"/>
    <x v="0"/>
    <x v="0"/>
  </r>
  <r>
    <s v="Porta dos Fundos: The First Temptation of Christ"/>
    <x v="6"/>
    <s v="December 3, 2019"/>
    <x v="26"/>
    <n v="4.5999999999999996"/>
    <x v="12"/>
    <s v="3"/>
    <s v="December"/>
    <s v="2019"/>
    <n v="12"/>
    <x v="33"/>
    <x v="1"/>
    <x v="0"/>
    <x v="0"/>
  </r>
  <r>
    <s v="Rattlesnake"/>
    <x v="15"/>
    <s v="October 25, 2019"/>
    <x v="27"/>
    <n v="4.5999999999999996"/>
    <x v="3"/>
    <s v="25"/>
    <s v="October"/>
    <s v="2019"/>
    <n v="10"/>
    <x v="34"/>
    <x v="1"/>
    <x v="0"/>
    <x v="0"/>
  </r>
  <r>
    <s v="The Players"/>
    <x v="6"/>
    <s v="July 15, 2020"/>
    <x v="28"/>
    <n v="4.5999999999999996"/>
    <x v="2"/>
    <s v="15"/>
    <s v="July"/>
    <s v="2020"/>
    <n v="7"/>
    <x v="35"/>
    <x v="1"/>
    <x v="0"/>
    <x v="0"/>
  </r>
  <r>
    <s v="We Are One"/>
    <x v="0"/>
    <s v="July 14, 2020"/>
    <x v="29"/>
    <n v="4.5999999999999996"/>
    <x v="10"/>
    <s v="14"/>
    <s v="July"/>
    <s v="2020"/>
    <n v="7"/>
    <x v="36"/>
    <x v="1"/>
    <x v="0"/>
    <x v="0"/>
  </r>
  <r>
    <s v="Finding Agnes"/>
    <x v="9"/>
    <s v="November 30, 2020"/>
    <x v="20"/>
    <n v="4.7"/>
    <x v="13"/>
    <s v="30"/>
    <s v="November"/>
    <s v="2020"/>
    <n v="11"/>
    <x v="37"/>
    <x v="1"/>
    <x v="0"/>
    <x v="0"/>
  </r>
  <r>
    <s v="IO"/>
    <x v="2"/>
    <s v="January 18, 2019"/>
    <x v="23"/>
    <n v="4.7"/>
    <x v="3"/>
    <s v="18"/>
    <s v="January"/>
    <s v="2019"/>
    <n v="1"/>
    <x v="38"/>
    <x v="1"/>
    <x v="1"/>
    <x v="0"/>
  </r>
  <r>
    <s v="Sentinelle"/>
    <x v="5"/>
    <s v="March 5, 2021"/>
    <x v="30"/>
    <n v="4.7"/>
    <x v="10"/>
    <s v="5"/>
    <s v="March"/>
    <s v="2021"/>
    <n v="3"/>
    <x v="39"/>
    <x v="1"/>
    <x v="0"/>
    <x v="0"/>
  </r>
  <r>
    <s v="Sol Levante"/>
    <x v="17"/>
    <s v="April 2, 2020"/>
    <x v="31"/>
    <n v="4.7"/>
    <x v="3"/>
    <s v="2"/>
    <s v="April"/>
    <s v="2020"/>
    <n v="4"/>
    <x v="40"/>
    <x v="1"/>
    <x v="1"/>
    <x v="0"/>
  </r>
  <r>
    <s v="The Binding"/>
    <x v="9"/>
    <s v="October 2, 2020"/>
    <x v="32"/>
    <n v="4.7"/>
    <x v="2"/>
    <s v="2"/>
    <s v="October"/>
    <s v="2020"/>
    <n v="10"/>
    <x v="41"/>
    <x v="1"/>
    <x v="0"/>
    <x v="0"/>
  </r>
  <r>
    <s v="We Can Be Heroes"/>
    <x v="18"/>
    <s v="December 25, 2020"/>
    <x v="16"/>
    <n v="4.7"/>
    <x v="3"/>
    <s v="25"/>
    <s v="December"/>
    <s v="2020"/>
    <n v="12"/>
    <x v="42"/>
    <x v="1"/>
    <x v="0"/>
    <x v="0"/>
  </r>
  <r>
    <s v="Christmas Crossfire"/>
    <x v="1"/>
    <s v="December 4, 2020"/>
    <x v="33"/>
    <n v="4.8"/>
    <x v="14"/>
    <s v="4"/>
    <s v="December"/>
    <s v="2020"/>
    <n v="12"/>
    <x v="6"/>
    <x v="1"/>
    <x v="0"/>
    <x v="0"/>
  </r>
  <r>
    <s v="Coin Heist"/>
    <x v="19"/>
    <s v="January 6, 2017"/>
    <x v="10"/>
    <n v="4.8"/>
    <x v="3"/>
    <s v="6"/>
    <s v="January"/>
    <s v="2017"/>
    <n v="1"/>
    <x v="43"/>
    <x v="1"/>
    <x v="0"/>
    <x v="0"/>
  </r>
  <r>
    <s v="Mrs. Serial Killer"/>
    <x v="1"/>
    <s v="May 1, 2020"/>
    <x v="33"/>
    <n v="4.8"/>
    <x v="4"/>
    <s v="1"/>
    <s v="May"/>
    <s v="2020"/>
    <n v="5"/>
    <x v="44"/>
    <x v="1"/>
    <x v="0"/>
    <x v="0"/>
  </r>
  <r>
    <s v="Nobody Sleeps in the Woods Tonight"/>
    <x v="15"/>
    <s v="October 28, 2020"/>
    <x v="34"/>
    <n v="4.8"/>
    <x v="15"/>
    <s v="28"/>
    <s v="October"/>
    <s v="2020"/>
    <n v="10"/>
    <x v="45"/>
    <x v="1"/>
    <x v="0"/>
    <x v="0"/>
  </r>
  <r>
    <s v="Take the 10"/>
    <x v="6"/>
    <s v="January 20, 2017"/>
    <x v="30"/>
    <n v="4.8"/>
    <x v="3"/>
    <s v="20"/>
    <s v="January"/>
    <s v="2017"/>
    <n v="1"/>
    <x v="46"/>
    <x v="1"/>
    <x v="0"/>
    <x v="0"/>
  </r>
  <r>
    <s v="The Main Event"/>
    <x v="6"/>
    <s v="April 10, 2020"/>
    <x v="11"/>
    <n v="4.8"/>
    <x v="3"/>
    <s v="10"/>
    <s v="April"/>
    <s v="2020"/>
    <n v="4"/>
    <x v="47"/>
    <x v="1"/>
    <x v="0"/>
    <x v="0"/>
  </r>
  <r>
    <s v="The Ridiculous 6"/>
    <x v="20"/>
    <s v="December 11, 2015"/>
    <x v="35"/>
    <n v="4.8"/>
    <x v="3"/>
    <s v="11"/>
    <s v="December"/>
    <s v="2015"/>
    <n v="12"/>
    <x v="48"/>
    <x v="1"/>
    <x v="0"/>
    <x v="0"/>
  </r>
  <r>
    <s v="Earth and Blood"/>
    <x v="5"/>
    <s v="April 17, 2020"/>
    <x v="30"/>
    <n v="4.9000000000000004"/>
    <x v="10"/>
    <s v="17"/>
    <s v="April"/>
    <s v="2020"/>
    <n v="4"/>
    <x v="49"/>
    <x v="1"/>
    <x v="0"/>
    <x v="0"/>
  </r>
  <r>
    <s v="Fearless"/>
    <x v="21"/>
    <s v="August 14, 2020"/>
    <x v="21"/>
    <n v="4.9000000000000004"/>
    <x v="3"/>
    <s v="14"/>
    <s v="August"/>
    <s v="2020"/>
    <n v="8"/>
    <x v="50"/>
    <x v="1"/>
    <x v="1"/>
    <x v="0"/>
  </r>
  <r>
    <s v="Holiday Rush"/>
    <x v="22"/>
    <s v="November 28, 2019"/>
    <x v="3"/>
    <n v="4.9000000000000004"/>
    <x v="3"/>
    <s v="28"/>
    <s v="November"/>
    <s v="2019"/>
    <n v="11"/>
    <x v="51"/>
    <x v="1"/>
    <x v="0"/>
    <x v="0"/>
  </r>
  <r>
    <s v="The Day of the Lord"/>
    <x v="9"/>
    <s v="October 30, 2020"/>
    <x v="32"/>
    <n v="4.9000000000000004"/>
    <x v="1"/>
    <s v="30"/>
    <s v="October"/>
    <s v="2020"/>
    <n v="10"/>
    <x v="4"/>
    <x v="1"/>
    <x v="0"/>
    <x v="0"/>
  </r>
  <r>
    <s v="Airplane Mode"/>
    <x v="6"/>
    <s v="January 23, 2020"/>
    <x v="36"/>
    <n v="5"/>
    <x v="12"/>
    <s v="23"/>
    <s v="January"/>
    <s v="2020"/>
    <n v="1"/>
    <x v="52"/>
    <x v="1"/>
    <x v="0"/>
    <x v="0"/>
  </r>
  <r>
    <s v="How It Ends"/>
    <x v="23"/>
    <s v="July 13, 2018"/>
    <x v="37"/>
    <n v="5"/>
    <x v="3"/>
    <s v="13"/>
    <s v="July"/>
    <s v="2018"/>
    <n v="7"/>
    <x v="53"/>
    <x v="1"/>
    <x v="0"/>
    <x v="0"/>
  </r>
  <r>
    <s v="Love Like the Falling Rain"/>
    <x v="9"/>
    <s v="October 15, 2020"/>
    <x v="29"/>
    <n v="5"/>
    <x v="7"/>
    <s v="15"/>
    <s v="October"/>
    <s v="2020"/>
    <n v="10"/>
    <x v="54"/>
    <x v="1"/>
    <x v="0"/>
    <x v="0"/>
  </r>
  <r>
    <s v="Rebirth"/>
    <x v="1"/>
    <s v="July 15, 2016"/>
    <x v="16"/>
    <n v="5"/>
    <x v="3"/>
    <s v="15"/>
    <s v="July"/>
    <s v="2016"/>
    <n v="7"/>
    <x v="55"/>
    <x v="1"/>
    <x v="0"/>
    <x v="0"/>
  </r>
  <r>
    <s v="Squared Love"/>
    <x v="10"/>
    <s v="February 11, 2021"/>
    <x v="15"/>
    <n v="5"/>
    <x v="15"/>
    <s v="11"/>
    <s v="February"/>
    <s v="2021"/>
    <n v="2"/>
    <x v="56"/>
    <x v="1"/>
    <x v="0"/>
    <x v="0"/>
  </r>
  <r>
    <s v="Cadaver"/>
    <x v="15"/>
    <s v="October 22, 2020"/>
    <x v="29"/>
    <n v="5.0999999999999996"/>
    <x v="16"/>
    <s v="22"/>
    <s v="October"/>
    <s v="2020"/>
    <n v="10"/>
    <x v="57"/>
    <x v="1"/>
    <x v="0"/>
    <x v="1"/>
  </r>
  <r>
    <s v="Clinical"/>
    <x v="1"/>
    <s v="January 13, 2017"/>
    <x v="38"/>
    <n v="5.0999999999999996"/>
    <x v="3"/>
    <s v="13"/>
    <s v="January"/>
    <s v="2017"/>
    <n v="1"/>
    <x v="58"/>
    <x v="1"/>
    <x v="0"/>
    <x v="1"/>
  </r>
  <r>
    <s v="Coffee &amp; Kareem"/>
    <x v="11"/>
    <s v="April 3, 2020"/>
    <x v="28"/>
    <n v="5.0999999999999996"/>
    <x v="3"/>
    <s v="3"/>
    <s v="April"/>
    <s v="2020"/>
    <n v="4"/>
    <x v="59"/>
    <x v="1"/>
    <x v="0"/>
    <x v="1"/>
  </r>
  <r>
    <s v="Dude"/>
    <x v="24"/>
    <s v="April 20, 2018"/>
    <x v="10"/>
    <n v="5.0999999999999996"/>
    <x v="3"/>
    <s v="20"/>
    <s v="April"/>
    <s v="2018"/>
    <n v="4"/>
    <x v="60"/>
    <x v="1"/>
    <x v="0"/>
    <x v="1"/>
  </r>
  <r>
    <s v="Geez &amp; Ann"/>
    <x v="25"/>
    <s v="February 25, 2021"/>
    <x v="20"/>
    <n v="5.0999999999999996"/>
    <x v="7"/>
    <s v="25"/>
    <s v="February"/>
    <s v="2021"/>
    <n v="2"/>
    <x v="61"/>
    <x v="1"/>
    <x v="0"/>
    <x v="1"/>
  </r>
  <r>
    <s v="The Larva Island Movie"/>
    <x v="26"/>
    <s v="July 23, 2020"/>
    <x v="4"/>
    <n v="5.0999999999999996"/>
    <x v="3"/>
    <s v="23"/>
    <s v="July"/>
    <s v="2020"/>
    <n v="7"/>
    <x v="62"/>
    <x v="1"/>
    <x v="0"/>
    <x v="1"/>
  </r>
  <r>
    <s v="#REALITYHIGH"/>
    <x v="6"/>
    <s v="September 8, 2017"/>
    <x v="18"/>
    <n v="5.2"/>
    <x v="3"/>
    <s v="8"/>
    <s v="September"/>
    <s v="2017"/>
    <n v="9"/>
    <x v="63"/>
    <x v="1"/>
    <x v="0"/>
    <x v="1"/>
  </r>
  <r>
    <s v="American Factory: A Conversation with the Obamas "/>
    <x v="27"/>
    <s v="August 21, 2019"/>
    <x v="39"/>
    <n v="5.2"/>
    <x v="3"/>
    <s v="21"/>
    <s v="August"/>
    <s v="2019"/>
    <n v="8"/>
    <x v="64"/>
    <x v="1"/>
    <x v="1"/>
    <x v="1"/>
  </r>
  <r>
    <s v="Desperados"/>
    <x v="10"/>
    <s v="July 3, 2020"/>
    <x v="33"/>
    <n v="5.2"/>
    <x v="3"/>
    <s v="3"/>
    <s v="July"/>
    <s v="2020"/>
    <n v="7"/>
    <x v="65"/>
    <x v="1"/>
    <x v="0"/>
    <x v="1"/>
  </r>
  <r>
    <s v="Dolly Parton's Christmas on the Square"/>
    <x v="28"/>
    <s v="November 22, 2020"/>
    <x v="40"/>
    <n v="5.2"/>
    <x v="3"/>
    <s v="22"/>
    <s v="November"/>
    <s v="2020"/>
    <n v="11"/>
    <x v="66"/>
    <x v="1"/>
    <x v="0"/>
    <x v="1"/>
  </r>
  <r>
    <s v="Father of the Year"/>
    <x v="6"/>
    <s v="July 20, 2018"/>
    <x v="3"/>
    <n v="5.2"/>
    <x v="3"/>
    <s v="20"/>
    <s v="July"/>
    <s v="2018"/>
    <n v="7"/>
    <x v="67"/>
    <x v="1"/>
    <x v="0"/>
    <x v="1"/>
  </r>
  <r>
    <s v="Firebrand"/>
    <x v="9"/>
    <s v="February 22, 2019"/>
    <x v="6"/>
    <n v="5.2"/>
    <x v="17"/>
    <s v="22"/>
    <s v="February"/>
    <s v="2019"/>
    <n v="2"/>
    <x v="32"/>
    <x v="1"/>
    <x v="0"/>
    <x v="1"/>
  </r>
  <r>
    <s v="Ghost Lab"/>
    <x v="15"/>
    <s v="May 26, 2021"/>
    <x v="41"/>
    <n v="5.2"/>
    <x v="18"/>
    <s v="26"/>
    <s v="May"/>
    <s v="2021"/>
    <n v="5"/>
    <x v="68"/>
    <x v="1"/>
    <x v="0"/>
    <x v="1"/>
  </r>
  <r>
    <s v="Girlfriend's Day"/>
    <x v="6"/>
    <s v="February 14, 2017"/>
    <x v="42"/>
    <n v="5.2"/>
    <x v="3"/>
    <s v="14"/>
    <s v="February"/>
    <s v="2017"/>
    <n v="2"/>
    <x v="69"/>
    <x v="1"/>
    <x v="0"/>
    <x v="1"/>
  </r>
  <r>
    <s v="Handsome: A Netflix Mystery Movie"/>
    <x v="6"/>
    <s v="May 5, 2017"/>
    <x v="1"/>
    <n v="5.2"/>
    <x v="3"/>
    <s v="5"/>
    <s v="May"/>
    <s v="2017"/>
    <n v="5"/>
    <x v="70"/>
    <x v="1"/>
    <x v="0"/>
    <x v="1"/>
  </r>
  <r>
    <s v="Hubie Halloween"/>
    <x v="6"/>
    <s v="October 7, 2020"/>
    <x v="34"/>
    <n v="5.2"/>
    <x v="3"/>
    <s v="7"/>
    <s v="October"/>
    <s v="2020"/>
    <n v="10"/>
    <x v="71"/>
    <x v="1"/>
    <x v="0"/>
    <x v="1"/>
  </r>
  <r>
    <s v="Ibiza"/>
    <x v="6"/>
    <s v="May 25, 2018"/>
    <x v="3"/>
    <n v="5.2"/>
    <x v="3"/>
    <s v="25"/>
    <s v="May"/>
    <s v="2018"/>
    <n v="5"/>
    <x v="72"/>
    <x v="1"/>
    <x v="0"/>
    <x v="1"/>
  </r>
  <r>
    <s v="Rim of the World"/>
    <x v="29"/>
    <s v="May 24, 2019"/>
    <x v="40"/>
    <n v="5.2"/>
    <x v="3"/>
    <s v="24"/>
    <s v="May"/>
    <s v="2019"/>
    <n v="5"/>
    <x v="30"/>
    <x v="1"/>
    <x v="0"/>
    <x v="1"/>
  </r>
  <r>
    <s v="Sandy Wexler"/>
    <x v="6"/>
    <s v="April 14, 2017"/>
    <x v="43"/>
    <n v="5.2"/>
    <x v="3"/>
    <s v="14"/>
    <s v="April"/>
    <s v="2017"/>
    <n v="4"/>
    <x v="73"/>
    <x v="1"/>
    <x v="0"/>
    <x v="1"/>
  </r>
  <r>
    <s v="See You Yesterday"/>
    <x v="30"/>
    <s v="May 17, 2019"/>
    <x v="44"/>
    <n v="5.2"/>
    <x v="3"/>
    <s v="17"/>
    <s v="May"/>
    <s v="2019"/>
    <n v="5"/>
    <x v="74"/>
    <x v="1"/>
    <x v="0"/>
    <x v="1"/>
  </r>
  <r>
    <s v="Still Laugh-In: The Stars Celebrate"/>
    <x v="31"/>
    <s v="May 14, 2019"/>
    <x v="45"/>
    <n v="5.2"/>
    <x v="3"/>
    <s v="14"/>
    <s v="May"/>
    <s v="2019"/>
    <n v="5"/>
    <x v="75"/>
    <x v="1"/>
    <x v="0"/>
    <x v="1"/>
  </r>
  <r>
    <s v="Strip Down, Rise Up"/>
    <x v="0"/>
    <s v="February 5, 2021"/>
    <x v="6"/>
    <n v="5.2"/>
    <x v="3"/>
    <s v="5"/>
    <s v="February"/>
    <s v="2021"/>
    <n v="2"/>
    <x v="76"/>
    <x v="1"/>
    <x v="0"/>
    <x v="1"/>
  </r>
  <r>
    <s v="Tall Girl"/>
    <x v="32"/>
    <s v="September 13, 2019"/>
    <x v="15"/>
    <n v="5.2"/>
    <x v="3"/>
    <s v="13"/>
    <s v="September"/>
    <s v="2019"/>
    <n v="9"/>
    <x v="20"/>
    <x v="1"/>
    <x v="0"/>
    <x v="1"/>
  </r>
  <r>
    <s v="The Beast"/>
    <x v="9"/>
    <s v="November 27, 2020"/>
    <x v="18"/>
    <n v="5.2"/>
    <x v="2"/>
    <s v="27"/>
    <s v="November"/>
    <s v="2020"/>
    <n v="11"/>
    <x v="11"/>
    <x v="1"/>
    <x v="0"/>
    <x v="1"/>
  </r>
  <r>
    <s v="The Week Of"/>
    <x v="6"/>
    <s v="April 27, 2018"/>
    <x v="46"/>
    <n v="5.2"/>
    <x v="3"/>
    <s v="27"/>
    <s v="April"/>
    <s v="2018"/>
    <n v="4"/>
    <x v="77"/>
    <x v="1"/>
    <x v="0"/>
    <x v="1"/>
  </r>
  <r>
    <s v="A Christmas Prince: The Royal Wedding"/>
    <x v="10"/>
    <s v="November 30, 2018"/>
    <x v="47"/>
    <n v="5.3"/>
    <x v="3"/>
    <s v="30"/>
    <s v="November"/>
    <s v="2018"/>
    <n v="11"/>
    <x v="78"/>
    <x v="1"/>
    <x v="0"/>
    <x v="1"/>
  </r>
  <r>
    <s v="Back to School"/>
    <x v="6"/>
    <s v="August 30, 2019"/>
    <x v="25"/>
    <n v="5.3"/>
    <x v="10"/>
    <s v="30"/>
    <s v="August"/>
    <s v="2019"/>
    <n v="8"/>
    <x v="79"/>
    <x v="1"/>
    <x v="0"/>
    <x v="1"/>
  </r>
  <r>
    <s v="Dangerous Lies"/>
    <x v="1"/>
    <s v="April 30, 2020"/>
    <x v="10"/>
    <n v="5.3"/>
    <x v="3"/>
    <s v="30"/>
    <s v="April"/>
    <s v="2020"/>
    <n v="4"/>
    <x v="80"/>
    <x v="1"/>
    <x v="0"/>
    <x v="1"/>
  </r>
  <r>
    <s v="Gunjan Saxena: The Kargil Girl"/>
    <x v="9"/>
    <s v="August 12, 2020"/>
    <x v="6"/>
    <n v="5.3"/>
    <x v="4"/>
    <s v="12"/>
    <s v="August"/>
    <s v="2020"/>
    <n v="8"/>
    <x v="81"/>
    <x v="1"/>
    <x v="0"/>
    <x v="1"/>
  </r>
  <r>
    <s v="Intuition"/>
    <x v="1"/>
    <s v="May 28, 2020"/>
    <x v="46"/>
    <n v="5.3"/>
    <x v="1"/>
    <s v="28"/>
    <s v="May"/>
    <s v="2020"/>
    <n v="5"/>
    <x v="82"/>
    <x v="1"/>
    <x v="0"/>
    <x v="1"/>
  </r>
  <r>
    <s v="The Most Assassinated Woman in the World"/>
    <x v="1"/>
    <s v="September 7, 2018"/>
    <x v="15"/>
    <n v="5.3"/>
    <x v="10"/>
    <s v="7"/>
    <s v="September"/>
    <s v="2018"/>
    <n v="9"/>
    <x v="83"/>
    <x v="1"/>
    <x v="0"/>
    <x v="1"/>
  </r>
  <r>
    <s v="Things Heard &amp; Seen"/>
    <x v="15"/>
    <s v="April 29, 2021"/>
    <x v="48"/>
    <n v="5.3"/>
    <x v="3"/>
    <s v="29"/>
    <s v="April"/>
    <s v="2021"/>
    <n v="4"/>
    <x v="84"/>
    <x v="1"/>
    <x v="0"/>
    <x v="1"/>
  </r>
  <r>
    <s v="To Each, Her Own"/>
    <x v="10"/>
    <s v="June 24, 2018"/>
    <x v="23"/>
    <n v="5.3"/>
    <x v="10"/>
    <s v="24"/>
    <s v="June"/>
    <s v="2018"/>
    <n v="6"/>
    <x v="85"/>
    <x v="1"/>
    <x v="0"/>
    <x v="1"/>
  </r>
  <r>
    <s v="Who Would You Take to a Deserted Island?"/>
    <x v="9"/>
    <s v="April 12, 2019"/>
    <x v="32"/>
    <n v="5.3"/>
    <x v="1"/>
    <s v="12"/>
    <s v="April"/>
    <s v="2019"/>
    <n v="4"/>
    <x v="86"/>
    <x v="1"/>
    <x v="0"/>
    <x v="1"/>
  </r>
  <r>
    <s v="XOXO"/>
    <x v="9"/>
    <s v="August 26, 2016"/>
    <x v="47"/>
    <n v="5.3"/>
    <x v="3"/>
    <s v="26"/>
    <s v="August"/>
    <s v="2016"/>
    <n v="8"/>
    <x v="87"/>
    <x v="1"/>
    <x v="0"/>
    <x v="1"/>
  </r>
  <r>
    <s v="A Babysitter's Guide to Monster Hunting"/>
    <x v="33"/>
    <s v="October 15, 2020"/>
    <x v="40"/>
    <n v="5.4"/>
    <x v="3"/>
    <s v="15"/>
    <s v="October"/>
    <s v="2020"/>
    <n v="10"/>
    <x v="54"/>
    <x v="1"/>
    <x v="1"/>
    <x v="1"/>
  </r>
  <r>
    <s v="A Christmas Prince: The Royal Baby"/>
    <x v="10"/>
    <s v="December 5, 2019"/>
    <x v="27"/>
    <n v="5.4"/>
    <x v="3"/>
    <s v="5"/>
    <s v="December"/>
    <s v="2019"/>
    <n v="12"/>
    <x v="88"/>
    <x v="1"/>
    <x v="0"/>
    <x v="1"/>
  </r>
  <r>
    <s v="Despite Everything"/>
    <x v="6"/>
    <s v="May 3, 2019"/>
    <x v="49"/>
    <n v="5.4"/>
    <x v="1"/>
    <s v="3"/>
    <s v="May"/>
    <s v="2019"/>
    <n v="5"/>
    <x v="89"/>
    <x v="1"/>
    <x v="0"/>
    <x v="1"/>
  </r>
  <r>
    <s v="Dolly Kitty and Those Twinkling Stars"/>
    <x v="9"/>
    <s v="September 18, 2020"/>
    <x v="19"/>
    <n v="5.4"/>
    <x v="4"/>
    <s v="18"/>
    <s v="September"/>
    <s v="2020"/>
    <n v="9"/>
    <x v="12"/>
    <x v="1"/>
    <x v="0"/>
    <x v="1"/>
  </r>
  <r>
    <s v="Freaks: You're One of Us"/>
    <x v="34"/>
    <s v="September 2, 2020"/>
    <x v="47"/>
    <n v="5.4"/>
    <x v="14"/>
    <s v="2"/>
    <s v="September"/>
    <s v="2020"/>
    <n v="9"/>
    <x v="90"/>
    <x v="1"/>
    <x v="0"/>
    <x v="1"/>
  </r>
  <r>
    <s v="Game Over, Man!"/>
    <x v="35"/>
    <s v="March 23, 2018"/>
    <x v="11"/>
    <n v="5.4"/>
    <x v="3"/>
    <s v="23"/>
    <s v="March"/>
    <s v="2018"/>
    <n v="3"/>
    <x v="8"/>
    <x v="1"/>
    <x v="1"/>
    <x v="1"/>
  </r>
  <r>
    <s v="Guilty"/>
    <x v="1"/>
    <s v="March 6, 2020"/>
    <x v="35"/>
    <n v="5.4"/>
    <x v="4"/>
    <s v="6"/>
    <s v="March"/>
    <s v="2020"/>
    <n v="3"/>
    <x v="91"/>
    <x v="1"/>
    <x v="0"/>
    <x v="1"/>
  </r>
  <r>
    <s v="In the Tall Grass"/>
    <x v="15"/>
    <s v="October 4, 2019"/>
    <x v="11"/>
    <n v="5.4"/>
    <x v="3"/>
    <s v="4"/>
    <s v="October"/>
    <s v="2019"/>
    <n v="10"/>
    <x v="92"/>
    <x v="1"/>
    <x v="0"/>
    <x v="1"/>
  </r>
  <r>
    <s v="Madame Claude"/>
    <x v="9"/>
    <s v="April 2, 2021"/>
    <x v="6"/>
    <n v="5.4"/>
    <x v="10"/>
    <s v="2"/>
    <s v="April"/>
    <s v="2021"/>
    <n v="4"/>
    <x v="26"/>
    <x v="1"/>
    <x v="0"/>
    <x v="1"/>
  </r>
  <r>
    <s v="Naked"/>
    <x v="6"/>
    <s v="August 11, 2017"/>
    <x v="36"/>
    <n v="5.4"/>
    <x v="3"/>
    <s v="11"/>
    <s v="August"/>
    <s v="2017"/>
    <n v="8"/>
    <x v="93"/>
    <x v="1"/>
    <x v="0"/>
    <x v="1"/>
  </r>
  <r>
    <s v="Outside the Wire"/>
    <x v="36"/>
    <s v="January 15, 2021"/>
    <x v="50"/>
    <n v="5.4"/>
    <x v="3"/>
    <s v="15"/>
    <s v="January"/>
    <s v="2021"/>
    <n v="1"/>
    <x v="94"/>
    <x v="1"/>
    <x v="1"/>
    <x v="1"/>
  </r>
  <r>
    <s v="The Princess Switch: Switched Again"/>
    <x v="10"/>
    <s v="November 19, 2020"/>
    <x v="10"/>
    <n v="5.4"/>
    <x v="3"/>
    <s v="19"/>
    <s v="November"/>
    <s v="2020"/>
    <n v="11"/>
    <x v="95"/>
    <x v="1"/>
    <x v="0"/>
    <x v="1"/>
  </r>
  <r>
    <s v="Under the Riccione Sun"/>
    <x v="37"/>
    <s v="July 1, 2020"/>
    <x v="11"/>
    <n v="5.4"/>
    <x v="2"/>
    <s v="1"/>
    <s v="July"/>
    <s v="2020"/>
    <n v="7"/>
    <x v="96"/>
    <x v="1"/>
    <x v="0"/>
    <x v="1"/>
  </r>
  <r>
    <s v="A Very Murray Christmas"/>
    <x v="38"/>
    <s v="December 4, 2015"/>
    <x v="51"/>
    <n v="5.5"/>
    <x v="3"/>
    <s v="4"/>
    <s v="December"/>
    <s v="2015"/>
    <n v="12"/>
    <x v="97"/>
    <x v="1"/>
    <x v="1"/>
    <x v="1"/>
  </r>
  <r>
    <s v="Been So Long"/>
    <x v="39"/>
    <s v="October 26, 2018"/>
    <x v="16"/>
    <n v="5.5"/>
    <x v="3"/>
    <s v="26"/>
    <s v="October"/>
    <s v="2018"/>
    <n v="10"/>
    <x v="98"/>
    <x v="1"/>
    <x v="0"/>
    <x v="1"/>
  </r>
  <r>
    <s v="Dead Kids"/>
    <x v="1"/>
    <s v="December 1, 2019"/>
    <x v="3"/>
    <n v="5.5"/>
    <x v="13"/>
    <s v="1"/>
    <s v="December"/>
    <s v="2019"/>
    <n v="12"/>
    <x v="99"/>
    <x v="1"/>
    <x v="0"/>
    <x v="1"/>
  </r>
  <r>
    <s v="Get the Grift"/>
    <x v="6"/>
    <s v="April 28, 2021"/>
    <x v="3"/>
    <n v="5.5"/>
    <x v="12"/>
    <s v="28"/>
    <s v="April"/>
    <s v="2021"/>
    <n v="4"/>
    <x v="100"/>
    <x v="1"/>
    <x v="0"/>
    <x v="1"/>
  </r>
  <r>
    <s v="Ghosts of Sugar Land"/>
    <x v="0"/>
    <s v="October 16. 2019"/>
    <x v="52"/>
    <n v="5.5"/>
    <x v="3"/>
    <s v="16"/>
    <s v="October"/>
    <s v="2019"/>
    <n v="10"/>
    <x v="101"/>
    <x v="1"/>
    <x v="0"/>
    <x v="1"/>
  </r>
  <r>
    <s v="House Arrest"/>
    <x v="6"/>
    <s v="November 15, 2019"/>
    <x v="38"/>
    <n v="5.5"/>
    <x v="4"/>
    <s v="15"/>
    <s v="November"/>
    <s v="2019"/>
    <n v="11"/>
    <x v="102"/>
    <x v="1"/>
    <x v="0"/>
    <x v="1"/>
  </r>
  <r>
    <s v="Kevin Hart's Guide to Black History"/>
    <x v="31"/>
    <s v="February 8, 2019"/>
    <x v="53"/>
    <n v="5.5"/>
    <x v="3"/>
    <s v="8"/>
    <s v="February"/>
    <s v="2019"/>
    <n v="2"/>
    <x v="103"/>
    <x v="1"/>
    <x v="0"/>
    <x v="1"/>
  </r>
  <r>
    <s v="Love Wedding Repeat"/>
    <x v="10"/>
    <s v="April 10, 2020"/>
    <x v="16"/>
    <n v="5.5"/>
    <x v="3"/>
    <s v="10"/>
    <s v="April"/>
    <s v="2020"/>
    <n v="4"/>
    <x v="47"/>
    <x v="1"/>
    <x v="0"/>
    <x v="1"/>
  </r>
  <r>
    <s v="Mute"/>
    <x v="40"/>
    <s v="February 23, 2018"/>
    <x v="54"/>
    <n v="5.5"/>
    <x v="3"/>
    <s v="23"/>
    <s v="February"/>
    <s v="2018"/>
    <n v="2"/>
    <x v="104"/>
    <x v="1"/>
    <x v="1"/>
    <x v="1"/>
  </r>
  <r>
    <s v="Òlòt?ré"/>
    <x v="41"/>
    <s v="October 2, 2020"/>
    <x v="33"/>
    <n v="5.5"/>
    <x v="3"/>
    <s v="2"/>
    <s v="October"/>
    <s v="2020"/>
    <n v="10"/>
    <x v="41"/>
    <x v="1"/>
    <x v="0"/>
    <x v="1"/>
  </r>
  <r>
    <s v="Red Dot"/>
    <x v="1"/>
    <s v="February 11, 2021"/>
    <x v="29"/>
    <n v="5.5"/>
    <x v="19"/>
    <s v="11"/>
    <s v="February"/>
    <s v="2021"/>
    <n v="2"/>
    <x v="56"/>
    <x v="1"/>
    <x v="0"/>
    <x v="1"/>
  </r>
  <r>
    <s v="Ride or Die"/>
    <x v="42"/>
    <s v="April 15, 2021"/>
    <x v="55"/>
    <n v="5.5"/>
    <x v="20"/>
    <s v="15"/>
    <s v="April"/>
    <s v="2021"/>
    <n v="4"/>
    <x v="105"/>
    <x v="1"/>
    <x v="0"/>
    <x v="1"/>
  </r>
  <r>
    <s v="Step Sisters"/>
    <x v="6"/>
    <s v="January 19, 2018"/>
    <x v="56"/>
    <n v="5.5"/>
    <x v="3"/>
    <s v="19"/>
    <s v="January"/>
    <s v="2018"/>
    <n v="1"/>
    <x v="3"/>
    <x v="1"/>
    <x v="0"/>
    <x v="1"/>
  </r>
  <r>
    <s v="The Cloverfield Paradox"/>
    <x v="30"/>
    <s v="February 4, 2018"/>
    <x v="15"/>
    <n v="5.5"/>
    <x v="3"/>
    <s v="4"/>
    <s v="February"/>
    <s v="2018"/>
    <n v="2"/>
    <x v="106"/>
    <x v="1"/>
    <x v="0"/>
    <x v="1"/>
  </r>
  <r>
    <s v="The Knight Before Christmas"/>
    <x v="10"/>
    <s v="November 21, 2019"/>
    <x v="47"/>
    <n v="5.5"/>
    <x v="3"/>
    <s v="21"/>
    <s v="November"/>
    <s v="2019"/>
    <n v="11"/>
    <x v="107"/>
    <x v="1"/>
    <x v="0"/>
    <x v="1"/>
  </r>
  <r>
    <s v="The Legacy of a Whitetail Deer Hunter"/>
    <x v="43"/>
    <s v="July 6, 2018"/>
    <x v="25"/>
    <n v="5.5"/>
    <x v="3"/>
    <s v="6"/>
    <s v="July"/>
    <s v="2018"/>
    <n v="7"/>
    <x v="108"/>
    <x v="1"/>
    <x v="1"/>
    <x v="1"/>
  </r>
  <r>
    <s v="The Package"/>
    <x v="44"/>
    <s v="August 10, 2018"/>
    <x v="3"/>
    <n v="5.5"/>
    <x v="3"/>
    <s v="10"/>
    <s v="August"/>
    <s v="2018"/>
    <n v="8"/>
    <x v="109"/>
    <x v="1"/>
    <x v="0"/>
    <x v="1"/>
  </r>
  <r>
    <s v="Unicorn Store"/>
    <x v="6"/>
    <s v="April 5, 2019"/>
    <x v="47"/>
    <n v="5.5"/>
    <x v="3"/>
    <s v="5"/>
    <s v="April"/>
    <s v="2019"/>
    <n v="4"/>
    <x v="110"/>
    <x v="1"/>
    <x v="0"/>
    <x v="1"/>
  </r>
  <r>
    <s v="Wine Country"/>
    <x v="6"/>
    <s v="May 10, 2019"/>
    <x v="34"/>
    <n v="5.5"/>
    <x v="3"/>
    <s v="10"/>
    <s v="May"/>
    <s v="2019"/>
    <n v="5"/>
    <x v="111"/>
    <x v="1"/>
    <x v="0"/>
    <x v="1"/>
  </r>
  <r>
    <s v="Bomb Scared"/>
    <x v="44"/>
    <s v="October 12, 2017"/>
    <x v="21"/>
    <n v="5.6"/>
    <x v="21"/>
    <s v="12"/>
    <s v="October"/>
    <s v="2017"/>
    <n v="10"/>
    <x v="112"/>
    <x v="0"/>
    <x v="0"/>
    <x v="1"/>
  </r>
  <r>
    <s v="Brahman Naman"/>
    <x v="6"/>
    <s v="July 7, 2016"/>
    <x v="23"/>
    <n v="5.6"/>
    <x v="3"/>
    <s v="7"/>
    <s v="July"/>
    <s v="2016"/>
    <n v="7"/>
    <x v="113"/>
    <x v="1"/>
    <x v="0"/>
    <x v="1"/>
  </r>
  <r>
    <s v="Double Dad"/>
    <x v="32"/>
    <s v="January 15, 2021"/>
    <x v="34"/>
    <n v="5.6"/>
    <x v="12"/>
    <s v="15"/>
    <s v="January"/>
    <s v="2021"/>
    <n v="1"/>
    <x v="94"/>
    <x v="1"/>
    <x v="0"/>
    <x v="1"/>
  </r>
  <r>
    <s v="Falling Inn Love"/>
    <x v="10"/>
    <s v="August 29, 2019"/>
    <x v="10"/>
    <n v="5.6"/>
    <x v="3"/>
    <s v="29"/>
    <s v="August"/>
    <s v="2019"/>
    <n v="8"/>
    <x v="114"/>
    <x v="1"/>
    <x v="0"/>
    <x v="1"/>
  </r>
  <r>
    <s v="Hold the Dark"/>
    <x v="1"/>
    <s v="September 28, 2018"/>
    <x v="57"/>
    <n v="5.6"/>
    <x v="3"/>
    <s v="28"/>
    <s v="September"/>
    <s v="2018"/>
    <n v="9"/>
    <x v="115"/>
    <x v="1"/>
    <x v="0"/>
    <x v="1"/>
  </r>
  <r>
    <s v="Love, Guaranteed"/>
    <x v="10"/>
    <s v="September 3, 2020"/>
    <x v="58"/>
    <n v="5.6"/>
    <x v="3"/>
    <s v="3"/>
    <s v="September"/>
    <s v="2020"/>
    <n v="9"/>
    <x v="116"/>
    <x v="1"/>
    <x v="0"/>
    <x v="1"/>
  </r>
  <r>
    <s v="One-Way to Tomorrow"/>
    <x v="45"/>
    <s v="June 19, 2020"/>
    <x v="4"/>
    <n v="5.6"/>
    <x v="5"/>
    <s v="19"/>
    <s v="June"/>
    <s v="2020"/>
    <n v="6"/>
    <x v="117"/>
    <x v="1"/>
    <x v="0"/>
    <x v="1"/>
  </r>
  <r>
    <s v="Sarah Cooper: Everything's Fine"/>
    <x v="31"/>
    <s v="October 27, 2020"/>
    <x v="59"/>
    <n v="5.6"/>
    <x v="3"/>
    <s v="27"/>
    <s v="October"/>
    <s v="2020"/>
    <n v="10"/>
    <x v="118"/>
    <x v="1"/>
    <x v="0"/>
    <x v="1"/>
  </r>
  <r>
    <s v="The Last Laugh"/>
    <x v="32"/>
    <s v="January 11, 2019"/>
    <x v="40"/>
    <n v="5.6"/>
    <x v="3"/>
    <s v="11"/>
    <s v="January"/>
    <s v="2019"/>
    <n v="1"/>
    <x v="119"/>
    <x v="1"/>
    <x v="0"/>
    <x v="1"/>
  </r>
  <r>
    <s v="The Last Paradiso"/>
    <x v="25"/>
    <s v="February 5, 2021"/>
    <x v="22"/>
    <n v="5.6"/>
    <x v="2"/>
    <s v="5"/>
    <s v="February"/>
    <s v="2021"/>
    <n v="2"/>
    <x v="76"/>
    <x v="1"/>
    <x v="0"/>
    <x v="1"/>
  </r>
  <r>
    <s v="The Midnight Sky"/>
    <x v="30"/>
    <s v="December 23, 2020"/>
    <x v="60"/>
    <n v="5.6"/>
    <x v="3"/>
    <s v="23"/>
    <s v="December"/>
    <s v="2020"/>
    <n v="12"/>
    <x v="120"/>
    <x v="1"/>
    <x v="0"/>
    <x v="1"/>
  </r>
  <r>
    <s v="The Paramedic"/>
    <x v="1"/>
    <s v="September 16, 2020"/>
    <x v="3"/>
    <n v="5.6"/>
    <x v="1"/>
    <s v="16"/>
    <s v="September"/>
    <s v="2020"/>
    <n v="9"/>
    <x v="121"/>
    <x v="1"/>
    <x v="0"/>
    <x v="1"/>
  </r>
  <r>
    <s v="The Sleepover"/>
    <x v="6"/>
    <s v="August 21, 2020"/>
    <x v="34"/>
    <n v="5.6"/>
    <x v="3"/>
    <s v="21"/>
    <s v="August"/>
    <s v="2020"/>
    <n v="8"/>
    <x v="1"/>
    <x v="1"/>
    <x v="0"/>
    <x v="1"/>
  </r>
  <r>
    <s v="Vampires vs. the Bronx"/>
    <x v="46"/>
    <s v="October 2, 2020"/>
    <x v="29"/>
    <n v="5.6"/>
    <x v="3"/>
    <s v="2"/>
    <s v="October"/>
    <s v="2020"/>
    <n v="10"/>
    <x v="41"/>
    <x v="1"/>
    <x v="0"/>
    <x v="1"/>
  </r>
  <r>
    <s v="Why Did You Kill Me?"/>
    <x v="0"/>
    <s v="April 14, 2021"/>
    <x v="25"/>
    <n v="5.6"/>
    <x v="3"/>
    <s v="14"/>
    <s v="April"/>
    <s v="2021"/>
    <n v="4"/>
    <x v="122"/>
    <x v="1"/>
    <x v="0"/>
    <x v="1"/>
  </r>
  <r>
    <s v="A Week Away"/>
    <x v="47"/>
    <s v="March 26, 2021"/>
    <x v="10"/>
    <n v="5.7"/>
    <x v="3"/>
    <s v="26"/>
    <s v="March"/>
    <s v="2021"/>
    <n v="3"/>
    <x v="123"/>
    <x v="1"/>
    <x v="0"/>
    <x v="1"/>
  </r>
  <r>
    <s v="Caught by a Wave"/>
    <x v="48"/>
    <s v="March 25, 2021"/>
    <x v="18"/>
    <n v="5.7"/>
    <x v="2"/>
    <s v="25"/>
    <s v="March"/>
    <s v="2021"/>
    <n v="3"/>
    <x v="124"/>
    <x v="1"/>
    <x v="0"/>
    <x v="1"/>
  </r>
  <r>
    <s v="Christmas Inheritance"/>
    <x v="25"/>
    <s v="December 15, 2017"/>
    <x v="38"/>
    <n v="5.7"/>
    <x v="3"/>
    <s v="15"/>
    <s v="December"/>
    <s v="2017"/>
    <n v="12"/>
    <x v="125"/>
    <x v="1"/>
    <x v="0"/>
    <x v="1"/>
  </r>
  <r>
    <s v="Dad Wanted"/>
    <x v="49"/>
    <s v="September 11, 2020"/>
    <x v="15"/>
    <n v="5.7"/>
    <x v="1"/>
    <s v="11"/>
    <s v="September"/>
    <s v="2020"/>
    <n v="9"/>
    <x v="126"/>
    <x v="1"/>
    <x v="0"/>
    <x v="1"/>
  </r>
  <r>
    <s v="El Camino Christmas"/>
    <x v="50"/>
    <s v="December 8, 2017"/>
    <x v="21"/>
    <n v="5.7"/>
    <x v="3"/>
    <s v="8"/>
    <s v="December"/>
    <s v="2017"/>
    <n v="12"/>
    <x v="127"/>
    <x v="1"/>
    <x v="0"/>
    <x v="1"/>
  </r>
  <r>
    <s v="Eli"/>
    <x v="15"/>
    <s v="October 18, 2019"/>
    <x v="40"/>
    <n v="5.7"/>
    <x v="3"/>
    <s v="18"/>
    <s v="October"/>
    <s v="2019"/>
    <n v="10"/>
    <x v="128"/>
    <x v="1"/>
    <x v="0"/>
    <x v="1"/>
  </r>
  <r>
    <s v="Ginny Weds Sunny"/>
    <x v="10"/>
    <s v="October 9, 2020"/>
    <x v="57"/>
    <n v="5.7"/>
    <x v="4"/>
    <s v="9"/>
    <s v="October"/>
    <s v="2020"/>
    <n v="10"/>
    <x v="129"/>
    <x v="1"/>
    <x v="0"/>
    <x v="1"/>
  </r>
  <r>
    <s v="Good Sam"/>
    <x v="9"/>
    <s v="May 16, 2019"/>
    <x v="21"/>
    <n v="5.7"/>
    <x v="3"/>
    <s v="16"/>
    <s v="May"/>
    <s v="2019"/>
    <n v="5"/>
    <x v="130"/>
    <x v="1"/>
    <x v="0"/>
    <x v="1"/>
  </r>
  <r>
    <s v="Lionheart"/>
    <x v="6"/>
    <s v="January 4, 2019"/>
    <x v="3"/>
    <n v="5.7"/>
    <x v="3"/>
    <s v="4"/>
    <s v="January"/>
    <s v="2019"/>
    <n v="1"/>
    <x v="131"/>
    <x v="1"/>
    <x v="0"/>
    <x v="1"/>
  </r>
  <r>
    <s v="Little Evil"/>
    <x v="51"/>
    <s v="September 1, 2017"/>
    <x v="3"/>
    <n v="5.7"/>
    <x v="3"/>
    <s v="1"/>
    <s v="September"/>
    <s v="2017"/>
    <n v="9"/>
    <x v="132"/>
    <x v="1"/>
    <x v="0"/>
    <x v="1"/>
  </r>
  <r>
    <s v="One Take"/>
    <x v="0"/>
    <s v="June 18, 2020"/>
    <x v="27"/>
    <n v="5.7"/>
    <x v="18"/>
    <s v="18"/>
    <s v="June"/>
    <s v="2020"/>
    <n v="6"/>
    <x v="133"/>
    <x v="1"/>
    <x v="0"/>
    <x v="1"/>
  </r>
  <r>
    <s v="Out of Many, One"/>
    <x v="0"/>
    <s v="December 12, 2018"/>
    <x v="61"/>
    <n v="5.7"/>
    <x v="3"/>
    <s v="12"/>
    <s v="December"/>
    <s v="2018"/>
    <n v="12"/>
    <x v="134"/>
    <x v="1"/>
    <x v="0"/>
    <x v="1"/>
  </r>
  <r>
    <s v="Point Blank"/>
    <x v="5"/>
    <s v="July 12, 2019"/>
    <x v="29"/>
    <n v="5.7"/>
    <x v="3"/>
    <s v="12"/>
    <s v="July"/>
    <s v="2019"/>
    <n v="7"/>
    <x v="135"/>
    <x v="1"/>
    <x v="0"/>
    <x v="1"/>
  </r>
  <r>
    <s v="Prime Time"/>
    <x v="1"/>
    <s v="April 14, 2021"/>
    <x v="58"/>
    <n v="5.7"/>
    <x v="15"/>
    <s v="14"/>
    <s v="April"/>
    <s v="2021"/>
    <n v="4"/>
    <x v="122"/>
    <x v="1"/>
    <x v="0"/>
    <x v="1"/>
  </r>
  <r>
    <s v="The Do-Over"/>
    <x v="11"/>
    <s v="May 27, 2016"/>
    <x v="56"/>
    <n v="5.7"/>
    <x v="3"/>
    <s v="27"/>
    <s v="May"/>
    <s v="2016"/>
    <n v="5"/>
    <x v="136"/>
    <x v="1"/>
    <x v="0"/>
    <x v="1"/>
  </r>
  <r>
    <s v="The Holiday Calendar"/>
    <x v="10"/>
    <s v="November 2, 2018"/>
    <x v="23"/>
    <n v="5.7"/>
    <x v="3"/>
    <s v="2"/>
    <s v="November"/>
    <s v="2018"/>
    <n v="11"/>
    <x v="137"/>
    <x v="1"/>
    <x v="0"/>
    <x v="1"/>
  </r>
  <r>
    <s v="The Woman in the Window"/>
    <x v="52"/>
    <s v="May 14, 2021"/>
    <x v="16"/>
    <n v="5.7"/>
    <x v="3"/>
    <s v="14"/>
    <s v="May"/>
    <s v="2021"/>
    <n v="5"/>
    <x v="138"/>
    <x v="1"/>
    <x v="0"/>
    <x v="1"/>
  </r>
  <r>
    <s v="The Wrong Missy"/>
    <x v="6"/>
    <s v="May 13, 2020"/>
    <x v="4"/>
    <n v="5.7"/>
    <x v="3"/>
    <s v="13"/>
    <s v="May"/>
    <s v="2020"/>
    <n v="5"/>
    <x v="139"/>
    <x v="1"/>
    <x v="0"/>
    <x v="1"/>
  </r>
  <r>
    <s v="Velvet Buzzsaw"/>
    <x v="1"/>
    <s v="February 1, 2019"/>
    <x v="6"/>
    <n v="5.7"/>
    <x v="3"/>
    <s v="1"/>
    <s v="February"/>
    <s v="2019"/>
    <n v="2"/>
    <x v="140"/>
    <x v="1"/>
    <x v="0"/>
    <x v="1"/>
  </r>
  <r>
    <s v="Yes Day"/>
    <x v="6"/>
    <s v="March 12, 2021"/>
    <x v="29"/>
    <n v="5.7"/>
    <x v="3"/>
    <s v="12"/>
    <s v="March"/>
    <s v="2021"/>
    <n v="3"/>
    <x v="141"/>
    <x v="1"/>
    <x v="0"/>
    <x v="1"/>
  </r>
  <r>
    <d v="2024-08-15T00:00:00"/>
    <x v="32"/>
    <s v="March 29, 2019"/>
    <x v="62"/>
    <n v="5.8"/>
    <x v="17"/>
    <s v="29"/>
    <s v="March"/>
    <s v="2019"/>
    <n v="3"/>
    <x v="142"/>
    <x v="1"/>
    <x v="0"/>
    <x v="1"/>
  </r>
  <r>
    <s v="A California Christmas"/>
    <x v="10"/>
    <s v="December 14, 2020"/>
    <x v="22"/>
    <n v="5.8"/>
    <x v="3"/>
    <s v="14"/>
    <s v="December"/>
    <s v="2020"/>
    <n v="12"/>
    <x v="143"/>
    <x v="1"/>
    <x v="0"/>
    <x v="1"/>
  </r>
  <r>
    <s v="A Christmas Prince"/>
    <x v="10"/>
    <s v="November 17, 2017"/>
    <x v="47"/>
    <n v="5.8"/>
    <x v="3"/>
    <s v="17"/>
    <s v="November"/>
    <s v="2017"/>
    <n v="11"/>
    <x v="144"/>
    <x v="1"/>
    <x v="0"/>
    <x v="1"/>
  </r>
  <r>
    <s v="All Day and a Night"/>
    <x v="9"/>
    <s v="May 1, 2020"/>
    <x v="48"/>
    <n v="5.8"/>
    <x v="3"/>
    <s v="1"/>
    <s v="May"/>
    <s v="2020"/>
    <n v="5"/>
    <x v="44"/>
    <x v="1"/>
    <x v="0"/>
    <x v="1"/>
  </r>
  <r>
    <s v="American Son"/>
    <x v="9"/>
    <s v="November 1, 2019"/>
    <x v="4"/>
    <n v="5.8"/>
    <x v="3"/>
    <s v="1"/>
    <s v="November"/>
    <s v="2019"/>
    <n v="11"/>
    <x v="5"/>
    <x v="1"/>
    <x v="0"/>
    <x v="1"/>
  </r>
  <r>
    <s v="Barry"/>
    <x v="53"/>
    <s v="December 16, 2016"/>
    <x v="38"/>
    <n v="5.8"/>
    <x v="3"/>
    <s v="16"/>
    <s v="December"/>
    <s v="2016"/>
    <n v="12"/>
    <x v="145"/>
    <x v="1"/>
    <x v="0"/>
    <x v="1"/>
  </r>
  <r>
    <s v="Candy Jar"/>
    <x v="6"/>
    <s v="April 27, 2018"/>
    <x v="47"/>
    <n v="5.8"/>
    <x v="3"/>
    <s v="27"/>
    <s v="April"/>
    <s v="2018"/>
    <n v="4"/>
    <x v="77"/>
    <x v="1"/>
    <x v="0"/>
    <x v="1"/>
  </r>
  <r>
    <s v="Choked: Paisa Bolta Hai"/>
    <x v="9"/>
    <s v="June 5, 2020"/>
    <x v="50"/>
    <n v="5.8"/>
    <x v="4"/>
    <s v="5"/>
    <s v="June"/>
    <s v="2020"/>
    <n v="6"/>
    <x v="7"/>
    <x v="1"/>
    <x v="0"/>
    <x v="1"/>
  </r>
  <r>
    <s v="Class of '83"/>
    <x v="9"/>
    <s v="August 21, 2020"/>
    <x v="40"/>
    <n v="5.8"/>
    <x v="4"/>
    <s v="21"/>
    <s v="August"/>
    <s v="2020"/>
    <n v="8"/>
    <x v="1"/>
    <x v="1"/>
    <x v="0"/>
    <x v="1"/>
  </r>
  <r>
    <s v="Extinction"/>
    <x v="54"/>
    <s v="July 27, 2018"/>
    <x v="23"/>
    <n v="5.8"/>
    <x v="3"/>
    <s v="27"/>
    <s v="July"/>
    <s v="2018"/>
    <n v="7"/>
    <x v="146"/>
    <x v="1"/>
    <x v="1"/>
    <x v="1"/>
  </r>
  <r>
    <s v="Happy Anniversary"/>
    <x v="10"/>
    <s v="March 30, 2018"/>
    <x v="49"/>
    <n v="5.8"/>
    <x v="3"/>
    <s v="30"/>
    <s v="March"/>
    <s v="2018"/>
    <n v="3"/>
    <x v="147"/>
    <x v="1"/>
    <x v="0"/>
    <x v="1"/>
  </r>
  <r>
    <s v="I Am All Girls"/>
    <x v="1"/>
    <s v="May 14, 2021"/>
    <x v="22"/>
    <n v="5.8"/>
    <x v="3"/>
    <s v="14"/>
    <s v="May"/>
    <s v="2021"/>
    <n v="5"/>
    <x v="138"/>
    <x v="1"/>
    <x v="0"/>
    <x v="1"/>
  </r>
  <r>
    <s v="Let It Snow"/>
    <x v="10"/>
    <s v="November 8, 2019"/>
    <x v="47"/>
    <n v="5.8"/>
    <x v="3"/>
    <s v="8"/>
    <s v="November"/>
    <s v="2019"/>
    <n v="11"/>
    <x v="148"/>
    <x v="1"/>
    <x v="0"/>
    <x v="1"/>
  </r>
  <r>
    <s v="Mascots"/>
    <x v="55"/>
    <s v="October 13, 2016"/>
    <x v="23"/>
    <n v="5.8"/>
    <x v="3"/>
    <s v="13"/>
    <s v="October"/>
    <s v="2016"/>
    <n v="10"/>
    <x v="149"/>
    <x v="1"/>
    <x v="0"/>
    <x v="1"/>
  </r>
  <r>
    <s v="Operation Christmas Drop"/>
    <x v="10"/>
    <s v="November 5, 2020"/>
    <x v="36"/>
    <n v="5.8"/>
    <x v="3"/>
    <s v="5"/>
    <s v="November"/>
    <s v="2020"/>
    <n v="11"/>
    <x v="150"/>
    <x v="1"/>
    <x v="0"/>
    <x v="1"/>
  </r>
  <r>
    <s v="Rajma Chawal"/>
    <x v="32"/>
    <s v="November 30, 2018"/>
    <x v="60"/>
    <n v="5.8"/>
    <x v="4"/>
    <s v="30"/>
    <s v="November"/>
    <s v="2018"/>
    <n v="11"/>
    <x v="78"/>
    <x v="1"/>
    <x v="0"/>
    <x v="1"/>
  </r>
  <r>
    <s v="Rich in Love"/>
    <x v="10"/>
    <s v="April 30, 2020"/>
    <x v="20"/>
    <n v="5.8"/>
    <x v="12"/>
    <s v="30"/>
    <s v="April"/>
    <s v="2020"/>
    <n v="4"/>
    <x v="80"/>
    <x v="1"/>
    <x v="0"/>
    <x v="1"/>
  </r>
  <r>
    <s v="Rising High"/>
    <x v="56"/>
    <s v="April 17, 2020"/>
    <x v="3"/>
    <n v="5.8"/>
    <x v="14"/>
    <s v="17"/>
    <s v="April"/>
    <s v="2020"/>
    <n v="4"/>
    <x v="49"/>
    <x v="1"/>
    <x v="0"/>
    <x v="1"/>
  </r>
  <r>
    <s v="Rodney King"/>
    <x v="57"/>
    <s v="April 28, 2017"/>
    <x v="63"/>
    <n v="5.8"/>
    <x v="3"/>
    <s v="28"/>
    <s v="April"/>
    <s v="2017"/>
    <n v="4"/>
    <x v="151"/>
    <x v="1"/>
    <x v="0"/>
    <x v="1"/>
  </r>
  <r>
    <s v="Sierra Burgess Is a Loser"/>
    <x v="58"/>
    <s v="September 7, 2018"/>
    <x v="20"/>
    <n v="5.8"/>
    <x v="3"/>
    <s v="7"/>
    <s v="September"/>
    <s v="2018"/>
    <n v="9"/>
    <x v="83"/>
    <x v="1"/>
    <x v="0"/>
    <x v="1"/>
  </r>
  <r>
    <s v="Small Crimes"/>
    <x v="50"/>
    <s v="April 28, 2017"/>
    <x v="23"/>
    <n v="5.8"/>
    <x v="3"/>
    <s v="28"/>
    <s v="April"/>
    <s v="2017"/>
    <n v="4"/>
    <x v="151"/>
    <x v="1"/>
    <x v="0"/>
    <x v="1"/>
  </r>
  <r>
    <s v="Special Correspondents"/>
    <x v="56"/>
    <s v="April 29, 2016"/>
    <x v="16"/>
    <n v="5.8"/>
    <x v="3"/>
    <s v="29"/>
    <s v="April"/>
    <s v="2016"/>
    <n v="4"/>
    <x v="152"/>
    <x v="1"/>
    <x v="0"/>
    <x v="1"/>
  </r>
  <r>
    <s v="TAU"/>
    <x v="54"/>
    <s v="June 29, 2018"/>
    <x v="10"/>
    <n v="5.8"/>
    <x v="3"/>
    <s v="29"/>
    <s v="June"/>
    <s v="2018"/>
    <n v="6"/>
    <x v="153"/>
    <x v="1"/>
    <x v="1"/>
    <x v="1"/>
  </r>
  <r>
    <s v="The After Party"/>
    <x v="6"/>
    <s v="August 24, 2018"/>
    <x v="21"/>
    <n v="5.8"/>
    <x v="3"/>
    <s v="24"/>
    <s v="August"/>
    <s v="2018"/>
    <n v="8"/>
    <x v="154"/>
    <x v="1"/>
    <x v="0"/>
    <x v="1"/>
  </r>
  <r>
    <s v="The Babysitter: Killer Queen"/>
    <x v="59"/>
    <s v="September 10, 2020"/>
    <x v="15"/>
    <n v="5.8"/>
    <x v="3"/>
    <s v="10"/>
    <s v="September"/>
    <s v="2020"/>
    <n v="9"/>
    <x v="155"/>
    <x v="1"/>
    <x v="1"/>
    <x v="1"/>
  </r>
  <r>
    <s v="The Claus Family"/>
    <x v="60"/>
    <s v="December 7, 2020"/>
    <x v="36"/>
    <n v="5.8"/>
    <x v="9"/>
    <s v="7"/>
    <s v="December"/>
    <s v="2020"/>
    <n v="12"/>
    <x v="156"/>
    <x v="1"/>
    <x v="0"/>
    <x v="1"/>
  </r>
  <r>
    <s v="The Kissing Booth 2"/>
    <x v="10"/>
    <s v="July 24, 2020"/>
    <x v="43"/>
    <n v="5.8"/>
    <x v="3"/>
    <s v="24"/>
    <s v="July"/>
    <s v="2020"/>
    <n v="7"/>
    <x v="157"/>
    <x v="1"/>
    <x v="0"/>
    <x v="1"/>
  </r>
  <r>
    <s v="The Perfect Date"/>
    <x v="10"/>
    <s v="April 12, 2019"/>
    <x v="21"/>
    <n v="5.8"/>
    <x v="3"/>
    <s v="12"/>
    <s v="April"/>
    <s v="2019"/>
    <n v="4"/>
    <x v="86"/>
    <x v="1"/>
    <x v="0"/>
    <x v="1"/>
  </r>
  <r>
    <s v="What We Wanted"/>
    <x v="9"/>
    <s v="November 11, 2020"/>
    <x v="32"/>
    <n v="5.8"/>
    <x v="14"/>
    <s v="11"/>
    <s v="November"/>
    <s v="2020"/>
    <n v="11"/>
    <x v="158"/>
    <x v="1"/>
    <x v="0"/>
    <x v="1"/>
  </r>
  <r>
    <s v="You've Got This"/>
    <x v="10"/>
    <s v="October 2, 2020"/>
    <x v="64"/>
    <n v="5.8"/>
    <x v="1"/>
    <s v="2"/>
    <s v="October"/>
    <s v="2020"/>
    <n v="10"/>
    <x v="41"/>
    <x v="1"/>
    <x v="0"/>
    <x v="1"/>
  </r>
  <r>
    <s v="6 Balloons"/>
    <x v="9"/>
    <s v="April 6, 2018"/>
    <x v="65"/>
    <n v="5.9"/>
    <x v="3"/>
    <s v="6"/>
    <s v="April"/>
    <s v="2018"/>
    <n v="4"/>
    <x v="159"/>
    <x v="1"/>
    <x v="0"/>
    <x v="1"/>
  </r>
  <r>
    <s v="A Fall from Grace"/>
    <x v="1"/>
    <s v="January 17, 2020"/>
    <x v="19"/>
    <n v="5.9"/>
    <x v="3"/>
    <s v="17"/>
    <s v="January"/>
    <s v="2020"/>
    <n v="1"/>
    <x v="160"/>
    <x v="1"/>
    <x v="0"/>
    <x v="1"/>
  </r>
  <r>
    <s v="Amateur"/>
    <x v="61"/>
    <s v="April 6, 2018"/>
    <x v="36"/>
    <n v="5.9"/>
    <x v="3"/>
    <s v="6"/>
    <s v="April"/>
    <s v="2018"/>
    <n v="4"/>
    <x v="159"/>
    <x v="1"/>
    <x v="0"/>
    <x v="1"/>
  </r>
  <r>
    <s v="Army of the Dead"/>
    <x v="62"/>
    <s v="May 21, 2021"/>
    <x v="66"/>
    <n v="5.9"/>
    <x v="3"/>
    <s v="21"/>
    <s v="May"/>
    <s v="2021"/>
    <n v="5"/>
    <x v="161"/>
    <x v="1"/>
    <x v="1"/>
    <x v="1"/>
  </r>
  <r>
    <s v="Cam"/>
    <x v="63"/>
    <s v="November 16, 2018"/>
    <x v="3"/>
    <n v="5.9"/>
    <x v="3"/>
    <s v="16"/>
    <s v="November"/>
    <s v="2018"/>
    <n v="11"/>
    <x v="162"/>
    <x v="1"/>
    <x v="0"/>
    <x v="1"/>
  </r>
  <r>
    <s v="Earthquake Bird"/>
    <x v="4"/>
    <s v="November 15, 2019"/>
    <x v="22"/>
    <n v="5.9"/>
    <x v="3"/>
    <s v="15"/>
    <s v="November"/>
    <s v="2019"/>
    <n v="11"/>
    <x v="102"/>
    <x v="1"/>
    <x v="0"/>
    <x v="1"/>
  </r>
  <r>
    <s v="Frankenstein's Monster's Monster, Frankenstein"/>
    <x v="55"/>
    <s v="July 16, 2019"/>
    <x v="67"/>
    <n v="5.9"/>
    <x v="3"/>
    <s v="16"/>
    <s v="July"/>
    <s v="2019"/>
    <n v="7"/>
    <x v="163"/>
    <x v="1"/>
    <x v="0"/>
    <x v="1"/>
  </r>
  <r>
    <s v="Horse Girl"/>
    <x v="9"/>
    <s v="February 7, 2020"/>
    <x v="38"/>
    <n v="5.9"/>
    <x v="3"/>
    <s v="7"/>
    <s v="February"/>
    <s v="2020"/>
    <n v="2"/>
    <x v="164"/>
    <x v="1"/>
    <x v="0"/>
    <x v="1"/>
  </r>
  <r>
    <s v="Notes from Dunblane: Lesson from a School Shooting"/>
    <x v="0"/>
    <s v="September 28, 2018"/>
    <x v="68"/>
    <n v="5.9"/>
    <x v="3"/>
    <s v="28"/>
    <s v="September"/>
    <s v="2018"/>
    <n v="9"/>
    <x v="115"/>
    <x v="1"/>
    <x v="0"/>
    <x v="1"/>
  </r>
  <r>
    <s v="Maska"/>
    <x v="10"/>
    <s v="March 27, 2020"/>
    <x v="64"/>
    <n v="5.9"/>
    <x v="4"/>
    <s v="27"/>
    <s v="March"/>
    <s v="2020"/>
    <n v="3"/>
    <x v="165"/>
    <x v="1"/>
    <x v="0"/>
    <x v="1"/>
  </r>
  <r>
    <s v="The Decline"/>
    <x v="1"/>
    <s v="March 27, 2020"/>
    <x v="25"/>
    <n v="5.9"/>
    <x v="10"/>
    <s v="27"/>
    <s v="March"/>
    <s v="2020"/>
    <n v="3"/>
    <x v="165"/>
    <x v="1"/>
    <x v="0"/>
    <x v="1"/>
  </r>
  <r>
    <s v="The Minimalists: Less Is Now"/>
    <x v="0"/>
    <s v="January 1, 2021"/>
    <x v="69"/>
    <n v="5.9"/>
    <x v="3"/>
    <s v="1"/>
    <s v="January"/>
    <s v="2021"/>
    <n v="1"/>
    <x v="18"/>
    <x v="1"/>
    <x v="0"/>
    <x v="1"/>
  </r>
  <r>
    <s v="The Polka King"/>
    <x v="32"/>
    <s v="January 12, 2018"/>
    <x v="23"/>
    <n v="5.9"/>
    <x v="3"/>
    <s v="12"/>
    <s v="January"/>
    <s v="2018"/>
    <n v="1"/>
    <x v="166"/>
    <x v="1"/>
    <x v="0"/>
    <x v="1"/>
  </r>
  <r>
    <s v="The Prom"/>
    <x v="39"/>
    <s v="December 11, 2020"/>
    <x v="70"/>
    <n v="5.9"/>
    <x v="3"/>
    <s v="11"/>
    <s v="December"/>
    <s v="2020"/>
    <n v="12"/>
    <x v="167"/>
    <x v="1"/>
    <x v="0"/>
    <x v="1"/>
  </r>
  <r>
    <s v="True Memoirs of an International Assassin"/>
    <x v="11"/>
    <s v="November 11, 2016"/>
    <x v="40"/>
    <n v="5.9"/>
    <x v="3"/>
    <s v="11"/>
    <s v="November"/>
    <s v="2016"/>
    <n v="11"/>
    <x v="168"/>
    <x v="1"/>
    <x v="0"/>
    <x v="1"/>
  </r>
  <r>
    <s v="Ultras"/>
    <x v="64"/>
    <s v="March 20, 2020"/>
    <x v="56"/>
    <n v="5.9"/>
    <x v="2"/>
    <s v="20"/>
    <s v="March"/>
    <s v="2020"/>
    <n v="3"/>
    <x v="169"/>
    <x v="1"/>
    <x v="0"/>
    <x v="1"/>
  </r>
  <r>
    <s v="Come Sunday"/>
    <x v="53"/>
    <s v="April 13, 2018"/>
    <x v="33"/>
    <n v="6"/>
    <x v="3"/>
    <s v="13"/>
    <s v="April"/>
    <s v="2018"/>
    <n v="4"/>
    <x v="170"/>
    <x v="1"/>
    <x v="0"/>
    <x v="1"/>
  </r>
  <r>
    <s v="Forgive Us Our Debts"/>
    <x v="9"/>
    <s v="May 4, 2018"/>
    <x v="38"/>
    <n v="6"/>
    <x v="2"/>
    <s v="4"/>
    <s v="May"/>
    <s v="2018"/>
    <n v="5"/>
    <x v="171"/>
    <x v="1"/>
    <x v="0"/>
    <x v="1"/>
  </r>
  <r>
    <s v="iBoy"/>
    <x v="54"/>
    <s v="January 27, 2017"/>
    <x v="4"/>
    <n v="6"/>
    <x v="3"/>
    <s v="27"/>
    <s v="January"/>
    <s v="2017"/>
    <n v="1"/>
    <x v="172"/>
    <x v="1"/>
    <x v="1"/>
    <x v="1"/>
  </r>
  <r>
    <s v="Lovefucked"/>
    <x v="9"/>
    <s v="August 9, 2019"/>
    <x v="33"/>
    <n v="6"/>
    <x v="4"/>
    <s v="9"/>
    <s v="August"/>
    <s v="2019"/>
    <n v="8"/>
    <x v="173"/>
    <x v="1"/>
    <x v="0"/>
    <x v="1"/>
  </r>
  <r>
    <s v="Juanita"/>
    <x v="9"/>
    <s v="March 8, 2019"/>
    <x v="4"/>
    <n v="6"/>
    <x v="3"/>
    <s v="8"/>
    <s v="March"/>
    <s v="2019"/>
    <n v="3"/>
    <x v="174"/>
    <x v="1"/>
    <x v="0"/>
    <x v="1"/>
  </r>
  <r>
    <s v="Murder Mystery"/>
    <x v="65"/>
    <s v="June 14, 2019"/>
    <x v="10"/>
    <n v="6"/>
    <x v="3"/>
    <s v="14"/>
    <s v="June"/>
    <s v="2019"/>
    <n v="6"/>
    <x v="175"/>
    <x v="1"/>
    <x v="0"/>
    <x v="1"/>
  </r>
  <r>
    <s v="Project Power"/>
    <x v="18"/>
    <s v="August 14, 2020"/>
    <x v="37"/>
    <n v="6"/>
    <x v="3"/>
    <s v="14"/>
    <s v="August"/>
    <s v="2020"/>
    <n v="8"/>
    <x v="50"/>
    <x v="1"/>
    <x v="0"/>
    <x v="1"/>
  </r>
  <r>
    <s v="Rebecca"/>
    <x v="66"/>
    <s v="October 21, 2020"/>
    <x v="71"/>
    <n v="6"/>
    <x v="3"/>
    <s v="21"/>
    <s v="October"/>
    <s v="2020"/>
    <n v="10"/>
    <x v="176"/>
    <x v="1"/>
    <x v="0"/>
    <x v="1"/>
  </r>
  <r>
    <s v="The Christmas Chronicles: Part Two"/>
    <x v="67"/>
    <s v="November 25, 2020"/>
    <x v="14"/>
    <n v="6"/>
    <x v="3"/>
    <s v="25"/>
    <s v="November"/>
    <s v="2020"/>
    <n v="11"/>
    <x v="177"/>
    <x v="1"/>
    <x v="0"/>
    <x v="1"/>
  </r>
  <r>
    <s v="The Kissing Booth"/>
    <x v="10"/>
    <s v="May 11, 2018"/>
    <x v="20"/>
    <n v="6"/>
    <x v="3"/>
    <s v="11"/>
    <s v="May"/>
    <s v="2018"/>
    <n v="5"/>
    <x v="178"/>
    <x v="1"/>
    <x v="0"/>
    <x v="1"/>
  </r>
  <r>
    <s v="The Princess Switch"/>
    <x v="10"/>
    <s v="November 16, 2018"/>
    <x v="11"/>
    <n v="6"/>
    <x v="3"/>
    <s v="16"/>
    <s v="November"/>
    <s v="2018"/>
    <n v="11"/>
    <x v="162"/>
    <x v="1"/>
    <x v="0"/>
    <x v="1"/>
  </r>
  <r>
    <s v="To All the Boys: P.S. I Still Love You"/>
    <x v="10"/>
    <s v="February 12, 2020"/>
    <x v="15"/>
    <n v="6"/>
    <x v="3"/>
    <s v="12"/>
    <s v="February"/>
    <s v="2020"/>
    <n v="2"/>
    <x v="179"/>
    <x v="1"/>
    <x v="0"/>
    <x v="1"/>
  </r>
  <r>
    <s v="War Machine"/>
    <x v="68"/>
    <s v="May 26, 2017"/>
    <x v="72"/>
    <n v="6"/>
    <x v="3"/>
    <s v="26"/>
    <s v="May"/>
    <s v="2017"/>
    <n v="5"/>
    <x v="180"/>
    <x v="1"/>
    <x v="0"/>
    <x v="1"/>
  </r>
  <r>
    <s v="6 Underground"/>
    <x v="5"/>
    <s v="December 13, 2019"/>
    <x v="73"/>
    <n v="6.1"/>
    <x v="3"/>
    <s v="13"/>
    <s v="December"/>
    <s v="2019"/>
    <n v="12"/>
    <x v="181"/>
    <x v="1"/>
    <x v="0"/>
    <x v="1"/>
  </r>
  <r>
    <s v="Between Two Ferns: The Movie"/>
    <x v="6"/>
    <s v="September 20, 2019"/>
    <x v="74"/>
    <n v="6.1"/>
    <x v="3"/>
    <s v="20"/>
    <s v="September"/>
    <s v="2019"/>
    <n v="9"/>
    <x v="182"/>
    <x v="1"/>
    <x v="0"/>
    <x v="1"/>
  </r>
  <r>
    <s v="Burning Sands"/>
    <x v="9"/>
    <s v="March 10, 2017"/>
    <x v="15"/>
    <n v="6.1"/>
    <x v="3"/>
    <s v="10"/>
    <s v="March"/>
    <s v="2017"/>
    <n v="3"/>
    <x v="183"/>
    <x v="1"/>
    <x v="0"/>
    <x v="1"/>
  </r>
  <r>
    <s v="Casting JonBenet"/>
    <x v="0"/>
    <s v="April 28, 2017"/>
    <x v="30"/>
    <n v="6.1"/>
    <x v="3"/>
    <s v="28"/>
    <s v="April"/>
    <s v="2017"/>
    <n v="4"/>
    <x v="151"/>
    <x v="1"/>
    <x v="0"/>
    <x v="1"/>
  </r>
  <r>
    <s v="Deidra &amp; Laney Rob a Train"/>
    <x v="9"/>
    <s v="March 17, 2017"/>
    <x v="3"/>
    <n v="6.1"/>
    <x v="3"/>
    <s v="17"/>
    <s v="March"/>
    <s v="2017"/>
    <n v="3"/>
    <x v="184"/>
    <x v="1"/>
    <x v="0"/>
    <x v="1"/>
  </r>
  <r>
    <s v="Finding 'Ohana"/>
    <x v="49"/>
    <s v="January 29, 2021"/>
    <x v="71"/>
    <n v="6.1"/>
    <x v="3"/>
    <s v="29"/>
    <s v="January"/>
    <s v="2021"/>
    <n v="1"/>
    <x v="185"/>
    <x v="1"/>
    <x v="0"/>
    <x v="1"/>
  </r>
  <r>
    <s v="Holidate"/>
    <x v="69"/>
    <s v="October 28, 2020"/>
    <x v="38"/>
    <n v="6.1"/>
    <x v="3"/>
    <s v="28"/>
    <s v="October"/>
    <s v="2020"/>
    <n v="10"/>
    <x v="45"/>
    <x v="1"/>
    <x v="1"/>
    <x v="1"/>
  </r>
  <r>
    <s v="Holiday in the Wild"/>
    <x v="70"/>
    <s v="November 1, 2019"/>
    <x v="27"/>
    <n v="6.1"/>
    <x v="3"/>
    <s v="1"/>
    <s v="November"/>
    <s v="2019"/>
    <n v="11"/>
    <x v="5"/>
    <x v="1"/>
    <x v="0"/>
    <x v="1"/>
  </r>
  <r>
    <s v="Hot Girls Wanted"/>
    <x v="0"/>
    <s v="May 29, 2015"/>
    <x v="75"/>
    <n v="6.1"/>
    <x v="3"/>
    <s v="29"/>
    <s v="May"/>
    <s v="2015"/>
    <n v="5"/>
    <x v="186"/>
    <x v="1"/>
    <x v="0"/>
    <x v="1"/>
  </r>
  <r>
    <s v="Like Father"/>
    <x v="6"/>
    <s v="August 3, 2018"/>
    <x v="34"/>
    <n v="6.1"/>
    <x v="3"/>
    <s v="3"/>
    <s v="August"/>
    <s v="2018"/>
    <n v="8"/>
    <x v="187"/>
    <x v="1"/>
    <x v="0"/>
    <x v="1"/>
  </r>
  <r>
    <s v="Lost Girls"/>
    <x v="41"/>
    <s v="March 13, 2020"/>
    <x v="23"/>
    <n v="6.1"/>
    <x v="3"/>
    <s v="13"/>
    <s v="March"/>
    <s v="2020"/>
    <n v="3"/>
    <x v="188"/>
    <x v="1"/>
    <x v="0"/>
    <x v="1"/>
  </r>
  <r>
    <s v="Otherhood"/>
    <x v="6"/>
    <s v="August 2, 2019"/>
    <x v="16"/>
    <n v="6.1"/>
    <x v="3"/>
    <s v="2"/>
    <s v="August"/>
    <s v="2019"/>
    <n v="8"/>
    <x v="189"/>
    <x v="1"/>
    <x v="0"/>
    <x v="1"/>
  </r>
  <r>
    <s v="Pee-wee's Big Holiday"/>
    <x v="71"/>
    <s v="March 18, 2016"/>
    <x v="21"/>
    <n v="6.1"/>
    <x v="3"/>
    <s v="18"/>
    <s v="March"/>
    <s v="2016"/>
    <n v="3"/>
    <x v="190"/>
    <x v="1"/>
    <x v="0"/>
    <x v="1"/>
  </r>
  <r>
    <s v="Rogue City"/>
    <x v="41"/>
    <s v="October 30, 2020"/>
    <x v="46"/>
    <n v="6.1"/>
    <x v="10"/>
    <s v="30"/>
    <s v="October"/>
    <s v="2020"/>
    <n v="10"/>
    <x v="4"/>
    <x v="1"/>
    <x v="0"/>
    <x v="1"/>
  </r>
  <r>
    <s v="Sergio"/>
    <x v="53"/>
    <s v="April 17, 2020"/>
    <x v="60"/>
    <n v="6.1"/>
    <x v="3"/>
    <s v="17"/>
    <s v="April"/>
    <s v="2020"/>
    <n v="4"/>
    <x v="49"/>
    <x v="1"/>
    <x v="0"/>
    <x v="1"/>
  </r>
  <r>
    <s v="Stuck Apart"/>
    <x v="9"/>
    <s v="January 8, 2021"/>
    <x v="36"/>
    <n v="6.1"/>
    <x v="5"/>
    <s v="8"/>
    <s v="January"/>
    <s v="2021"/>
    <n v="1"/>
    <x v="191"/>
    <x v="1"/>
    <x v="0"/>
    <x v="1"/>
  </r>
  <r>
    <s v="Tersanjung the Movie"/>
    <x v="9"/>
    <s v="April 1, 2021"/>
    <x v="50"/>
    <n v="6.1"/>
    <x v="7"/>
    <s v="1"/>
    <s v="April"/>
    <s v="2021"/>
    <n v="4"/>
    <x v="192"/>
    <x v="1"/>
    <x v="0"/>
    <x v="1"/>
  </r>
  <r>
    <s v="The Killer"/>
    <x v="20"/>
    <s v="November 10, 2017"/>
    <x v="18"/>
    <n v="6.1"/>
    <x v="12"/>
    <s v="10"/>
    <s v="November"/>
    <s v="2017"/>
    <n v="11"/>
    <x v="193"/>
    <x v="1"/>
    <x v="0"/>
    <x v="1"/>
  </r>
  <r>
    <s v="The Lovebirds"/>
    <x v="10"/>
    <s v="May 22, 2020"/>
    <x v="44"/>
    <n v="6.1"/>
    <x v="3"/>
    <s v="22"/>
    <s v="May"/>
    <s v="2020"/>
    <n v="5"/>
    <x v="194"/>
    <x v="1"/>
    <x v="0"/>
    <x v="1"/>
  </r>
  <r>
    <s v="The Most Hated Woman in America"/>
    <x v="53"/>
    <s v="March 24, 2017"/>
    <x v="47"/>
    <n v="6.1"/>
    <x v="3"/>
    <s v="24"/>
    <s v="March"/>
    <s v="2017"/>
    <n v="3"/>
    <x v="195"/>
    <x v="1"/>
    <x v="0"/>
    <x v="1"/>
  </r>
  <r>
    <s v="The Perfection"/>
    <x v="72"/>
    <s v="May 24, 2019"/>
    <x v="4"/>
    <n v="6.1"/>
    <x v="3"/>
    <s v="24"/>
    <s v="May"/>
    <s v="2019"/>
    <n v="5"/>
    <x v="30"/>
    <x v="1"/>
    <x v="0"/>
    <x v="1"/>
  </r>
  <r>
    <s v="Tribhanga – Tedhi Medhi Crazy"/>
    <x v="9"/>
    <s v="January 15, 2021"/>
    <x v="23"/>
    <n v="6.1"/>
    <x v="4"/>
    <s v="15"/>
    <s v="January"/>
    <s v="2021"/>
    <n v="1"/>
    <x v="94"/>
    <x v="1"/>
    <x v="0"/>
    <x v="1"/>
  </r>
  <r>
    <s v="Unknown Origins"/>
    <x v="1"/>
    <s v="August 28, 2020"/>
    <x v="36"/>
    <n v="6.1"/>
    <x v="1"/>
    <s v="28"/>
    <s v="August"/>
    <s v="2020"/>
    <n v="8"/>
    <x v="196"/>
    <x v="1"/>
    <x v="0"/>
    <x v="1"/>
  </r>
  <r>
    <s v="Work It"/>
    <x v="73"/>
    <s v="August 7, 2020"/>
    <x v="32"/>
    <n v="6.1"/>
    <x v="3"/>
    <s v="7"/>
    <s v="August"/>
    <s v="2020"/>
    <n v="8"/>
    <x v="197"/>
    <x v="1"/>
    <x v="0"/>
    <x v="1"/>
  </r>
  <r>
    <s v="Alien Xmas"/>
    <x v="74"/>
    <s v="November 20, 2020"/>
    <x v="76"/>
    <n v="6.2"/>
    <x v="3"/>
    <s v="20"/>
    <s v="November"/>
    <s v="2020"/>
    <n v="11"/>
    <x v="198"/>
    <x v="1"/>
    <x v="0"/>
    <x v="1"/>
  </r>
  <r>
    <s v="Baggio: The Divine Ponytail"/>
    <x v="53"/>
    <s v="May 26, 2021"/>
    <x v="47"/>
    <n v="6.2"/>
    <x v="2"/>
    <s v="26"/>
    <s v="May"/>
    <s v="2021"/>
    <n v="5"/>
    <x v="68"/>
    <x v="1"/>
    <x v="0"/>
    <x v="1"/>
  </r>
  <r>
    <s v="Below Zero"/>
    <x v="9"/>
    <s v="January 29, 2021"/>
    <x v="33"/>
    <n v="6.2"/>
    <x v="1"/>
    <s v="29"/>
    <s v="January"/>
    <s v="2021"/>
    <n v="1"/>
    <x v="185"/>
    <x v="1"/>
    <x v="0"/>
    <x v="1"/>
  </r>
  <r>
    <s v="Citation"/>
    <x v="9"/>
    <s v="November 6, 2020"/>
    <x v="77"/>
    <n v="6.2"/>
    <x v="3"/>
    <s v="6"/>
    <s v="November"/>
    <s v="2020"/>
    <n v="11"/>
    <x v="199"/>
    <x v="1"/>
    <x v="0"/>
    <x v="1"/>
  </r>
  <r>
    <s v="Crazy Awesome Teachers"/>
    <x v="32"/>
    <s v="August 17, 2020"/>
    <x v="11"/>
    <n v="6.2"/>
    <x v="7"/>
    <s v="17"/>
    <s v="August"/>
    <s v="2020"/>
    <n v="8"/>
    <x v="200"/>
    <x v="1"/>
    <x v="0"/>
    <x v="1"/>
  </r>
  <r>
    <s v="Have You Ever Seen Fireflies?"/>
    <x v="6"/>
    <s v="April 9, 2021"/>
    <x v="50"/>
    <n v="6.2"/>
    <x v="5"/>
    <s v="9"/>
    <s v="April"/>
    <s v="2021"/>
    <n v="4"/>
    <x v="24"/>
    <x v="1"/>
    <x v="0"/>
    <x v="1"/>
  </r>
  <r>
    <s v="High Flying Bird"/>
    <x v="61"/>
    <s v="February 8, 2019"/>
    <x v="4"/>
    <n v="6.2"/>
    <x v="3"/>
    <s v="8"/>
    <s v="February"/>
    <s v="2019"/>
    <n v="2"/>
    <x v="103"/>
    <x v="1"/>
    <x v="0"/>
    <x v="1"/>
  </r>
  <r>
    <s v="In the Shadow of the Moon"/>
    <x v="1"/>
    <s v="September 27, 2019"/>
    <x v="14"/>
    <n v="6.2"/>
    <x v="3"/>
    <s v="27"/>
    <s v="September"/>
    <s v="2019"/>
    <n v="9"/>
    <x v="201"/>
    <x v="1"/>
    <x v="0"/>
    <x v="1"/>
  </r>
  <r>
    <s v="Lost Bullet"/>
    <x v="1"/>
    <s v="June 19, 2020"/>
    <x v="47"/>
    <n v="6.2"/>
    <x v="10"/>
    <s v="19"/>
    <s v="June"/>
    <s v="2020"/>
    <n v="6"/>
    <x v="117"/>
    <x v="1"/>
    <x v="0"/>
    <x v="1"/>
  </r>
  <r>
    <s v="Octonauts &amp; the Caves of Sac Actun"/>
    <x v="26"/>
    <s v="August 14, 2020"/>
    <x v="78"/>
    <n v="6.2"/>
    <x v="3"/>
    <s v="14"/>
    <s v="August"/>
    <s v="2020"/>
    <n v="8"/>
    <x v="50"/>
    <x v="1"/>
    <x v="0"/>
    <x v="1"/>
  </r>
  <r>
    <s v="Offering to the Storm"/>
    <x v="1"/>
    <s v="July 24, 2020"/>
    <x v="9"/>
    <n v="6.2"/>
    <x v="1"/>
    <s v="24"/>
    <s v="July"/>
    <s v="2020"/>
    <n v="7"/>
    <x v="157"/>
    <x v="1"/>
    <x v="0"/>
    <x v="1"/>
  </r>
  <r>
    <s v="Roxanne Roxanne"/>
    <x v="53"/>
    <s v="March 23, 2018"/>
    <x v="40"/>
    <n v="6.2"/>
    <x v="3"/>
    <s v="23"/>
    <s v="March"/>
    <s v="2018"/>
    <n v="3"/>
    <x v="8"/>
    <x v="1"/>
    <x v="0"/>
    <x v="1"/>
  </r>
  <r>
    <s v="Someone Great"/>
    <x v="10"/>
    <s v="April 19, 2019"/>
    <x v="47"/>
    <n v="6.2"/>
    <x v="3"/>
    <s v="19"/>
    <s v="April"/>
    <s v="2019"/>
    <n v="4"/>
    <x v="202"/>
    <x v="1"/>
    <x v="0"/>
    <x v="1"/>
  </r>
  <r>
    <s v="Spenser Confidential"/>
    <x v="11"/>
    <s v="March 6, 2020"/>
    <x v="64"/>
    <n v="6.2"/>
    <x v="3"/>
    <s v="6"/>
    <s v="March"/>
    <s v="2020"/>
    <n v="3"/>
    <x v="91"/>
    <x v="1"/>
    <x v="0"/>
    <x v="1"/>
  </r>
  <r>
    <s v="The Land of Steady Habits"/>
    <x v="9"/>
    <s v="September 14, 2018"/>
    <x v="40"/>
    <n v="6.2"/>
    <x v="3"/>
    <s v="14"/>
    <s v="September"/>
    <s v="2018"/>
    <n v="9"/>
    <x v="203"/>
    <x v="1"/>
    <x v="0"/>
    <x v="1"/>
  </r>
  <r>
    <s v="The Rachel Divide"/>
    <x v="0"/>
    <s v="April 27, 2018"/>
    <x v="38"/>
    <n v="6.2"/>
    <x v="3"/>
    <s v="27"/>
    <s v="April"/>
    <s v="2018"/>
    <n v="4"/>
    <x v="77"/>
    <x v="1"/>
    <x v="0"/>
    <x v="1"/>
  </r>
  <r>
    <s v="Voyuer "/>
    <x v="0"/>
    <s v="December 1, 2017"/>
    <x v="23"/>
    <n v="6.2"/>
    <x v="3"/>
    <s v="1"/>
    <s v="December"/>
    <s v="2017"/>
    <n v="12"/>
    <x v="204"/>
    <x v="1"/>
    <x v="0"/>
    <x v="1"/>
  </r>
  <r>
    <s v="Win It All"/>
    <x v="6"/>
    <s v="April 7, 2017"/>
    <x v="28"/>
    <n v="6.2"/>
    <x v="3"/>
    <s v="7"/>
    <s v="April"/>
    <s v="2017"/>
    <n v="4"/>
    <x v="205"/>
    <x v="1"/>
    <x v="0"/>
    <x v="1"/>
  </r>
  <r>
    <n v="1922"/>
    <x v="75"/>
    <s v="October 20, 2017"/>
    <x v="15"/>
    <n v="6.3"/>
    <x v="3"/>
    <s v="20"/>
    <s v="October"/>
    <s v="2017"/>
    <n v="10"/>
    <x v="206"/>
    <x v="1"/>
    <x v="1"/>
    <x v="1"/>
  </r>
  <r>
    <s v="A Tale of Two Kitchens"/>
    <x v="0"/>
    <s v="May 22, 2019"/>
    <x v="79"/>
    <n v="6.3"/>
    <x v="11"/>
    <s v="22"/>
    <s v="May"/>
    <s v="2019"/>
    <n v="5"/>
    <x v="207"/>
    <x v="0"/>
    <x v="0"/>
    <x v="1"/>
  </r>
  <r>
    <s v="Alex Strangelove"/>
    <x v="10"/>
    <s v="June 8, 2018"/>
    <x v="18"/>
    <n v="6.3"/>
    <x v="3"/>
    <s v="8"/>
    <s v="June"/>
    <s v="2018"/>
    <n v="6"/>
    <x v="208"/>
    <x v="1"/>
    <x v="0"/>
    <x v="1"/>
  </r>
  <r>
    <s v="Apostle"/>
    <x v="72"/>
    <s v="October 12, 2018"/>
    <x v="80"/>
    <n v="6.3"/>
    <x v="3"/>
    <s v="12"/>
    <s v="October"/>
    <s v="2018"/>
    <n v="10"/>
    <x v="209"/>
    <x v="1"/>
    <x v="0"/>
    <x v="1"/>
  </r>
  <r>
    <s v="Benji"/>
    <x v="22"/>
    <s v="March 16, 2018"/>
    <x v="44"/>
    <n v="6.3"/>
    <x v="3"/>
    <s v="16"/>
    <s v="March"/>
    <s v="2018"/>
    <n v="3"/>
    <x v="210"/>
    <x v="1"/>
    <x v="0"/>
    <x v="1"/>
  </r>
  <r>
    <s v="Bright"/>
    <x v="76"/>
    <s v="December 22, 2017"/>
    <x v="41"/>
    <n v="6.3"/>
    <x v="3"/>
    <s v="22"/>
    <s v="December"/>
    <s v="2017"/>
    <n v="12"/>
    <x v="211"/>
    <x v="1"/>
    <x v="0"/>
    <x v="1"/>
  </r>
  <r>
    <s v="Cargo"/>
    <x v="77"/>
    <s v="May 18, 2018"/>
    <x v="38"/>
    <n v="6.3"/>
    <x v="3"/>
    <s v="18"/>
    <s v="May"/>
    <s v="2018"/>
    <n v="5"/>
    <x v="212"/>
    <x v="1"/>
    <x v="1"/>
    <x v="1"/>
  </r>
  <r>
    <s v="Concrete Cowboy"/>
    <x v="9"/>
    <s v="April 2, 2021"/>
    <x v="64"/>
    <n v="6.3"/>
    <x v="3"/>
    <s v="2"/>
    <s v="April"/>
    <s v="2021"/>
    <n v="4"/>
    <x v="26"/>
    <x v="1"/>
    <x v="0"/>
    <x v="1"/>
  </r>
  <r>
    <s v="Feel the Beat"/>
    <x v="78"/>
    <s v="June 19, 2020"/>
    <x v="22"/>
    <n v="6.3"/>
    <x v="3"/>
    <s v="19"/>
    <s v="June"/>
    <s v="2020"/>
    <n v="6"/>
    <x v="117"/>
    <x v="1"/>
    <x v="1"/>
    <x v="1"/>
  </r>
  <r>
    <s v="Get the Goat"/>
    <x v="6"/>
    <s v="March 18, 2021"/>
    <x v="10"/>
    <n v="6.3"/>
    <x v="12"/>
    <s v="18"/>
    <s v="March"/>
    <s v="2021"/>
    <n v="3"/>
    <x v="213"/>
    <x v="1"/>
    <x v="0"/>
    <x v="1"/>
  </r>
  <r>
    <s v="I Am Not an Easy Man"/>
    <x v="10"/>
    <s v="April 13, 2018"/>
    <x v="40"/>
    <n v="6.3"/>
    <x v="10"/>
    <s v="13"/>
    <s v="April"/>
    <s v="2018"/>
    <n v="4"/>
    <x v="170"/>
    <x v="1"/>
    <x v="0"/>
    <x v="1"/>
  </r>
  <r>
    <s v="June &amp; Kopi"/>
    <x v="9"/>
    <s v="January 28, 2021"/>
    <x v="4"/>
    <n v="6.3"/>
    <x v="7"/>
    <s v="28"/>
    <s v="January"/>
    <s v="2021"/>
    <n v="1"/>
    <x v="214"/>
    <x v="1"/>
    <x v="0"/>
    <x v="1"/>
  </r>
  <r>
    <s v="Music Teacher"/>
    <x v="9"/>
    <s v="April 19, 2019"/>
    <x v="11"/>
    <n v="6.3"/>
    <x v="4"/>
    <s v="19"/>
    <s v="April"/>
    <s v="2019"/>
    <n v="4"/>
    <x v="202"/>
    <x v="1"/>
    <x v="0"/>
    <x v="1"/>
  </r>
  <r>
    <s v="Nail Bomber: Manhunt"/>
    <x v="0"/>
    <s v="May 26, 2021"/>
    <x v="78"/>
    <n v="6.3"/>
    <x v="3"/>
    <s v="26"/>
    <s v="May"/>
    <s v="2021"/>
    <n v="5"/>
    <x v="68"/>
    <x v="1"/>
    <x v="0"/>
    <x v="1"/>
  </r>
  <r>
    <s v="Notes for My Son"/>
    <x v="9"/>
    <s v="November 24, 2020"/>
    <x v="25"/>
    <n v="6.3"/>
    <x v="1"/>
    <s v="24"/>
    <s v="November"/>
    <s v="2020"/>
    <n v="11"/>
    <x v="215"/>
    <x v="1"/>
    <x v="0"/>
    <x v="1"/>
  </r>
  <r>
    <s v="Polar"/>
    <x v="5"/>
    <s v="January 25, 2019"/>
    <x v="60"/>
    <n v="6.3"/>
    <x v="3"/>
    <s v="25"/>
    <s v="January"/>
    <s v="2019"/>
    <n v="1"/>
    <x v="216"/>
    <x v="1"/>
    <x v="0"/>
    <x v="1"/>
  </r>
  <r>
    <s v="Porta dos Fundos: The Last Hangover"/>
    <x v="6"/>
    <s v="December 21, 2018"/>
    <x v="81"/>
    <n v="6.3"/>
    <x v="12"/>
    <s v="21"/>
    <s v="December"/>
    <s v="2018"/>
    <n v="12"/>
    <x v="217"/>
    <x v="1"/>
    <x v="0"/>
    <x v="1"/>
  </r>
  <r>
    <s v="Sand Castle"/>
    <x v="79"/>
    <s v="April 21, 2017"/>
    <x v="37"/>
    <n v="6.3"/>
    <x v="3"/>
    <s v="21"/>
    <s v="April"/>
    <s v="2017"/>
    <n v="4"/>
    <x v="218"/>
    <x v="1"/>
    <x v="0"/>
    <x v="1"/>
  </r>
  <r>
    <s v="Shimmer Lake"/>
    <x v="80"/>
    <s v="June 9, 2017"/>
    <x v="29"/>
    <n v="6.3"/>
    <x v="3"/>
    <s v="9"/>
    <s v="June"/>
    <s v="2017"/>
    <n v="6"/>
    <x v="219"/>
    <x v="1"/>
    <x v="0"/>
    <x v="1"/>
  </r>
  <r>
    <s v="Spectral"/>
    <x v="81"/>
    <s v="December 9, 2016"/>
    <x v="56"/>
    <n v="6.3"/>
    <x v="3"/>
    <s v="9"/>
    <s v="December"/>
    <s v="2016"/>
    <n v="12"/>
    <x v="220"/>
    <x v="1"/>
    <x v="1"/>
    <x v="1"/>
  </r>
  <r>
    <s v="The Babysitter"/>
    <x v="82"/>
    <s v="October 13, 2017"/>
    <x v="27"/>
    <n v="6.3"/>
    <x v="3"/>
    <s v="13"/>
    <s v="October"/>
    <s v="2017"/>
    <n v="10"/>
    <x v="221"/>
    <x v="1"/>
    <x v="0"/>
    <x v="1"/>
  </r>
  <r>
    <s v="The Discovery"/>
    <x v="2"/>
    <s v="March 31, 2017"/>
    <x v="15"/>
    <n v="6.3"/>
    <x v="3"/>
    <s v="31"/>
    <s v="March"/>
    <s v="2017"/>
    <n v="3"/>
    <x v="222"/>
    <x v="1"/>
    <x v="1"/>
    <x v="1"/>
  </r>
  <r>
    <s v="The Forest of Love"/>
    <x v="9"/>
    <s v="October 11, 2019"/>
    <x v="77"/>
    <n v="6.3"/>
    <x v="20"/>
    <s v="11"/>
    <s v="October"/>
    <s v="2019"/>
    <n v="10"/>
    <x v="223"/>
    <x v="1"/>
    <x v="0"/>
    <x v="1"/>
  </r>
  <r>
    <s v="The Laundromat"/>
    <x v="32"/>
    <s v="October 18, 2019"/>
    <x v="40"/>
    <n v="6.3"/>
    <x v="3"/>
    <s v="18"/>
    <s v="October"/>
    <s v="2019"/>
    <n v="10"/>
    <x v="128"/>
    <x v="1"/>
    <x v="0"/>
    <x v="1"/>
  </r>
  <r>
    <s v="The Legend of Cocaine Island"/>
    <x v="0"/>
    <s v="March 29, 2019"/>
    <x v="44"/>
    <n v="6.3"/>
    <x v="3"/>
    <s v="29"/>
    <s v="March"/>
    <s v="2019"/>
    <n v="3"/>
    <x v="142"/>
    <x v="1"/>
    <x v="0"/>
    <x v="1"/>
  </r>
  <r>
    <s v="The Outsider"/>
    <x v="41"/>
    <s v="March 9, 2018"/>
    <x v="19"/>
    <n v="6.3"/>
    <x v="0"/>
    <s v="9"/>
    <s v="March"/>
    <s v="2018"/>
    <n v="3"/>
    <x v="224"/>
    <x v="0"/>
    <x v="0"/>
    <x v="1"/>
  </r>
  <r>
    <s v="Time to Hunt"/>
    <x v="1"/>
    <s v="April 23, 2020"/>
    <x v="82"/>
    <n v="6.3"/>
    <x v="6"/>
    <s v="23"/>
    <s v="April"/>
    <s v="2020"/>
    <n v="4"/>
    <x v="225"/>
    <x v="1"/>
    <x v="0"/>
    <x v="1"/>
  </r>
  <r>
    <s v="To All the Boys: Always and Forever"/>
    <x v="10"/>
    <s v="February 12, 2021"/>
    <x v="83"/>
    <n v="6.3"/>
    <x v="3"/>
    <s v="12"/>
    <s v="February"/>
    <s v="2021"/>
    <n v="2"/>
    <x v="226"/>
    <x v="1"/>
    <x v="0"/>
    <x v="1"/>
  </r>
  <r>
    <s v="Travis Scott: Look Mom I Can Fly"/>
    <x v="0"/>
    <s v="August 28, 2019"/>
    <x v="27"/>
    <n v="6.3"/>
    <x v="3"/>
    <s v="28"/>
    <s v="August"/>
    <s v="2019"/>
    <n v="8"/>
    <x v="227"/>
    <x v="1"/>
    <x v="0"/>
    <x v="1"/>
  </r>
  <r>
    <s v="Uncorked"/>
    <x v="9"/>
    <s v="March 27, 2020"/>
    <x v="34"/>
    <n v="6.3"/>
    <x v="3"/>
    <s v="27"/>
    <s v="March"/>
    <s v="2020"/>
    <n v="3"/>
    <x v="165"/>
    <x v="1"/>
    <x v="0"/>
    <x v="1"/>
  </r>
  <r>
    <s v="Anelka: Misunderstood"/>
    <x v="0"/>
    <s v="August 5, 2020"/>
    <x v="3"/>
    <n v="6.4"/>
    <x v="10"/>
    <s v="5"/>
    <s v="August"/>
    <s v="2020"/>
    <n v="8"/>
    <x v="228"/>
    <x v="1"/>
    <x v="0"/>
    <x v="1"/>
  </r>
  <r>
    <s v="Ariana Grande: Excuse Me, I Love You"/>
    <x v="83"/>
    <s v="December 21, 2020"/>
    <x v="10"/>
    <n v="6.4"/>
    <x v="3"/>
    <s v="21"/>
    <s v="December"/>
    <s v="2020"/>
    <n v="12"/>
    <x v="229"/>
    <x v="1"/>
    <x v="0"/>
    <x v="1"/>
  </r>
  <r>
    <s v="ARQ"/>
    <x v="54"/>
    <s v="September 16, 2016"/>
    <x v="28"/>
    <n v="6.4"/>
    <x v="3"/>
    <s v="16"/>
    <s v="September"/>
    <s v="2016"/>
    <n v="9"/>
    <x v="230"/>
    <x v="1"/>
    <x v="1"/>
    <x v="1"/>
  </r>
  <r>
    <s v="Birders"/>
    <x v="0"/>
    <s v="September 25, 2019"/>
    <x v="24"/>
    <n v="6.4"/>
    <x v="11"/>
    <s v="25"/>
    <s v="September"/>
    <s v="2019"/>
    <n v="9"/>
    <x v="231"/>
    <x v="0"/>
    <x v="0"/>
    <x v="1"/>
  </r>
  <r>
    <s v="Como Caído del Cielo"/>
    <x v="84"/>
    <s v="December 24, 2019"/>
    <x v="6"/>
    <n v="6.4"/>
    <x v="1"/>
    <s v="24"/>
    <s v="December"/>
    <s v="2019"/>
    <n v="12"/>
    <x v="232"/>
    <x v="1"/>
    <x v="0"/>
    <x v="1"/>
  </r>
  <r>
    <s v="First Match"/>
    <x v="61"/>
    <s v="March 30, 2018"/>
    <x v="15"/>
    <n v="6.4"/>
    <x v="3"/>
    <s v="30"/>
    <s v="March"/>
    <s v="2018"/>
    <n v="3"/>
    <x v="147"/>
    <x v="1"/>
    <x v="0"/>
    <x v="1"/>
  </r>
  <r>
    <s v="Fractured"/>
    <x v="1"/>
    <s v="October 11, 2019"/>
    <x v="16"/>
    <n v="6.4"/>
    <x v="3"/>
    <s v="11"/>
    <s v="October"/>
    <s v="2019"/>
    <n v="10"/>
    <x v="223"/>
    <x v="1"/>
    <x v="0"/>
    <x v="1"/>
  </r>
  <r>
    <s v="Irreplaceable You"/>
    <x v="9"/>
    <s v="February 16, 2018"/>
    <x v="36"/>
    <n v="6.4"/>
    <x v="3"/>
    <s v="16"/>
    <s v="February"/>
    <s v="2018"/>
    <n v="2"/>
    <x v="233"/>
    <x v="1"/>
    <x v="0"/>
    <x v="1"/>
  </r>
  <r>
    <s v="Isi &amp; Ossi"/>
    <x v="10"/>
    <s v="February 14, 2020"/>
    <x v="37"/>
    <n v="6.4"/>
    <x v="14"/>
    <s v="14"/>
    <s v="February"/>
    <s v="2020"/>
    <n v="2"/>
    <x v="234"/>
    <x v="1"/>
    <x v="0"/>
    <x v="1"/>
  </r>
  <r>
    <s v="John Was Trying to Contact Aliens"/>
    <x v="0"/>
    <s v="August 20, 2020"/>
    <x v="84"/>
    <n v="6.4"/>
    <x v="3"/>
    <s v="20"/>
    <s v="August"/>
    <s v="2020"/>
    <n v="8"/>
    <x v="235"/>
    <x v="1"/>
    <x v="0"/>
    <x v="1"/>
  </r>
  <r>
    <s v="Layla Majnun"/>
    <x v="25"/>
    <s v="February 11, 2021"/>
    <x v="35"/>
    <n v="6.4"/>
    <x v="7"/>
    <s v="11"/>
    <s v="February"/>
    <s v="2021"/>
    <n v="2"/>
    <x v="56"/>
    <x v="1"/>
    <x v="0"/>
    <x v="1"/>
  </r>
  <r>
    <s v="Murder to Mercy: The Cyntoia Brown Story"/>
    <x v="0"/>
    <s v="April 29, 2020"/>
    <x v="10"/>
    <n v="6.4"/>
    <x v="3"/>
    <s v="29"/>
    <s v="April"/>
    <s v="2020"/>
    <n v="4"/>
    <x v="236"/>
    <x v="1"/>
    <x v="0"/>
    <x v="1"/>
  </r>
  <r>
    <s v="My Own Man"/>
    <x v="0"/>
    <s v="December 13, 2014"/>
    <x v="1"/>
    <n v="6.4"/>
    <x v="3"/>
    <s v="13"/>
    <s v="December"/>
    <s v="2014"/>
    <n v="12"/>
    <x v="237"/>
    <x v="1"/>
    <x v="0"/>
    <x v="1"/>
  </r>
  <r>
    <s v="Nappily Ever After"/>
    <x v="32"/>
    <s v="September 21, 2018"/>
    <x v="40"/>
    <n v="6.4"/>
    <x v="3"/>
    <s v="21"/>
    <s v="September"/>
    <s v="2018"/>
    <n v="9"/>
    <x v="238"/>
    <x v="1"/>
    <x v="0"/>
    <x v="1"/>
  </r>
  <r>
    <s v="Over the Moon"/>
    <x v="85"/>
    <s v="October 23, 2020"/>
    <x v="23"/>
    <n v="6.4"/>
    <x v="3"/>
    <s v="23"/>
    <s v="October"/>
    <s v="2020"/>
    <n v="10"/>
    <x v="239"/>
    <x v="1"/>
    <x v="1"/>
    <x v="1"/>
  </r>
  <r>
    <s v="Street Flow"/>
    <x v="9"/>
    <s v="October 12, 2019"/>
    <x v="36"/>
    <n v="6.4"/>
    <x v="10"/>
    <s v="12"/>
    <s v="October"/>
    <s v="2019"/>
    <n v="10"/>
    <x v="240"/>
    <x v="1"/>
    <x v="0"/>
    <x v="1"/>
  </r>
  <r>
    <s v="Strong Island"/>
    <x v="0"/>
    <s v="September 15. 2017"/>
    <x v="22"/>
    <n v="6.4"/>
    <x v="3"/>
    <s v="15"/>
    <s v="September"/>
    <s v="2017"/>
    <n v="9"/>
    <x v="241"/>
    <x v="1"/>
    <x v="0"/>
    <x v="1"/>
  </r>
  <r>
    <s v="Sturgill Simpson Presents: Sound &amp; Fury"/>
    <x v="86"/>
    <s v="September 27, 2019"/>
    <x v="85"/>
    <n v="6.4"/>
    <x v="3"/>
    <s v="27"/>
    <s v="September"/>
    <s v="2019"/>
    <n v="9"/>
    <x v="201"/>
    <x v="1"/>
    <x v="1"/>
    <x v="1"/>
  </r>
  <r>
    <s v="Take Your Pills"/>
    <x v="0"/>
    <s v="March 16, 2018"/>
    <x v="44"/>
    <n v="6.4"/>
    <x v="3"/>
    <s v="16"/>
    <s v="March"/>
    <s v="2018"/>
    <n v="3"/>
    <x v="210"/>
    <x v="1"/>
    <x v="0"/>
    <x v="1"/>
  </r>
  <r>
    <s v="The Heartbreak Club"/>
    <x v="32"/>
    <s v="January 14, 2021"/>
    <x v="11"/>
    <n v="6.4"/>
    <x v="7"/>
    <s v="14"/>
    <s v="January"/>
    <s v="2021"/>
    <n v="1"/>
    <x v="242"/>
    <x v="1"/>
    <x v="0"/>
    <x v="1"/>
  </r>
  <r>
    <s v="The Mars Generation"/>
    <x v="0"/>
    <s v="May 5, 2017"/>
    <x v="10"/>
    <n v="6.4"/>
    <x v="3"/>
    <s v="5"/>
    <s v="May"/>
    <s v="2017"/>
    <n v="5"/>
    <x v="70"/>
    <x v="1"/>
    <x v="0"/>
    <x v="1"/>
  </r>
  <r>
    <s v="The Occupant"/>
    <x v="1"/>
    <s v="March 25, 2020"/>
    <x v="34"/>
    <n v="6.4"/>
    <x v="1"/>
    <s v="25"/>
    <s v="March"/>
    <s v="2020"/>
    <n v="3"/>
    <x v="243"/>
    <x v="1"/>
    <x v="0"/>
    <x v="1"/>
  </r>
  <r>
    <s v="The Willoughbys"/>
    <x v="87"/>
    <s v="April 22, 2020"/>
    <x v="4"/>
    <n v="6.4"/>
    <x v="3"/>
    <s v="22"/>
    <s v="April"/>
    <s v="2020"/>
    <n v="4"/>
    <x v="244"/>
    <x v="1"/>
    <x v="1"/>
    <x v="1"/>
  </r>
  <r>
    <s v="Triple Frontier"/>
    <x v="23"/>
    <s v="March 13, 2019"/>
    <x v="57"/>
    <n v="6.4"/>
    <x v="3"/>
    <s v="13"/>
    <s v="March"/>
    <s v="2019"/>
    <n v="3"/>
    <x v="245"/>
    <x v="1"/>
    <x v="0"/>
    <x v="1"/>
  </r>
  <r>
    <s v="Two Catalonias"/>
    <x v="0"/>
    <s v="September 28, 2018"/>
    <x v="46"/>
    <n v="6.4"/>
    <x v="22"/>
    <s v="28"/>
    <s v="September"/>
    <s v="2018"/>
    <n v="9"/>
    <x v="115"/>
    <x v="0"/>
    <x v="0"/>
    <x v="1"/>
  </r>
  <r>
    <s v="Walk. Ride. Rodeo."/>
    <x v="9"/>
    <s v="March 8, 2019"/>
    <x v="18"/>
    <n v="6.4"/>
    <x v="3"/>
    <s v="8"/>
    <s v="March"/>
    <s v="2019"/>
    <n v="3"/>
    <x v="174"/>
    <x v="1"/>
    <x v="0"/>
    <x v="1"/>
  </r>
  <r>
    <s v="Wheelman"/>
    <x v="88"/>
    <s v="October 20, 2017"/>
    <x v="74"/>
    <n v="6.4"/>
    <x v="3"/>
    <s v="20"/>
    <s v="October"/>
    <s v="2017"/>
    <n v="10"/>
    <x v="206"/>
    <x v="1"/>
    <x v="0"/>
    <x v="1"/>
  </r>
  <r>
    <s v="When We First Met"/>
    <x v="10"/>
    <s v="February 9, 2018"/>
    <x v="10"/>
    <n v="6.4"/>
    <x v="3"/>
    <s v="9"/>
    <s v="February"/>
    <s v="2018"/>
    <n v="2"/>
    <x v="246"/>
    <x v="1"/>
    <x v="0"/>
    <x v="1"/>
  </r>
  <r>
    <s v="A 3 Minute Hug"/>
    <x v="0"/>
    <s v="October 28, 2019"/>
    <x v="86"/>
    <n v="6.5"/>
    <x v="11"/>
    <s v="28"/>
    <s v="October"/>
    <s v="2019"/>
    <n v="10"/>
    <x v="247"/>
    <x v="0"/>
    <x v="0"/>
    <x v="1"/>
  </r>
  <r>
    <s v="All the Bright Places"/>
    <x v="45"/>
    <s v="February 28, 2020"/>
    <x v="56"/>
    <n v="6.5"/>
    <x v="3"/>
    <s v="28"/>
    <s v="February"/>
    <s v="2020"/>
    <n v="2"/>
    <x v="248"/>
    <x v="1"/>
    <x v="0"/>
    <x v="1"/>
  </r>
  <r>
    <s v="All Together Now"/>
    <x v="9"/>
    <s v="August 28, 2020"/>
    <x v="32"/>
    <n v="6.5"/>
    <x v="3"/>
    <s v="28"/>
    <s v="August"/>
    <s v="2020"/>
    <n v="8"/>
    <x v="196"/>
    <x v="1"/>
    <x v="0"/>
    <x v="1"/>
  </r>
  <r>
    <s v="Altered Carbon: Resleeved"/>
    <x v="89"/>
    <s v="March 19, 2020"/>
    <x v="87"/>
    <n v="6.5"/>
    <x v="20"/>
    <s v="19"/>
    <s v="March"/>
    <s v="2020"/>
    <n v="3"/>
    <x v="249"/>
    <x v="1"/>
    <x v="1"/>
    <x v="1"/>
  </r>
  <r>
    <s v="Antoine Griezmann: The Making of a Legend"/>
    <x v="0"/>
    <s v="March 21, 2019"/>
    <x v="45"/>
    <n v="6.5"/>
    <x v="10"/>
    <s v="21"/>
    <s v="March"/>
    <s v="2019"/>
    <n v="3"/>
    <x v="250"/>
    <x v="1"/>
    <x v="0"/>
    <x v="1"/>
  </r>
  <r>
    <s v="Canvas "/>
    <x v="90"/>
    <s v="December 11, 2020"/>
    <x v="88"/>
    <n v="6.5"/>
    <x v="3"/>
    <s v="11"/>
    <s v="December"/>
    <s v="2020"/>
    <n v="12"/>
    <x v="167"/>
    <x v="1"/>
    <x v="1"/>
    <x v="1"/>
  </r>
  <r>
    <s v="Chadwick Boseman: Portrait of an Artist"/>
    <x v="0"/>
    <s v="April 17, 2021"/>
    <x v="52"/>
    <n v="6.5"/>
    <x v="3"/>
    <s v="17"/>
    <s v="April"/>
    <s v="2021"/>
    <n v="4"/>
    <x v="251"/>
    <x v="1"/>
    <x v="0"/>
    <x v="1"/>
  </r>
  <r>
    <s v="Chopsticks"/>
    <x v="6"/>
    <s v="May 31, 2019"/>
    <x v="16"/>
    <n v="6.5"/>
    <x v="4"/>
    <s v="31"/>
    <s v="May"/>
    <s v="2019"/>
    <n v="5"/>
    <x v="252"/>
    <x v="1"/>
    <x v="0"/>
    <x v="1"/>
  </r>
  <r>
    <s v="Da 5 Bloods"/>
    <x v="91"/>
    <s v="June 12, 2020"/>
    <x v="89"/>
    <n v="6.5"/>
    <x v="3"/>
    <s v="12"/>
    <s v="June"/>
    <s v="2020"/>
    <n v="6"/>
    <x v="253"/>
    <x v="1"/>
    <x v="0"/>
    <x v="1"/>
  </r>
  <r>
    <s v="Dolly Parton: A MusiCares Tribute"/>
    <x v="0"/>
    <s v="April 7, 2021"/>
    <x v="90"/>
    <n v="6.5"/>
    <x v="3"/>
    <s v="7"/>
    <s v="April"/>
    <s v="2021"/>
    <n v="4"/>
    <x v="254"/>
    <x v="1"/>
    <x v="0"/>
    <x v="1"/>
  </r>
  <r>
    <s v="Eurovision Song Contest: The Story of Fire Saga"/>
    <x v="84"/>
    <s v="June 26, 2020"/>
    <x v="71"/>
    <n v="6.5"/>
    <x v="3"/>
    <s v="26"/>
    <s v="June"/>
    <s v="2020"/>
    <n v="6"/>
    <x v="255"/>
    <x v="1"/>
    <x v="0"/>
    <x v="1"/>
  </r>
  <r>
    <s v="Gerald's Game"/>
    <x v="3"/>
    <s v="September 29, 2017"/>
    <x v="34"/>
    <n v="6.5"/>
    <x v="3"/>
    <s v="29"/>
    <s v="September"/>
    <s v="2017"/>
    <n v="9"/>
    <x v="256"/>
    <x v="1"/>
    <x v="0"/>
    <x v="1"/>
  </r>
  <r>
    <s v="His House"/>
    <x v="1"/>
    <s v="October 30, 2020"/>
    <x v="32"/>
    <n v="6.5"/>
    <x v="3"/>
    <s v="30"/>
    <s v="October"/>
    <s v="2020"/>
    <n v="10"/>
    <x v="4"/>
    <x v="1"/>
    <x v="0"/>
    <x v="1"/>
  </r>
  <r>
    <s v="Jingle Jangle: A Christmas Journey"/>
    <x v="92"/>
    <s v="November 13, 2020"/>
    <x v="35"/>
    <n v="6.5"/>
    <x v="3"/>
    <s v="13"/>
    <s v="November"/>
    <s v="2020"/>
    <n v="11"/>
    <x v="257"/>
    <x v="1"/>
    <x v="1"/>
    <x v="1"/>
  </r>
  <r>
    <s v="Life Overtakes Me"/>
    <x v="0"/>
    <s v="June 14, 2019"/>
    <x v="91"/>
    <n v="6.5"/>
    <x v="23"/>
    <s v="14"/>
    <s v="June"/>
    <s v="2019"/>
    <n v="6"/>
    <x v="175"/>
    <x v="0"/>
    <x v="0"/>
    <x v="1"/>
  </r>
  <r>
    <s v="Lust Stories"/>
    <x v="9"/>
    <s v="June 15, 2018"/>
    <x v="19"/>
    <n v="6.5"/>
    <x v="4"/>
    <s v="15"/>
    <s v="June"/>
    <s v="2018"/>
    <n v="6"/>
    <x v="258"/>
    <x v="1"/>
    <x v="0"/>
    <x v="1"/>
  </r>
  <r>
    <s v="Monster"/>
    <x v="9"/>
    <s v="May 7, 2021"/>
    <x v="40"/>
    <n v="6.5"/>
    <x v="3"/>
    <s v="7"/>
    <s v="May"/>
    <s v="2021"/>
    <n v="5"/>
    <x v="259"/>
    <x v="1"/>
    <x v="0"/>
    <x v="1"/>
  </r>
  <r>
    <s v="Mowgli: Legend of the Jungle"/>
    <x v="71"/>
    <s v="December 7, 2018"/>
    <x v="38"/>
    <n v="6.5"/>
    <x v="3"/>
    <s v="7"/>
    <s v="December"/>
    <s v="2018"/>
    <n v="12"/>
    <x v="29"/>
    <x v="1"/>
    <x v="0"/>
    <x v="1"/>
  </r>
  <r>
    <s v="Nobody Knows I'm Here"/>
    <x v="9"/>
    <s v="June 24, 2020"/>
    <x v="58"/>
    <n v="6.5"/>
    <x v="1"/>
    <s v="24"/>
    <s v="June"/>
    <s v="2020"/>
    <n v="6"/>
    <x v="260"/>
    <x v="1"/>
    <x v="0"/>
    <x v="1"/>
  </r>
  <r>
    <s v="Nobody Speak: Trials of the Free Press"/>
    <x v="0"/>
    <s v="June 23, 2017"/>
    <x v="23"/>
    <n v="6.5"/>
    <x v="3"/>
    <s v="23"/>
    <s v="June"/>
    <s v="2017"/>
    <n v="6"/>
    <x v="261"/>
    <x v="1"/>
    <x v="0"/>
    <x v="1"/>
  </r>
  <r>
    <s v="Oxygen"/>
    <x v="93"/>
    <s v="May 12, 2021"/>
    <x v="11"/>
    <n v="6.5"/>
    <x v="10"/>
    <s v="12"/>
    <s v="May"/>
    <s v="2021"/>
    <n v="5"/>
    <x v="262"/>
    <x v="1"/>
    <x v="0"/>
    <x v="1"/>
  </r>
  <r>
    <s v="Set It Up"/>
    <x v="10"/>
    <s v="June 15, 2018"/>
    <x v="20"/>
    <n v="6.5"/>
    <x v="3"/>
    <s v="15"/>
    <s v="June"/>
    <s v="2018"/>
    <n v="6"/>
    <x v="258"/>
    <x v="1"/>
    <x v="0"/>
    <x v="1"/>
  </r>
  <r>
    <s v="The Incredible Jessica James"/>
    <x v="6"/>
    <s v="July 28, 2017"/>
    <x v="25"/>
    <n v="6.5"/>
    <x v="3"/>
    <s v="28"/>
    <s v="July"/>
    <s v="2017"/>
    <n v="7"/>
    <x v="263"/>
    <x v="1"/>
    <x v="0"/>
    <x v="1"/>
  </r>
  <r>
    <s v="Tigertail"/>
    <x v="9"/>
    <s v="April 10, 2020"/>
    <x v="58"/>
    <n v="6.5"/>
    <x v="24"/>
    <s v="10"/>
    <s v="April"/>
    <s v="2020"/>
    <n v="4"/>
    <x v="47"/>
    <x v="2"/>
    <x v="0"/>
    <x v="1"/>
  </r>
  <r>
    <s v="Tramps"/>
    <x v="45"/>
    <s v="April 21, 2017"/>
    <x v="25"/>
    <n v="6.5"/>
    <x v="3"/>
    <s v="21"/>
    <s v="April"/>
    <s v="2017"/>
    <n v="4"/>
    <x v="218"/>
    <x v="1"/>
    <x v="0"/>
    <x v="1"/>
  </r>
  <r>
    <s v="What Did Jack Do?"/>
    <x v="94"/>
    <s v="January 20, 2020"/>
    <x v="92"/>
    <n v="6.5"/>
    <x v="3"/>
    <s v="20"/>
    <s v="January"/>
    <s v="2020"/>
    <n v="1"/>
    <x v="264"/>
    <x v="1"/>
    <x v="1"/>
    <x v="1"/>
  </r>
  <r>
    <s v="Bad Trip"/>
    <x v="95"/>
    <s v="March 26, 2021"/>
    <x v="29"/>
    <n v="6.6"/>
    <x v="3"/>
    <s v="26"/>
    <s v="March"/>
    <s v="2021"/>
    <n v="3"/>
    <x v="123"/>
    <x v="1"/>
    <x v="0"/>
    <x v="1"/>
  </r>
  <r>
    <s v="Bird Box"/>
    <x v="52"/>
    <s v="December 21, 2018"/>
    <x v="62"/>
    <n v="6.6"/>
    <x v="3"/>
    <s v="21"/>
    <s v="December"/>
    <s v="2018"/>
    <n v="12"/>
    <x v="217"/>
    <x v="1"/>
    <x v="0"/>
    <x v="1"/>
  </r>
  <r>
    <s v="Bulbbul"/>
    <x v="15"/>
    <s v="June 24, 2020"/>
    <x v="3"/>
    <n v="6.6"/>
    <x v="4"/>
    <s v="24"/>
    <s v="June"/>
    <s v="2020"/>
    <n v="6"/>
    <x v="260"/>
    <x v="1"/>
    <x v="0"/>
    <x v="1"/>
  </r>
  <r>
    <s v="Crazy About Her"/>
    <x v="10"/>
    <s v="February 26, 2021"/>
    <x v="15"/>
    <n v="6.6"/>
    <x v="1"/>
    <s v="26"/>
    <s v="February"/>
    <s v="2021"/>
    <n v="2"/>
    <x v="23"/>
    <x v="1"/>
    <x v="0"/>
    <x v="1"/>
  </r>
  <r>
    <s v="Elisa &amp; Marcela"/>
    <x v="45"/>
    <s v="June 7, 2019"/>
    <x v="60"/>
    <n v="6.6"/>
    <x v="1"/>
    <s v="7"/>
    <s v="June"/>
    <s v="2019"/>
    <n v="6"/>
    <x v="265"/>
    <x v="1"/>
    <x v="0"/>
    <x v="1"/>
  </r>
  <r>
    <s v="I'll Sleep When I'm Dead"/>
    <x v="0"/>
    <s v="August 19, 2016"/>
    <x v="2"/>
    <n v="6.6"/>
    <x v="3"/>
    <s v="19"/>
    <s v="August"/>
    <s v="2016"/>
    <n v="8"/>
    <x v="266"/>
    <x v="1"/>
    <x v="0"/>
    <x v="1"/>
  </r>
  <r>
    <s v="I'm Thinking of Ending Things"/>
    <x v="52"/>
    <s v="September 4, 2020"/>
    <x v="82"/>
    <n v="6.6"/>
    <x v="3"/>
    <s v="4"/>
    <s v="September"/>
    <s v="2020"/>
    <n v="9"/>
    <x v="267"/>
    <x v="1"/>
    <x v="0"/>
    <x v="1"/>
  </r>
  <r>
    <s v="It Takes a Lunatic"/>
    <x v="0"/>
    <s v="October 25, 2019"/>
    <x v="54"/>
    <n v="6.6"/>
    <x v="3"/>
    <s v="25"/>
    <s v="October"/>
    <s v="2019"/>
    <n v="10"/>
    <x v="34"/>
    <x v="1"/>
    <x v="0"/>
    <x v="1"/>
  </r>
  <r>
    <s v="Milestone"/>
    <x v="9"/>
    <s v="May 7, 2021"/>
    <x v="40"/>
    <n v="6.6"/>
    <x v="4"/>
    <s v="7"/>
    <s v="May"/>
    <s v="2021"/>
    <n v="5"/>
    <x v="259"/>
    <x v="1"/>
    <x v="0"/>
    <x v="1"/>
  </r>
  <r>
    <s v="Recovery Boys"/>
    <x v="0"/>
    <s v="June 29, 2018"/>
    <x v="21"/>
    <n v="6.6"/>
    <x v="3"/>
    <s v="29"/>
    <s v="June"/>
    <s v="2018"/>
    <n v="6"/>
    <x v="153"/>
    <x v="1"/>
    <x v="0"/>
    <x v="1"/>
  </r>
  <r>
    <s v="ReMastered: Who Killed Jam Master Jay?"/>
    <x v="0"/>
    <s v="December 7, 2018"/>
    <x v="0"/>
    <n v="6.6"/>
    <x v="3"/>
    <s v="7"/>
    <s v="December"/>
    <s v="2018"/>
    <n v="12"/>
    <x v="29"/>
    <x v="1"/>
    <x v="0"/>
    <x v="1"/>
  </r>
  <r>
    <s v="Shawn Mendes: In Wonder"/>
    <x v="0"/>
    <s v="November 23, 2020"/>
    <x v="25"/>
    <n v="6.6"/>
    <x v="3"/>
    <s v="23"/>
    <s v="November"/>
    <s v="2020"/>
    <n v="11"/>
    <x v="268"/>
    <x v="1"/>
    <x v="0"/>
    <x v="1"/>
  </r>
  <r>
    <s v="Space Sweepers"/>
    <x v="30"/>
    <s v="February 5, 2021"/>
    <x v="93"/>
    <n v="6.6"/>
    <x v="6"/>
    <s v="5"/>
    <s v="February"/>
    <s v="2021"/>
    <n v="2"/>
    <x v="76"/>
    <x v="1"/>
    <x v="0"/>
    <x v="1"/>
  </r>
  <r>
    <s v="The American Meme"/>
    <x v="0"/>
    <s v="December 7, 2018"/>
    <x v="40"/>
    <n v="6.6"/>
    <x v="3"/>
    <s v="7"/>
    <s v="December"/>
    <s v="2018"/>
    <n v="12"/>
    <x v="29"/>
    <x v="1"/>
    <x v="0"/>
    <x v="1"/>
  </r>
  <r>
    <s v="The Angel"/>
    <x v="96"/>
    <s v="September 14, 2018"/>
    <x v="50"/>
    <n v="6.6"/>
    <x v="3"/>
    <s v="14"/>
    <s v="September"/>
    <s v="2018"/>
    <n v="9"/>
    <x v="203"/>
    <x v="1"/>
    <x v="0"/>
    <x v="1"/>
  </r>
  <r>
    <s v="The Crimes That Bind"/>
    <x v="41"/>
    <s v="August 20, 2020"/>
    <x v="18"/>
    <n v="6.6"/>
    <x v="1"/>
    <s v="20"/>
    <s v="August"/>
    <s v="2020"/>
    <n v="8"/>
    <x v="235"/>
    <x v="1"/>
    <x v="0"/>
    <x v="1"/>
  </r>
  <r>
    <s v="The Red Sea Diving Resort"/>
    <x v="96"/>
    <s v="July 31, 2019"/>
    <x v="94"/>
    <n v="6.6"/>
    <x v="3"/>
    <s v="31"/>
    <s v="July"/>
    <s v="2019"/>
    <n v="7"/>
    <x v="269"/>
    <x v="1"/>
    <x v="0"/>
    <x v="1"/>
  </r>
  <r>
    <s v="What Would Sophia Loren Do?"/>
    <x v="0"/>
    <s v="January 15, 2021"/>
    <x v="67"/>
    <n v="6.6"/>
    <x v="3"/>
    <s v="15"/>
    <s v="January"/>
    <s v="2021"/>
    <n v="1"/>
    <x v="94"/>
    <x v="1"/>
    <x v="0"/>
    <x v="1"/>
  </r>
  <r>
    <s v="A Whisker Away"/>
    <x v="97"/>
    <s v="June 18, 2020"/>
    <x v="38"/>
    <n v="6.7"/>
    <x v="20"/>
    <s v="18"/>
    <s v="June"/>
    <s v="2020"/>
    <n v="6"/>
    <x v="133"/>
    <x v="1"/>
    <x v="1"/>
    <x v="1"/>
  </r>
  <r>
    <s v="Ajeeb Daastaans"/>
    <x v="9"/>
    <s v="April 16, 2021"/>
    <x v="55"/>
    <n v="6.7"/>
    <x v="4"/>
    <s v="16"/>
    <s v="April"/>
    <s v="2021"/>
    <n v="4"/>
    <x v="270"/>
    <x v="1"/>
    <x v="0"/>
    <x v="1"/>
  </r>
  <r>
    <s v="Arlo the Alligator Boy"/>
    <x v="98"/>
    <s v="April 16, 2021"/>
    <x v="47"/>
    <n v="6.7"/>
    <x v="3"/>
    <s v="16"/>
    <s v="April"/>
    <s v="2021"/>
    <n v="4"/>
    <x v="270"/>
    <x v="1"/>
    <x v="0"/>
    <x v="1"/>
  </r>
  <r>
    <s v="Bikram: Yogi, Guru, Predator"/>
    <x v="0"/>
    <s v="November 20, 2019"/>
    <x v="29"/>
    <n v="6.7"/>
    <x v="3"/>
    <s v="20"/>
    <s v="November"/>
    <s v="2019"/>
    <n v="11"/>
    <x v="271"/>
    <x v="1"/>
    <x v="0"/>
    <x v="1"/>
  </r>
  <r>
    <s v="Blame!"/>
    <x v="89"/>
    <s v="May 20, 2017"/>
    <x v="33"/>
    <n v="6.7"/>
    <x v="20"/>
    <s v="20"/>
    <s v="May"/>
    <s v="2017"/>
    <n v="5"/>
    <x v="272"/>
    <x v="1"/>
    <x v="1"/>
    <x v="1"/>
  </r>
  <r>
    <s v="Blue Miracle"/>
    <x v="9"/>
    <s v="May 27, 2021"/>
    <x v="23"/>
    <n v="6.7"/>
    <x v="3"/>
    <s v="27"/>
    <s v="May"/>
    <s v="2021"/>
    <n v="5"/>
    <x v="273"/>
    <x v="1"/>
    <x v="0"/>
    <x v="1"/>
  </r>
  <r>
    <s v="CounterPunch "/>
    <x v="0"/>
    <s v="June 16, 2017"/>
    <x v="58"/>
    <n v="6.7"/>
    <x v="3"/>
    <s v="16"/>
    <s v="June"/>
    <s v="2017"/>
    <n v="6"/>
    <x v="274"/>
    <x v="1"/>
    <x v="0"/>
    <x v="1"/>
  </r>
  <r>
    <s v="Crack: Cocaine, Corruption &amp; Conspiracy"/>
    <x v="0"/>
    <s v="January 11, 2021"/>
    <x v="21"/>
    <n v="6.7"/>
    <x v="3"/>
    <s v="11"/>
    <s v="January"/>
    <s v="2021"/>
    <n v="1"/>
    <x v="275"/>
    <x v="1"/>
    <x v="0"/>
    <x v="1"/>
  </r>
  <r>
    <s v="Extraction"/>
    <x v="5"/>
    <s v="April 24, 2020"/>
    <x v="41"/>
    <n v="6.7"/>
    <x v="3"/>
    <s v="24"/>
    <s v="April"/>
    <s v="2020"/>
    <n v="4"/>
    <x v="276"/>
    <x v="1"/>
    <x v="0"/>
    <x v="1"/>
  </r>
  <r>
    <s v="Giving Voice"/>
    <x v="0"/>
    <s v="December 11, 2020"/>
    <x v="4"/>
    <n v="6.7"/>
    <x v="3"/>
    <s v="11"/>
    <s v="December"/>
    <s v="2020"/>
    <n v="12"/>
    <x v="167"/>
    <x v="1"/>
    <x v="0"/>
    <x v="1"/>
  </r>
  <r>
    <s v="Hillbilly Elegy"/>
    <x v="9"/>
    <s v="November 24, 2020"/>
    <x v="41"/>
    <n v="6.7"/>
    <x v="3"/>
    <s v="24"/>
    <s v="November"/>
    <s v="2020"/>
    <n v="11"/>
    <x v="215"/>
    <x v="1"/>
    <x v="0"/>
    <x v="1"/>
  </r>
  <r>
    <s v="Hope Frozen: A Quest to Live Twice"/>
    <x v="0"/>
    <s v="September 15, 2020"/>
    <x v="30"/>
    <n v="6.7"/>
    <x v="25"/>
    <s v="15"/>
    <s v="September"/>
    <s v="2020"/>
    <n v="9"/>
    <x v="277"/>
    <x v="0"/>
    <x v="0"/>
    <x v="1"/>
  </r>
  <r>
    <s v="Imperial Dreams"/>
    <x v="9"/>
    <s v="February 3, 2017"/>
    <x v="44"/>
    <n v="6.7"/>
    <x v="3"/>
    <s v="3"/>
    <s v="February"/>
    <s v="2017"/>
    <n v="2"/>
    <x v="278"/>
    <x v="1"/>
    <x v="0"/>
    <x v="1"/>
  </r>
  <r>
    <s v="Just Another Christmas"/>
    <x v="6"/>
    <s v="December 3, 2020"/>
    <x v="11"/>
    <n v="6.7"/>
    <x v="12"/>
    <s v="3"/>
    <s v="December"/>
    <s v="2020"/>
    <n v="12"/>
    <x v="279"/>
    <x v="1"/>
    <x v="0"/>
    <x v="1"/>
  </r>
  <r>
    <s v="Little Miss Sumo"/>
    <x v="0"/>
    <s v="October 28, 2019"/>
    <x v="95"/>
    <n v="6.7"/>
    <x v="20"/>
    <s v="28"/>
    <s v="October"/>
    <s v="2019"/>
    <n v="10"/>
    <x v="247"/>
    <x v="1"/>
    <x v="0"/>
    <x v="1"/>
  </r>
  <r>
    <s v="Malcolm &amp; Marie"/>
    <x v="25"/>
    <s v="February 5, 2021"/>
    <x v="33"/>
    <n v="6.7"/>
    <x v="3"/>
    <s v="5"/>
    <s v="February"/>
    <s v="2021"/>
    <n v="2"/>
    <x v="76"/>
    <x v="1"/>
    <x v="0"/>
    <x v="1"/>
  </r>
  <r>
    <s v="Michael Bolton's Big, Sexy, Valentine's Day Special"/>
    <x v="31"/>
    <s v="February 7, 2017"/>
    <x v="96"/>
    <n v="6.7"/>
    <x v="3"/>
    <s v="7"/>
    <s v="February"/>
    <s v="2017"/>
    <n v="2"/>
    <x v="280"/>
    <x v="1"/>
    <x v="0"/>
    <x v="1"/>
  </r>
  <r>
    <s v="Moxie"/>
    <x v="9"/>
    <s v="March 3, 2021"/>
    <x v="64"/>
    <n v="6.7"/>
    <x v="3"/>
    <s v="3"/>
    <s v="March"/>
    <s v="2021"/>
    <n v="3"/>
    <x v="281"/>
    <x v="1"/>
    <x v="0"/>
    <x v="1"/>
  </r>
  <r>
    <s v="Night in Paradise"/>
    <x v="9"/>
    <s v="April 9, 2021"/>
    <x v="70"/>
    <n v="6.7"/>
    <x v="6"/>
    <s v="9"/>
    <s v="April"/>
    <s v="2021"/>
    <n v="4"/>
    <x v="24"/>
    <x v="1"/>
    <x v="0"/>
    <x v="1"/>
  </r>
  <r>
    <s v="Paper Lives"/>
    <x v="9"/>
    <s v="March 12, 2021"/>
    <x v="10"/>
    <n v="6.7"/>
    <x v="5"/>
    <s v="12"/>
    <s v="March"/>
    <s v="2021"/>
    <n v="3"/>
    <x v="141"/>
    <x v="1"/>
    <x v="0"/>
    <x v="1"/>
  </r>
  <r>
    <s v="Parchis: The Documentary"/>
    <x v="0"/>
    <s v="July 10, 2019"/>
    <x v="33"/>
    <n v="6.7"/>
    <x v="1"/>
    <s v="10"/>
    <s v="July"/>
    <s v="2019"/>
    <n v="7"/>
    <x v="282"/>
    <x v="1"/>
    <x v="0"/>
    <x v="1"/>
  </r>
  <r>
    <s v="Tallulah"/>
    <x v="32"/>
    <s v="July 29, 2016"/>
    <x v="64"/>
    <n v="6.7"/>
    <x v="3"/>
    <s v="29"/>
    <s v="July"/>
    <s v="2016"/>
    <n v="7"/>
    <x v="283"/>
    <x v="1"/>
    <x v="0"/>
    <x v="1"/>
  </r>
  <r>
    <s v="The Old Guard"/>
    <x v="99"/>
    <s v="July 10, 2020"/>
    <x v="62"/>
    <n v="6.7"/>
    <x v="3"/>
    <s v="10"/>
    <s v="July"/>
    <s v="2020"/>
    <n v="7"/>
    <x v="284"/>
    <x v="1"/>
    <x v="1"/>
    <x v="1"/>
  </r>
  <r>
    <s v="Tony Robbins: I Am Not Your Guru"/>
    <x v="0"/>
    <s v="July 15. 2016"/>
    <x v="46"/>
    <n v="6.7"/>
    <x v="3"/>
    <s v="15"/>
    <s v="July"/>
    <s v="2016"/>
    <n v="7"/>
    <x v="55"/>
    <x v="1"/>
    <x v="0"/>
    <x v="1"/>
  </r>
  <r>
    <s v="Upstarts"/>
    <x v="9"/>
    <s v="October 18, 2019"/>
    <x v="6"/>
    <n v="6.7"/>
    <x v="4"/>
    <s v="18"/>
    <s v="October"/>
    <s v="2019"/>
    <n v="10"/>
    <x v="128"/>
    <x v="1"/>
    <x v="0"/>
    <x v="1"/>
  </r>
  <r>
    <d v="2024-07-22T00:00:00"/>
    <x v="9"/>
    <s v="October 10, 2018"/>
    <x v="13"/>
    <n v="6.8"/>
    <x v="3"/>
    <s v="10"/>
    <s v="October"/>
    <s v="2018"/>
    <n v="10"/>
    <x v="285"/>
    <x v="1"/>
    <x v="0"/>
    <x v="1"/>
  </r>
  <r>
    <s v="7 años"/>
    <x v="9"/>
    <s v="October 28, 2016"/>
    <x v="97"/>
    <n v="6.8"/>
    <x v="1"/>
    <s v="28"/>
    <s v="October"/>
    <s v="2016"/>
    <n v="10"/>
    <x v="31"/>
    <x v="1"/>
    <x v="0"/>
    <x v="1"/>
  </r>
  <r>
    <s v="A Futile and Stupid Gesture"/>
    <x v="100"/>
    <s v="January 26, 2018"/>
    <x v="11"/>
    <n v="6.8"/>
    <x v="3"/>
    <s v="26"/>
    <s v="January"/>
    <s v="2018"/>
    <n v="1"/>
    <x v="286"/>
    <x v="1"/>
    <x v="1"/>
    <x v="1"/>
  </r>
  <r>
    <s v="A Life of Speed: The Juan Manuel Fangio Story"/>
    <x v="0"/>
    <s v="March 20, 2020"/>
    <x v="47"/>
    <n v="6.8"/>
    <x v="1"/>
    <s v="20"/>
    <s v="March"/>
    <s v="2020"/>
    <n v="3"/>
    <x v="169"/>
    <x v="1"/>
    <x v="0"/>
    <x v="1"/>
  </r>
  <r>
    <s v="A Love Song for Latasha"/>
    <x v="0"/>
    <s v="September 21, 2020"/>
    <x v="95"/>
    <n v="6.8"/>
    <x v="3"/>
    <s v="21"/>
    <s v="September"/>
    <s v="2020"/>
    <n v="9"/>
    <x v="287"/>
    <x v="1"/>
    <x v="0"/>
    <x v="1"/>
  </r>
  <r>
    <s v="All in My Family"/>
    <x v="0"/>
    <s v="May 3, 2019"/>
    <x v="98"/>
    <n v="6.8"/>
    <x v="26"/>
    <s v="3"/>
    <s v="May"/>
    <s v="2019"/>
    <n v="5"/>
    <x v="89"/>
    <x v="0"/>
    <x v="0"/>
    <x v="1"/>
  </r>
  <r>
    <s v="Always Be My Maybe"/>
    <x v="10"/>
    <s v="May 31, 2019"/>
    <x v="15"/>
    <n v="6.8"/>
    <x v="3"/>
    <s v="31"/>
    <s v="May"/>
    <s v="2019"/>
    <n v="5"/>
    <x v="252"/>
    <x v="1"/>
    <x v="0"/>
    <x v="1"/>
  </r>
  <r>
    <s v="Becoming"/>
    <x v="0"/>
    <s v="May 6, 2020"/>
    <x v="21"/>
    <n v="6.8"/>
    <x v="3"/>
    <s v="6"/>
    <s v="May"/>
    <s v="2020"/>
    <n v="5"/>
    <x v="288"/>
    <x v="1"/>
    <x v="0"/>
    <x v="1"/>
  </r>
  <r>
    <s v="Long Live Brij Mohan"/>
    <x v="6"/>
    <s v="August 3, 2018"/>
    <x v="20"/>
    <n v="6.8"/>
    <x v="4"/>
    <s v="3"/>
    <s v="August"/>
    <s v="2018"/>
    <n v="8"/>
    <x v="187"/>
    <x v="1"/>
    <x v="0"/>
    <x v="1"/>
  </r>
  <r>
    <s v="Calibre"/>
    <x v="1"/>
    <s v="June 29, 2018"/>
    <x v="11"/>
    <n v="6.8"/>
    <x v="3"/>
    <s v="29"/>
    <s v="June"/>
    <s v="2018"/>
    <n v="6"/>
    <x v="153"/>
    <x v="1"/>
    <x v="0"/>
    <x v="1"/>
  </r>
  <r>
    <s v="Death to 2020"/>
    <x v="6"/>
    <s v="December 27, 2020"/>
    <x v="42"/>
    <n v="6.8"/>
    <x v="3"/>
    <s v="27"/>
    <s v="December"/>
    <s v="2020"/>
    <n v="12"/>
    <x v="289"/>
    <x v="1"/>
    <x v="0"/>
    <x v="1"/>
  </r>
  <r>
    <s v="GIMS: On the Record"/>
    <x v="0"/>
    <s v="September 17, 2020"/>
    <x v="36"/>
    <n v="6.8"/>
    <x v="10"/>
    <s v="17"/>
    <s v="September"/>
    <s v="2020"/>
    <n v="9"/>
    <x v="290"/>
    <x v="1"/>
    <x v="0"/>
    <x v="1"/>
  </r>
  <r>
    <s v="Have a Good Trip: Adventures in Psychedelics"/>
    <x v="0"/>
    <s v="May 11, 2020"/>
    <x v="27"/>
    <n v="6.8"/>
    <x v="3"/>
    <s v="11"/>
    <s v="May"/>
    <s v="2020"/>
    <n v="5"/>
    <x v="291"/>
    <x v="1"/>
    <x v="0"/>
    <x v="1"/>
  </r>
  <r>
    <s v="Heroin(e) "/>
    <x v="0"/>
    <s v="September 12, 2017"/>
    <x v="98"/>
    <n v="6.8"/>
    <x v="3"/>
    <s v="12"/>
    <s v="September"/>
    <s v="2017"/>
    <n v="9"/>
    <x v="292"/>
    <x v="1"/>
    <x v="0"/>
    <x v="1"/>
  </r>
  <r>
    <s v="Mercury 13"/>
    <x v="0"/>
    <s v="April 20, 2018"/>
    <x v="2"/>
    <n v="6.8"/>
    <x v="3"/>
    <s v="20"/>
    <s v="April"/>
    <s v="2018"/>
    <n v="4"/>
    <x v="60"/>
    <x v="1"/>
    <x v="0"/>
    <x v="1"/>
  </r>
  <r>
    <s v="Saving Capitalism"/>
    <x v="0"/>
    <s v="November 21, 2017"/>
    <x v="8"/>
    <n v="6.8"/>
    <x v="3"/>
    <s v="21"/>
    <s v="November"/>
    <s v="2017"/>
    <n v="11"/>
    <x v="293"/>
    <x v="1"/>
    <x v="0"/>
    <x v="1"/>
  </r>
  <r>
    <s v="Serious Men"/>
    <x v="9"/>
    <s v="October 2, 2020"/>
    <x v="50"/>
    <n v="6.8"/>
    <x v="4"/>
    <s v="2"/>
    <s v="October"/>
    <s v="2020"/>
    <n v="10"/>
    <x v="41"/>
    <x v="1"/>
    <x v="0"/>
    <x v="1"/>
  </r>
  <r>
    <s v="The Boys in the Band"/>
    <x v="9"/>
    <s v="September 30, 2020"/>
    <x v="48"/>
    <n v="6.8"/>
    <x v="3"/>
    <s v="30"/>
    <s v="September"/>
    <s v="2020"/>
    <n v="9"/>
    <x v="294"/>
    <x v="1"/>
    <x v="0"/>
    <x v="1"/>
  </r>
  <r>
    <s v="The Boys in the Band: Something Personal"/>
    <x v="27"/>
    <s v="September 30, 2020"/>
    <x v="86"/>
    <n v="6.8"/>
    <x v="3"/>
    <s v="30"/>
    <s v="September"/>
    <s v="2020"/>
    <n v="9"/>
    <x v="294"/>
    <x v="1"/>
    <x v="1"/>
    <x v="1"/>
  </r>
  <r>
    <s v="The Life Ahead"/>
    <x v="9"/>
    <s v="November 13, 2020"/>
    <x v="23"/>
    <n v="6.8"/>
    <x v="2"/>
    <s v="13"/>
    <s v="November"/>
    <s v="2020"/>
    <n v="11"/>
    <x v="257"/>
    <x v="1"/>
    <x v="0"/>
    <x v="1"/>
  </r>
  <r>
    <s v="The Other Side of the Wind"/>
    <x v="9"/>
    <s v="November 2, 2018"/>
    <x v="72"/>
    <n v="6.8"/>
    <x v="3"/>
    <s v="2"/>
    <s v="November"/>
    <s v="2018"/>
    <n v="11"/>
    <x v="137"/>
    <x v="1"/>
    <x v="0"/>
    <x v="1"/>
  </r>
  <r>
    <s v="The Trader"/>
    <x v="0"/>
    <s v="February 9, 2018"/>
    <x v="68"/>
    <n v="6.8"/>
    <x v="27"/>
    <s v="9"/>
    <s v="February"/>
    <s v="2018"/>
    <n v="2"/>
    <x v="246"/>
    <x v="1"/>
    <x v="0"/>
    <x v="1"/>
  </r>
  <r>
    <s v="To the Bone"/>
    <x v="9"/>
    <s v="July 14, 2017"/>
    <x v="22"/>
    <n v="6.8"/>
    <x v="3"/>
    <s v="14"/>
    <s v="July"/>
    <s v="2017"/>
    <n v="7"/>
    <x v="295"/>
    <x v="1"/>
    <x v="0"/>
    <x v="1"/>
  </r>
  <r>
    <s v="Tony Parker: The Final Shot"/>
    <x v="0"/>
    <s v="January 6, 2021"/>
    <x v="40"/>
    <n v="6.8"/>
    <x v="10"/>
    <s v="6"/>
    <s v="January"/>
    <s v="2021"/>
    <n v="1"/>
    <x v="296"/>
    <x v="1"/>
    <x v="0"/>
    <x v="1"/>
  </r>
  <r>
    <s v="AK vs AK"/>
    <x v="1"/>
    <s v="December 24, 2020"/>
    <x v="56"/>
    <n v="6.9"/>
    <x v="4"/>
    <s v="24"/>
    <s v="December"/>
    <s v="2020"/>
    <n v="12"/>
    <x v="297"/>
    <x v="1"/>
    <x v="0"/>
    <x v="1"/>
  </r>
  <r>
    <s v="Amanda Knox"/>
    <x v="0"/>
    <s v="September 30, 2016"/>
    <x v="47"/>
    <n v="6.9"/>
    <x v="3"/>
    <s v="30"/>
    <s v="September"/>
    <s v="2016"/>
    <n v="9"/>
    <x v="298"/>
    <x v="1"/>
    <x v="0"/>
    <x v="1"/>
  </r>
  <r>
    <s v="Bigflo &amp; Oil: Hip Hop Frenzy"/>
    <x v="0"/>
    <s v="October 8, 2020"/>
    <x v="16"/>
    <n v="6.9"/>
    <x v="10"/>
    <s v="8"/>
    <s v="October"/>
    <s v="2020"/>
    <n v="10"/>
    <x v="299"/>
    <x v="1"/>
    <x v="0"/>
    <x v="1"/>
  </r>
  <r>
    <s v="Biggie: I Got a Story to Tell"/>
    <x v="0"/>
    <s v="March 1, 2021"/>
    <x v="10"/>
    <n v="6.9"/>
    <x v="3"/>
    <s v="1"/>
    <s v="March"/>
    <s v="2021"/>
    <n v="3"/>
    <x v="300"/>
    <x v="1"/>
    <x v="0"/>
    <x v="1"/>
  </r>
  <r>
    <s v="Cops and Robbers"/>
    <x v="90"/>
    <s v="December 28, 2020"/>
    <x v="99"/>
    <n v="6.9"/>
    <x v="3"/>
    <s v="28"/>
    <s v="December"/>
    <s v="2020"/>
    <n v="12"/>
    <x v="301"/>
    <x v="1"/>
    <x v="1"/>
    <x v="1"/>
  </r>
  <r>
    <s v="I Don't Feel at Home in This World Anymore"/>
    <x v="9"/>
    <s v="February 24, 2017"/>
    <x v="36"/>
    <n v="6.9"/>
    <x v="3"/>
    <s v="24"/>
    <s v="February"/>
    <s v="2017"/>
    <n v="2"/>
    <x v="302"/>
    <x v="1"/>
    <x v="0"/>
    <x v="1"/>
  </r>
  <r>
    <s v="Laerte-se"/>
    <x v="0"/>
    <s v="May 19, 2017"/>
    <x v="16"/>
    <n v="6.9"/>
    <x v="12"/>
    <s v="19"/>
    <s v="May"/>
    <s v="2017"/>
    <n v="5"/>
    <x v="303"/>
    <x v="1"/>
    <x v="0"/>
    <x v="1"/>
  </r>
  <r>
    <s v="Mank"/>
    <x v="53"/>
    <s v="December 4, 2020"/>
    <x v="70"/>
    <n v="6.9"/>
    <x v="3"/>
    <s v="4"/>
    <s v="December"/>
    <s v="2020"/>
    <n v="12"/>
    <x v="6"/>
    <x v="1"/>
    <x v="0"/>
    <x v="1"/>
  </r>
  <r>
    <s v="Our Souls at Night"/>
    <x v="45"/>
    <s v="September 29, 2017"/>
    <x v="34"/>
    <n v="6.9"/>
    <x v="3"/>
    <s v="29"/>
    <s v="September"/>
    <s v="2017"/>
    <n v="9"/>
    <x v="256"/>
    <x v="1"/>
    <x v="0"/>
    <x v="1"/>
  </r>
  <r>
    <s v="Outlaw King"/>
    <x v="101"/>
    <s v="November 9, 2018"/>
    <x v="48"/>
    <n v="6.9"/>
    <x v="3"/>
    <s v="9"/>
    <s v="November"/>
    <s v="2018"/>
    <n v="11"/>
    <x v="304"/>
    <x v="1"/>
    <x v="0"/>
    <x v="1"/>
  </r>
  <r>
    <s v="Pagglait"/>
    <x v="32"/>
    <s v="March 26, 2021"/>
    <x v="50"/>
    <n v="6.9"/>
    <x v="4"/>
    <s v="26"/>
    <s v="March"/>
    <s v="2021"/>
    <n v="3"/>
    <x v="123"/>
    <x v="1"/>
    <x v="0"/>
    <x v="1"/>
  </r>
  <r>
    <s v="ReMastered: Who Shot the Sheriff?"/>
    <x v="0"/>
    <s v="October 12, 2018"/>
    <x v="100"/>
    <n v="6.9"/>
    <x v="3"/>
    <s v="12"/>
    <s v="October"/>
    <s v="2018"/>
    <n v="10"/>
    <x v="209"/>
    <x v="1"/>
    <x v="0"/>
    <x v="1"/>
  </r>
  <r>
    <s v="Seeing Allred"/>
    <x v="0"/>
    <s v="February 9, 2018"/>
    <x v="23"/>
    <n v="6.9"/>
    <x v="3"/>
    <s v="9"/>
    <s v="February"/>
    <s v="2018"/>
    <n v="2"/>
    <x v="246"/>
    <x v="1"/>
    <x v="0"/>
    <x v="1"/>
  </r>
  <r>
    <s v="Spelling the Dream"/>
    <x v="0"/>
    <s v="June 3, 2020"/>
    <x v="25"/>
    <n v="6.9"/>
    <x v="3"/>
    <s v="3"/>
    <s v="June"/>
    <s v="2020"/>
    <n v="6"/>
    <x v="305"/>
    <x v="1"/>
    <x v="0"/>
    <x v="1"/>
  </r>
  <r>
    <s v="The Claudia Kishi Club"/>
    <x v="0"/>
    <s v="July 10, 2020"/>
    <x v="92"/>
    <n v="6.9"/>
    <x v="3"/>
    <s v="10"/>
    <s v="July"/>
    <s v="2020"/>
    <n v="7"/>
    <x v="284"/>
    <x v="1"/>
    <x v="0"/>
    <x v="1"/>
  </r>
  <r>
    <s v="The Half of It"/>
    <x v="45"/>
    <s v="May 1, 2020"/>
    <x v="20"/>
    <n v="6.9"/>
    <x v="3"/>
    <s v="1"/>
    <s v="May"/>
    <s v="2020"/>
    <n v="5"/>
    <x v="44"/>
    <x v="1"/>
    <x v="0"/>
    <x v="1"/>
  </r>
  <r>
    <s v="The Highwaymen"/>
    <x v="41"/>
    <s v="March 29, 2019"/>
    <x v="43"/>
    <n v="6.9"/>
    <x v="3"/>
    <s v="29"/>
    <s v="March"/>
    <s v="2019"/>
    <n v="3"/>
    <x v="142"/>
    <x v="1"/>
    <x v="0"/>
    <x v="1"/>
  </r>
  <r>
    <s v="The Lonely Island Presents: The Unauthorized Bash Brothers Experience"/>
    <x v="38"/>
    <s v="May 23, 2019"/>
    <x v="79"/>
    <n v="6.9"/>
    <x v="3"/>
    <s v="23"/>
    <s v="May"/>
    <s v="2019"/>
    <n v="5"/>
    <x v="306"/>
    <x v="1"/>
    <x v="1"/>
    <x v="1"/>
  </r>
  <r>
    <s v="The Meyerowitz Stories (New and Selected)"/>
    <x v="32"/>
    <s v="October 13, 2017"/>
    <x v="6"/>
    <n v="6.9"/>
    <x v="3"/>
    <s v="13"/>
    <s v="October"/>
    <s v="2017"/>
    <n v="10"/>
    <x v="221"/>
    <x v="1"/>
    <x v="0"/>
    <x v="1"/>
  </r>
  <r>
    <s v="Feminists: What Were They Thinking?"/>
    <x v="0"/>
    <s v="October 12, 2018"/>
    <x v="29"/>
    <n v="7"/>
    <x v="3"/>
    <s v="12"/>
    <s v="October"/>
    <s v="2018"/>
    <n v="10"/>
    <x v="209"/>
    <x v="1"/>
    <x v="0"/>
    <x v="1"/>
  </r>
  <r>
    <s v="Gaga: Five Foot Two"/>
    <x v="0"/>
    <s v="September 22, 2017"/>
    <x v="16"/>
    <n v="7"/>
    <x v="3"/>
    <s v="22"/>
    <s v="September"/>
    <s v="2017"/>
    <n v="9"/>
    <x v="307"/>
    <x v="1"/>
    <x v="0"/>
    <x v="1"/>
  </r>
  <r>
    <s v="I'm No Longer Here: A Discussion with Guillermo del Toro and Alfonso Cuaron"/>
    <x v="27"/>
    <s v="November 3, 2020"/>
    <x v="101"/>
    <n v="7"/>
    <x v="3"/>
    <s v="3"/>
    <s v="November"/>
    <s v="2020"/>
    <n v="11"/>
    <x v="308"/>
    <x v="1"/>
    <x v="1"/>
    <x v="1"/>
  </r>
  <r>
    <s v="Kingdom of Us"/>
    <x v="0"/>
    <s v="October 13, 2017"/>
    <x v="83"/>
    <n v="7"/>
    <x v="3"/>
    <s v="13"/>
    <s v="October"/>
    <s v="2017"/>
    <n v="10"/>
    <x v="221"/>
    <x v="1"/>
    <x v="0"/>
    <x v="1"/>
  </r>
  <r>
    <s v="Lorena, Light-Footed Woman"/>
    <x v="0"/>
    <s v="November 20, 2019"/>
    <x v="86"/>
    <n v="7"/>
    <x v="1"/>
    <s v="20"/>
    <s v="November"/>
    <s v="2019"/>
    <n v="11"/>
    <x v="271"/>
    <x v="1"/>
    <x v="0"/>
    <x v="1"/>
  </r>
  <r>
    <s v="Los Tigres del Norte at Folsom Prison"/>
    <x v="0"/>
    <s v="September 15, 2019"/>
    <x v="17"/>
    <n v="7"/>
    <x v="1"/>
    <s v="15"/>
    <s v="September"/>
    <s v="2019"/>
    <n v="9"/>
    <x v="309"/>
    <x v="1"/>
    <x v="0"/>
    <x v="1"/>
  </r>
  <r>
    <s v="Ma Rainey's Black Bottom"/>
    <x v="9"/>
    <s v="December 18, 2020"/>
    <x v="3"/>
    <n v="7"/>
    <x v="3"/>
    <s v="18"/>
    <s v="December"/>
    <s v="2020"/>
    <n v="12"/>
    <x v="310"/>
    <x v="1"/>
    <x v="0"/>
    <x v="1"/>
  </r>
  <r>
    <s v="Ma Rainey's Black Bottom: A Legacy Brought to Screen"/>
    <x v="27"/>
    <s v="December 18, 2020"/>
    <x v="102"/>
    <n v="7"/>
    <x v="3"/>
    <s v="18"/>
    <s v="December"/>
    <s v="2020"/>
    <n v="12"/>
    <x v="310"/>
    <x v="1"/>
    <x v="1"/>
    <x v="1"/>
  </r>
  <r>
    <s v="Operation Varsity Blues: The College Admissions Scandal"/>
    <x v="0"/>
    <s v="March 17, 2021"/>
    <x v="18"/>
    <n v="7"/>
    <x v="3"/>
    <s v="17"/>
    <s v="March"/>
    <s v="2021"/>
    <n v="3"/>
    <x v="311"/>
    <x v="1"/>
    <x v="0"/>
    <x v="1"/>
  </r>
  <r>
    <s v="Pele"/>
    <x v="0"/>
    <s v="February 23, 2021"/>
    <x v="56"/>
    <n v="7"/>
    <x v="3"/>
    <s v="23"/>
    <s v="February"/>
    <s v="2021"/>
    <n v="2"/>
    <x v="312"/>
    <x v="1"/>
    <x v="0"/>
    <x v="1"/>
  </r>
  <r>
    <s v="ReMastered: Devil at the Crossroads"/>
    <x v="0"/>
    <s v="April 26, 2019"/>
    <x v="103"/>
    <n v="7"/>
    <x v="3"/>
    <s v="26"/>
    <s v="April"/>
    <s v="2019"/>
    <n v="4"/>
    <x v="313"/>
    <x v="1"/>
    <x v="0"/>
    <x v="1"/>
  </r>
  <r>
    <s v="ReMastered: The Lion's Share"/>
    <x v="0"/>
    <s v="May 17, 2019"/>
    <x v="75"/>
    <n v="7"/>
    <x v="3"/>
    <s v="17"/>
    <s v="May"/>
    <s v="2019"/>
    <n v="5"/>
    <x v="74"/>
    <x v="1"/>
    <x v="0"/>
    <x v="1"/>
  </r>
  <r>
    <s v="ReMastered: The Miami Showband Massacre"/>
    <x v="0"/>
    <s v="March 22, 2019"/>
    <x v="42"/>
    <n v="7"/>
    <x v="3"/>
    <s v="22"/>
    <s v="March"/>
    <s v="2019"/>
    <n v="3"/>
    <x v="314"/>
    <x v="1"/>
    <x v="0"/>
    <x v="1"/>
  </r>
  <r>
    <s v="Resurface"/>
    <x v="0"/>
    <s v="September 1, 2017"/>
    <x v="104"/>
    <n v="7"/>
    <x v="3"/>
    <s v="1"/>
    <s v="September"/>
    <s v="2017"/>
    <n v="9"/>
    <x v="132"/>
    <x v="1"/>
    <x v="0"/>
    <x v="1"/>
  </r>
  <r>
    <s v="Rocko's Modern Life: Static Cling"/>
    <x v="102"/>
    <s v="August 9, 2019"/>
    <x v="105"/>
    <n v="7"/>
    <x v="3"/>
    <s v="9"/>
    <s v="August"/>
    <s v="2019"/>
    <n v="8"/>
    <x v="173"/>
    <x v="1"/>
    <x v="1"/>
    <x v="1"/>
  </r>
  <r>
    <s v="Rose Island"/>
    <x v="6"/>
    <s v="December 9, 2020"/>
    <x v="41"/>
    <n v="7"/>
    <x v="2"/>
    <s v="9"/>
    <s v="December"/>
    <s v="2020"/>
    <n v="12"/>
    <x v="315"/>
    <x v="1"/>
    <x v="0"/>
    <x v="1"/>
  </r>
  <r>
    <s v="The Christmas Chronicles"/>
    <x v="103"/>
    <s v="November 22, 2018"/>
    <x v="38"/>
    <n v="7"/>
    <x v="3"/>
    <s v="22"/>
    <s v="November"/>
    <s v="2018"/>
    <n v="11"/>
    <x v="316"/>
    <x v="1"/>
    <x v="1"/>
    <x v="1"/>
  </r>
  <r>
    <s v="The Dirt"/>
    <x v="53"/>
    <s v="March 22, 2019"/>
    <x v="56"/>
    <n v="7"/>
    <x v="3"/>
    <s v="22"/>
    <s v="March"/>
    <s v="2019"/>
    <n v="3"/>
    <x v="314"/>
    <x v="1"/>
    <x v="0"/>
    <x v="1"/>
  </r>
  <r>
    <s v="The Night Comes for Us"/>
    <x v="23"/>
    <s v="October 19, 2018"/>
    <x v="48"/>
    <n v="7"/>
    <x v="7"/>
    <s v="19"/>
    <s v="October"/>
    <s v="2018"/>
    <n v="10"/>
    <x v="317"/>
    <x v="1"/>
    <x v="0"/>
    <x v="1"/>
  </r>
  <r>
    <s v="13th: A Conversation with Oprah Winfrey &amp; Ava DuVernay"/>
    <x v="27"/>
    <s v="January 26, 2017"/>
    <x v="106"/>
    <n v="7.1"/>
    <x v="3"/>
    <s v="26"/>
    <s v="January"/>
    <s v="2017"/>
    <n v="1"/>
    <x v="318"/>
    <x v="1"/>
    <x v="1"/>
    <x v="2"/>
  </r>
  <r>
    <s v="Angela's Christmas"/>
    <x v="26"/>
    <s v="November 30, 2018"/>
    <x v="79"/>
    <n v="7.1"/>
    <x v="3"/>
    <s v="30"/>
    <s v="November"/>
    <s v="2018"/>
    <n v="11"/>
    <x v="78"/>
    <x v="1"/>
    <x v="0"/>
    <x v="2"/>
  </r>
  <r>
    <s v="Angela's Christmas Wish"/>
    <x v="26"/>
    <s v="December 1, 2020"/>
    <x v="107"/>
    <n v="7.1"/>
    <x v="3"/>
    <s v="1"/>
    <s v="December"/>
    <s v="2020"/>
    <n v="12"/>
    <x v="319"/>
    <x v="1"/>
    <x v="0"/>
    <x v="2"/>
  </r>
  <r>
    <s v="Beats"/>
    <x v="9"/>
    <s v="June 19, 2019"/>
    <x v="108"/>
    <n v="7.1"/>
    <x v="3"/>
    <s v="19"/>
    <s v="June"/>
    <s v="2019"/>
    <n v="6"/>
    <x v="320"/>
    <x v="1"/>
    <x v="0"/>
    <x v="2"/>
  </r>
  <r>
    <s v="Circus of Books"/>
    <x v="0"/>
    <s v="April 22, 2020"/>
    <x v="47"/>
    <n v="7.1"/>
    <x v="3"/>
    <s v="22"/>
    <s v="April"/>
    <s v="2020"/>
    <n v="4"/>
    <x v="244"/>
    <x v="1"/>
    <x v="0"/>
    <x v="2"/>
  </r>
  <r>
    <s v="Dance Dreams: Hot Chocolate Nutcracker"/>
    <x v="0"/>
    <s v="November 27, 2020"/>
    <x v="30"/>
    <n v="7.1"/>
    <x v="3"/>
    <s v="27"/>
    <s v="November"/>
    <s v="2020"/>
    <n v="11"/>
    <x v="11"/>
    <x v="1"/>
    <x v="0"/>
    <x v="2"/>
  </r>
  <r>
    <s v="Derren Brown: Sacrifice"/>
    <x v="104"/>
    <s v="October 19, 2018"/>
    <x v="59"/>
    <n v="7.1"/>
    <x v="3"/>
    <s v="19"/>
    <s v="October"/>
    <s v="2018"/>
    <n v="10"/>
    <x v="317"/>
    <x v="1"/>
    <x v="0"/>
    <x v="2"/>
  </r>
  <r>
    <s v="El Pepe: A Supreme Life"/>
    <x v="0"/>
    <s v="December 27, 2019"/>
    <x v="8"/>
    <n v="7.1"/>
    <x v="1"/>
    <s v="27"/>
    <s v="December"/>
    <s v="2019"/>
    <n v="12"/>
    <x v="321"/>
    <x v="1"/>
    <x v="0"/>
    <x v="2"/>
  </r>
  <r>
    <s v="End Game"/>
    <x v="0"/>
    <s v="May 4, 2018"/>
    <x v="91"/>
    <n v="7.1"/>
    <x v="3"/>
    <s v="4"/>
    <s v="May"/>
    <s v="2018"/>
    <n v="5"/>
    <x v="171"/>
    <x v="1"/>
    <x v="0"/>
    <x v="2"/>
  </r>
  <r>
    <s v="Evelyn"/>
    <x v="0"/>
    <s v="September 10, 2019"/>
    <x v="36"/>
    <n v="7.1"/>
    <x v="3"/>
    <s v="10"/>
    <s v="September"/>
    <s v="2019"/>
    <n v="9"/>
    <x v="322"/>
    <x v="1"/>
    <x v="0"/>
    <x v="2"/>
  </r>
  <r>
    <s v="Ferry"/>
    <x v="41"/>
    <s v="May 14, 2021"/>
    <x v="33"/>
    <n v="7.1"/>
    <x v="9"/>
    <s v="14"/>
    <s v="May"/>
    <s v="2021"/>
    <n v="5"/>
    <x v="138"/>
    <x v="1"/>
    <x v="0"/>
    <x v="2"/>
  </r>
  <r>
    <s v="Grass Is Greener"/>
    <x v="0"/>
    <s v="April 20, 2019"/>
    <x v="10"/>
    <n v="7.1"/>
    <x v="3"/>
    <s v="20"/>
    <s v="April"/>
    <s v="2019"/>
    <n v="4"/>
    <x v="323"/>
    <x v="1"/>
    <x v="0"/>
    <x v="2"/>
  </r>
  <r>
    <s v="Guillermo Vilas: Settling the Score"/>
    <x v="0"/>
    <s v="October 27, 2020"/>
    <x v="3"/>
    <n v="7.1"/>
    <x v="1"/>
    <s v="27"/>
    <s v="October"/>
    <s v="2020"/>
    <n v="10"/>
    <x v="118"/>
    <x v="1"/>
    <x v="0"/>
    <x v="2"/>
  </r>
  <r>
    <s v="Joshua: Teenager vs. Superpower"/>
    <x v="0"/>
    <s v="May 26, 2017"/>
    <x v="49"/>
    <n v="7.1"/>
    <x v="3"/>
    <s v="26"/>
    <s v="May"/>
    <s v="2017"/>
    <n v="5"/>
    <x v="180"/>
    <x v="1"/>
    <x v="0"/>
    <x v="2"/>
  </r>
  <r>
    <s v="Keith Richards: Under the Influence"/>
    <x v="0"/>
    <s v="September 18, 2015"/>
    <x v="1"/>
    <n v="7.1"/>
    <x v="3"/>
    <s v="18"/>
    <s v="September"/>
    <s v="2015"/>
    <n v="9"/>
    <x v="324"/>
    <x v="1"/>
    <x v="0"/>
    <x v="2"/>
  </r>
  <r>
    <s v="Knock Down the House"/>
    <x v="0"/>
    <s v="May 1, 2019"/>
    <x v="44"/>
    <n v="7.1"/>
    <x v="3"/>
    <s v="1"/>
    <s v="May"/>
    <s v="2019"/>
    <n v="5"/>
    <x v="325"/>
    <x v="1"/>
    <x v="0"/>
    <x v="2"/>
  </r>
  <r>
    <s v="Loudon Wainwright III: Surviving Twin"/>
    <x v="57"/>
    <s v="November 13, 2018"/>
    <x v="58"/>
    <n v="7.1"/>
    <x v="3"/>
    <s v="13"/>
    <s v="November"/>
    <s v="2018"/>
    <n v="11"/>
    <x v="326"/>
    <x v="1"/>
    <x v="0"/>
    <x v="2"/>
  </r>
  <r>
    <s v="My Beautiful Broken Brain"/>
    <x v="0"/>
    <s v="March 18, 2016"/>
    <x v="58"/>
    <n v="7.1"/>
    <x v="3"/>
    <s v="18"/>
    <s v="March"/>
    <s v="2016"/>
    <n v="3"/>
    <x v="190"/>
    <x v="1"/>
    <x v="0"/>
    <x v="2"/>
  </r>
  <r>
    <s v="One of Us"/>
    <x v="0"/>
    <s v="October 20, 2017"/>
    <x v="23"/>
    <n v="7.1"/>
    <x v="3"/>
    <s v="20"/>
    <s v="October"/>
    <s v="2017"/>
    <n v="10"/>
    <x v="206"/>
    <x v="1"/>
    <x v="0"/>
    <x v="2"/>
  </r>
  <r>
    <s v="Pieces of a Woman"/>
    <x v="9"/>
    <s v="January 7, 2021"/>
    <x v="54"/>
    <n v="7.1"/>
    <x v="3"/>
    <s v="7"/>
    <s v="January"/>
    <s v="2021"/>
    <n v="1"/>
    <x v="327"/>
    <x v="1"/>
    <x v="0"/>
    <x v="2"/>
  </r>
  <r>
    <s v="Ram Dass, Going Home"/>
    <x v="0"/>
    <s v="April 6, 2018"/>
    <x v="102"/>
    <n v="7.1"/>
    <x v="3"/>
    <s v="6"/>
    <s v="April"/>
    <s v="2018"/>
    <n v="4"/>
    <x v="159"/>
    <x v="1"/>
    <x v="0"/>
    <x v="2"/>
  </r>
  <r>
    <s v="ReMastered: Tricky Dick &amp; the Man in Black"/>
    <x v="0"/>
    <s v="November 2, 2018"/>
    <x v="0"/>
    <n v="7.1"/>
    <x v="3"/>
    <s v="2"/>
    <s v="November"/>
    <s v="2018"/>
    <n v="11"/>
    <x v="137"/>
    <x v="1"/>
    <x v="0"/>
    <x v="2"/>
  </r>
  <r>
    <s v="Rooting for Roona"/>
    <x v="0"/>
    <s v="October 15, 2020"/>
    <x v="85"/>
    <n v="7.1"/>
    <x v="28"/>
    <s v="15"/>
    <s v="October"/>
    <s v="2020"/>
    <n v="10"/>
    <x v="54"/>
    <x v="1"/>
    <x v="0"/>
    <x v="2"/>
  </r>
  <r>
    <s v="The Devil All the Time"/>
    <x v="52"/>
    <s v="September 16, 2020"/>
    <x v="109"/>
    <n v="7.1"/>
    <x v="3"/>
    <s v="16"/>
    <s v="September"/>
    <s v="2020"/>
    <n v="9"/>
    <x v="121"/>
    <x v="1"/>
    <x v="0"/>
    <x v="2"/>
  </r>
  <r>
    <s v="The Dig"/>
    <x v="9"/>
    <s v="January 29, 2021"/>
    <x v="6"/>
    <n v="7.1"/>
    <x v="3"/>
    <s v="29"/>
    <s v="January"/>
    <s v="2021"/>
    <n v="1"/>
    <x v="185"/>
    <x v="1"/>
    <x v="0"/>
    <x v="2"/>
  </r>
  <r>
    <s v="The Great Hack"/>
    <x v="0"/>
    <s v="July 24, 2019"/>
    <x v="50"/>
    <n v="7.1"/>
    <x v="3"/>
    <s v="24"/>
    <s v="July"/>
    <s v="2019"/>
    <n v="7"/>
    <x v="328"/>
    <x v="1"/>
    <x v="0"/>
    <x v="2"/>
  </r>
  <r>
    <s v="The White Tiger"/>
    <x v="9"/>
    <s v="January 22, 2021"/>
    <x v="57"/>
    <n v="7.1"/>
    <x v="3"/>
    <s v="22"/>
    <s v="January"/>
    <s v="2021"/>
    <n v="1"/>
    <x v="329"/>
    <x v="1"/>
    <x v="0"/>
    <x v="2"/>
  </r>
  <r>
    <s v="To All the Boys I've Loved Before"/>
    <x v="10"/>
    <s v="August 17, 2018"/>
    <x v="18"/>
    <n v="7.1"/>
    <x v="3"/>
    <s v="17"/>
    <s v="August"/>
    <s v="2018"/>
    <n v="8"/>
    <x v="330"/>
    <x v="1"/>
    <x v="0"/>
    <x v="2"/>
  </r>
  <r>
    <s v="American Murder: The Family Next Door"/>
    <x v="0"/>
    <s v="September 30, 2020"/>
    <x v="74"/>
    <n v="7.2"/>
    <x v="3"/>
    <s v="30"/>
    <s v="September"/>
    <s v="2020"/>
    <n v="9"/>
    <x v="294"/>
    <x v="1"/>
    <x v="0"/>
    <x v="2"/>
  </r>
  <r>
    <s v="Audrie &amp; Daisy"/>
    <x v="0"/>
    <s v="September 23, 2016"/>
    <x v="40"/>
    <n v="7.2"/>
    <x v="3"/>
    <s v="23"/>
    <s v="September"/>
    <s v="2016"/>
    <n v="9"/>
    <x v="331"/>
    <x v="1"/>
    <x v="0"/>
    <x v="2"/>
  </r>
  <r>
    <s v="First They Killed My Father"/>
    <x v="9"/>
    <s v="September 15, 2017"/>
    <x v="93"/>
    <n v="7.2"/>
    <x v="29"/>
    <s v="15"/>
    <s v="September"/>
    <s v="2017"/>
    <n v="9"/>
    <x v="241"/>
    <x v="2"/>
    <x v="0"/>
    <x v="2"/>
  </r>
  <r>
    <s v="Fyre: The Greatest Party That Never Happened"/>
    <x v="0"/>
    <s v="January 18, 2019"/>
    <x v="10"/>
    <n v="7.2"/>
    <x v="3"/>
    <s v="18"/>
    <s v="January"/>
    <s v="2019"/>
    <n v="1"/>
    <x v="38"/>
    <x v="1"/>
    <x v="0"/>
    <x v="2"/>
  </r>
  <r>
    <s v="Into the Inferno"/>
    <x v="0"/>
    <s v="October 28, 2016"/>
    <x v="22"/>
    <n v="7.2"/>
    <x v="3"/>
    <s v="28"/>
    <s v="October"/>
    <s v="2016"/>
    <n v="10"/>
    <x v="31"/>
    <x v="1"/>
    <x v="0"/>
    <x v="2"/>
  </r>
  <r>
    <s v="LA Originals"/>
    <x v="0"/>
    <s v="April 10, 2020"/>
    <x v="47"/>
    <n v="7.2"/>
    <x v="3"/>
    <s v="10"/>
    <s v="April"/>
    <s v="2020"/>
    <n v="4"/>
    <x v="47"/>
    <x v="1"/>
    <x v="0"/>
    <x v="2"/>
  </r>
  <r>
    <s v="Ladies First"/>
    <x v="0"/>
    <s v="March 8, 2018"/>
    <x v="98"/>
    <n v="7.2"/>
    <x v="30"/>
    <s v="8"/>
    <s v="March"/>
    <s v="2018"/>
    <n v="3"/>
    <x v="332"/>
    <x v="0"/>
    <x v="0"/>
    <x v="2"/>
  </r>
  <r>
    <s v="Love per Square Foot"/>
    <x v="10"/>
    <s v="February 14, 2018"/>
    <x v="110"/>
    <n v="7.2"/>
    <x v="4"/>
    <s v="14"/>
    <s v="February"/>
    <s v="2018"/>
    <n v="2"/>
    <x v="333"/>
    <x v="1"/>
    <x v="0"/>
    <x v="2"/>
  </r>
  <r>
    <s v="Paddleton"/>
    <x v="105"/>
    <s v="February 22, 2019"/>
    <x v="21"/>
    <n v="7.2"/>
    <x v="3"/>
    <s v="22"/>
    <s v="February"/>
    <s v="2019"/>
    <n v="2"/>
    <x v="32"/>
    <x v="1"/>
    <x v="0"/>
    <x v="2"/>
  </r>
  <r>
    <s v="Private Life"/>
    <x v="9"/>
    <s v="October 5, 2018"/>
    <x v="62"/>
    <n v="7.2"/>
    <x v="3"/>
    <s v="5"/>
    <s v="October"/>
    <s v="2018"/>
    <n v="10"/>
    <x v="334"/>
    <x v="1"/>
    <x v="0"/>
    <x v="2"/>
  </r>
  <r>
    <s v="Seventeen"/>
    <x v="106"/>
    <s v="October 18, 2019"/>
    <x v="18"/>
    <n v="7.2"/>
    <x v="1"/>
    <s v="18"/>
    <s v="October"/>
    <s v="2019"/>
    <n v="10"/>
    <x v="128"/>
    <x v="1"/>
    <x v="0"/>
    <x v="2"/>
  </r>
  <r>
    <s v="Sometimes"/>
    <x v="9"/>
    <s v="May 1, 2018"/>
    <x v="11"/>
    <n v="7.2"/>
    <x v="31"/>
    <s v="1"/>
    <s v="May"/>
    <s v="2018"/>
    <n v="5"/>
    <x v="335"/>
    <x v="1"/>
    <x v="0"/>
    <x v="2"/>
  </r>
  <r>
    <s v="Soni"/>
    <x v="41"/>
    <s v="January 18, 2019"/>
    <x v="10"/>
    <n v="7.2"/>
    <x v="4"/>
    <s v="18"/>
    <s v="January"/>
    <s v="2019"/>
    <n v="1"/>
    <x v="38"/>
    <x v="1"/>
    <x v="0"/>
    <x v="2"/>
  </r>
  <r>
    <s v="The 40-Year-Old Version"/>
    <x v="6"/>
    <s v="October 9, 2020"/>
    <x v="62"/>
    <n v="7.2"/>
    <x v="3"/>
    <s v="9"/>
    <s v="October"/>
    <s v="2020"/>
    <n v="10"/>
    <x v="129"/>
    <x v="1"/>
    <x v="0"/>
    <x v="2"/>
  </r>
  <r>
    <s v="The Disciple"/>
    <x v="9"/>
    <s v="April 30, 2021"/>
    <x v="80"/>
    <n v="7.2"/>
    <x v="17"/>
    <s v="30"/>
    <s v="April"/>
    <s v="2021"/>
    <n v="4"/>
    <x v="336"/>
    <x v="1"/>
    <x v="0"/>
    <x v="2"/>
  </r>
  <r>
    <s v="The Edge of Democracy"/>
    <x v="0"/>
    <s v="June 19, 2019"/>
    <x v="48"/>
    <n v="7.2"/>
    <x v="12"/>
    <s v="19"/>
    <s v="June"/>
    <s v="2019"/>
    <n v="6"/>
    <x v="320"/>
    <x v="1"/>
    <x v="0"/>
    <x v="2"/>
  </r>
  <r>
    <s v="The King"/>
    <x v="107"/>
    <s v="November 1, 2019"/>
    <x v="111"/>
    <n v="7.2"/>
    <x v="3"/>
    <s v="1"/>
    <s v="November"/>
    <s v="2019"/>
    <n v="11"/>
    <x v="5"/>
    <x v="1"/>
    <x v="0"/>
    <x v="2"/>
  </r>
  <r>
    <s v="The Road to El Camino: A Breaking Bad Movie"/>
    <x v="108"/>
    <s v="October 29, 2019"/>
    <x v="112"/>
    <n v="7.2"/>
    <x v="3"/>
    <s v="29"/>
    <s v="October"/>
    <s v="2019"/>
    <n v="10"/>
    <x v="337"/>
    <x v="1"/>
    <x v="0"/>
    <x v="2"/>
  </r>
  <r>
    <s v="The Siege of Jadotville"/>
    <x v="79"/>
    <s v="October 7, 2016"/>
    <x v="56"/>
    <n v="7.2"/>
    <x v="3"/>
    <s v="7"/>
    <s v="October"/>
    <s v="2016"/>
    <n v="10"/>
    <x v="338"/>
    <x v="1"/>
    <x v="0"/>
    <x v="2"/>
  </r>
  <r>
    <s v="Zion "/>
    <x v="0"/>
    <s v="August 10, 2018"/>
    <x v="113"/>
    <n v="7.2"/>
    <x v="3"/>
    <s v="10"/>
    <s v="August"/>
    <s v="2018"/>
    <n v="8"/>
    <x v="109"/>
    <x v="1"/>
    <x v="0"/>
    <x v="2"/>
  </r>
  <r>
    <s v="Dolemite Is My Name"/>
    <x v="53"/>
    <s v="October 25, 2019"/>
    <x v="60"/>
    <n v="7.3"/>
    <x v="3"/>
    <s v="25"/>
    <s v="October"/>
    <s v="2019"/>
    <n v="10"/>
    <x v="34"/>
    <x v="1"/>
    <x v="0"/>
    <x v="2"/>
  </r>
  <r>
    <s v="El Camino: A Breaking Bad Movie"/>
    <x v="41"/>
    <s v="October 11, 2019"/>
    <x v="48"/>
    <n v="7.3"/>
    <x v="3"/>
    <s v="11"/>
    <s v="October"/>
    <s v="2019"/>
    <n v="10"/>
    <x v="223"/>
    <x v="1"/>
    <x v="0"/>
    <x v="2"/>
  </r>
  <r>
    <s v="Extremis"/>
    <x v="0"/>
    <s v="September 13, 2016"/>
    <x v="114"/>
    <n v="7.3"/>
    <x v="3"/>
    <s v="13"/>
    <s v="September"/>
    <s v="2016"/>
    <n v="9"/>
    <x v="339"/>
    <x v="1"/>
    <x v="0"/>
    <x v="2"/>
  </r>
  <r>
    <s v="Father Soldier Son"/>
    <x v="0"/>
    <s v="July 17, 2020"/>
    <x v="16"/>
    <n v="7.3"/>
    <x v="3"/>
    <s v="17"/>
    <s v="July"/>
    <s v="2020"/>
    <n v="7"/>
    <x v="340"/>
    <x v="1"/>
    <x v="0"/>
    <x v="2"/>
  </r>
  <r>
    <s v="Get Me Roger Stone"/>
    <x v="0"/>
    <s v="May 12, 2017"/>
    <x v="11"/>
    <n v="7.3"/>
    <x v="3"/>
    <s v="12"/>
    <s v="May"/>
    <s v="2017"/>
    <n v="5"/>
    <x v="341"/>
    <x v="1"/>
    <x v="0"/>
    <x v="2"/>
  </r>
  <r>
    <s v="I'm No Longer Here"/>
    <x v="9"/>
    <s v="May 27, 2020"/>
    <x v="20"/>
    <n v="7.3"/>
    <x v="1"/>
    <s v="27"/>
    <s v="May"/>
    <s v="2020"/>
    <n v="5"/>
    <x v="342"/>
    <x v="1"/>
    <x v="0"/>
    <x v="2"/>
  </r>
  <r>
    <s v="Mucho Mucho Amor: The Legend of Walter Mercado "/>
    <x v="0"/>
    <s v="July 8, 2020"/>
    <x v="36"/>
    <n v="7.3"/>
    <x v="32"/>
    <s v="8"/>
    <s v="July"/>
    <s v="2020"/>
    <n v="7"/>
    <x v="343"/>
    <x v="0"/>
    <x v="0"/>
    <x v="2"/>
  </r>
  <r>
    <s v="Octonauts &amp; the Great Barrier Reef"/>
    <x v="26"/>
    <s v="October 13, 2020"/>
    <x v="107"/>
    <n v="7.3"/>
    <x v="3"/>
    <s v="13"/>
    <s v="October"/>
    <s v="2020"/>
    <n v="10"/>
    <x v="344"/>
    <x v="1"/>
    <x v="0"/>
    <x v="2"/>
  </r>
  <r>
    <s v="Okja"/>
    <x v="109"/>
    <s v="June 28, 2017"/>
    <x v="48"/>
    <n v="7.3"/>
    <x v="33"/>
    <s v="28"/>
    <s v="June"/>
    <s v="2017"/>
    <n v="6"/>
    <x v="345"/>
    <x v="0"/>
    <x v="0"/>
    <x v="2"/>
  </r>
  <r>
    <s v="On My Skin"/>
    <x v="41"/>
    <s v="September 12, 2018"/>
    <x v="16"/>
    <n v="7.3"/>
    <x v="2"/>
    <s v="12"/>
    <s v="September"/>
    <s v="2018"/>
    <n v="9"/>
    <x v="346"/>
    <x v="1"/>
    <x v="0"/>
    <x v="2"/>
  </r>
  <r>
    <s v="Raat Akeli Hai"/>
    <x v="1"/>
    <s v="July 31, 2020"/>
    <x v="7"/>
    <n v="7.3"/>
    <x v="4"/>
    <s v="31"/>
    <s v="July"/>
    <s v="2020"/>
    <n v="7"/>
    <x v="27"/>
    <x v="1"/>
    <x v="0"/>
    <x v="2"/>
  </r>
  <r>
    <s v="ReMastered: Massacre at the Stadium"/>
    <x v="0"/>
    <s v="January 11, 2019"/>
    <x v="17"/>
    <n v="7.3"/>
    <x v="11"/>
    <s v="11"/>
    <s v="January"/>
    <s v="2019"/>
    <n v="1"/>
    <x v="119"/>
    <x v="0"/>
    <x v="0"/>
    <x v="2"/>
  </r>
  <r>
    <s v="ReMastered: The Two Killings of Sam Cooke"/>
    <x v="0"/>
    <s v="February 8, 2019"/>
    <x v="17"/>
    <n v="7.3"/>
    <x v="3"/>
    <s v="8"/>
    <s v="February"/>
    <s v="2019"/>
    <n v="2"/>
    <x v="103"/>
    <x v="1"/>
    <x v="0"/>
    <x v="2"/>
  </r>
  <r>
    <s v="Secrets of the Saqqara Tomb"/>
    <x v="0"/>
    <s v="October 28, 2020"/>
    <x v="50"/>
    <n v="7.3"/>
    <x v="34"/>
    <s v="28"/>
    <s v="October"/>
    <s v="2020"/>
    <n v="10"/>
    <x v="45"/>
    <x v="0"/>
    <x v="0"/>
    <x v="2"/>
  </r>
  <r>
    <s v="Sitara: Let Girls Dream"/>
    <x v="90"/>
    <s v="March 8, 2020"/>
    <x v="115"/>
    <n v="7.3"/>
    <x v="3"/>
    <s v="8"/>
    <s v="March"/>
    <s v="2020"/>
    <n v="3"/>
    <x v="347"/>
    <x v="1"/>
    <x v="1"/>
    <x v="2"/>
  </r>
  <r>
    <s v="Sky Ladder: The Art of Cai Guo-Qiang"/>
    <x v="0"/>
    <s v="October 14, 2016"/>
    <x v="2"/>
    <n v="7.3"/>
    <x v="26"/>
    <s v="14"/>
    <s v="October"/>
    <s v="2016"/>
    <n v="10"/>
    <x v="348"/>
    <x v="0"/>
    <x v="0"/>
    <x v="2"/>
  </r>
  <r>
    <s v="Team Foxcatcher"/>
    <x v="0"/>
    <s v="April 29, 2016"/>
    <x v="4"/>
    <n v="7.3"/>
    <x v="35"/>
    <s v="29"/>
    <s v="April"/>
    <s v="2016"/>
    <n v="4"/>
    <x v="152"/>
    <x v="0"/>
    <x v="0"/>
    <x v="2"/>
  </r>
  <r>
    <s v="The Ballad of Buster Scruggs"/>
    <x v="20"/>
    <s v="November 16, 2018"/>
    <x v="70"/>
    <n v="7.3"/>
    <x v="3"/>
    <s v="16"/>
    <s v="November"/>
    <s v="2018"/>
    <n v="11"/>
    <x v="162"/>
    <x v="1"/>
    <x v="0"/>
    <x v="2"/>
  </r>
  <r>
    <s v="The Death and Life of Marsha P. Johnson"/>
    <x v="0"/>
    <s v="October 6, 2017"/>
    <x v="20"/>
    <n v="7.3"/>
    <x v="3"/>
    <s v="6"/>
    <s v="October"/>
    <s v="2017"/>
    <n v="10"/>
    <x v="349"/>
    <x v="1"/>
    <x v="0"/>
    <x v="2"/>
  </r>
  <r>
    <s v="The Fundamentals of Caring"/>
    <x v="32"/>
    <s v="June 24, 2016"/>
    <x v="10"/>
    <n v="7.3"/>
    <x v="3"/>
    <s v="24"/>
    <s v="June"/>
    <s v="2016"/>
    <n v="6"/>
    <x v="350"/>
    <x v="1"/>
    <x v="0"/>
    <x v="2"/>
  </r>
  <r>
    <s v="The Other One: The Long Strange Trip of Bob Weir"/>
    <x v="0"/>
    <s v="May 22, 2015"/>
    <x v="25"/>
    <n v="7.3"/>
    <x v="3"/>
    <s v="22"/>
    <s v="May"/>
    <s v="2015"/>
    <n v="5"/>
    <x v="351"/>
    <x v="1"/>
    <x v="0"/>
    <x v="2"/>
  </r>
  <r>
    <s v="American Factory"/>
    <x v="0"/>
    <s v="August 21, 2019"/>
    <x v="108"/>
    <n v="7.4"/>
    <x v="3"/>
    <s v="21"/>
    <s v="August"/>
    <s v="2019"/>
    <n v="8"/>
    <x v="64"/>
    <x v="1"/>
    <x v="0"/>
    <x v="2"/>
  </r>
  <r>
    <s v="Fire in Paradise"/>
    <x v="0"/>
    <s v="November 1, 2019"/>
    <x v="98"/>
    <n v="7.4"/>
    <x v="3"/>
    <s v="1"/>
    <s v="November"/>
    <s v="2019"/>
    <n v="11"/>
    <x v="5"/>
    <x v="1"/>
    <x v="0"/>
    <x v="2"/>
  </r>
  <r>
    <s v="Long Shot"/>
    <x v="0"/>
    <s v="September 29, 2017"/>
    <x v="91"/>
    <n v="7.4"/>
    <x v="3"/>
    <s v="29"/>
    <s v="September"/>
    <s v="2017"/>
    <n v="9"/>
    <x v="256"/>
    <x v="1"/>
    <x v="0"/>
    <x v="2"/>
  </r>
  <r>
    <s v="Miss Americana"/>
    <x v="0"/>
    <s v="January 31, 2020"/>
    <x v="27"/>
    <n v="7.4"/>
    <x v="3"/>
    <s v="31"/>
    <s v="January"/>
    <s v="2020"/>
    <n v="1"/>
    <x v="352"/>
    <x v="1"/>
    <x v="0"/>
    <x v="2"/>
  </r>
  <r>
    <s v="Period. End of Sentence."/>
    <x v="0"/>
    <s v="February 12, 2019"/>
    <x v="116"/>
    <n v="7.4"/>
    <x v="30"/>
    <s v="12"/>
    <s v="February"/>
    <s v="2019"/>
    <n v="2"/>
    <x v="353"/>
    <x v="0"/>
    <x v="0"/>
    <x v="2"/>
  </r>
  <r>
    <s v="Shawn Mendes: Live in Concert"/>
    <x v="83"/>
    <s v="November 25, 2020"/>
    <x v="44"/>
    <n v="7.4"/>
    <x v="3"/>
    <s v="25"/>
    <s v="November"/>
    <s v="2020"/>
    <n v="11"/>
    <x v="177"/>
    <x v="1"/>
    <x v="0"/>
    <x v="2"/>
  </r>
  <r>
    <s v="Shirkers"/>
    <x v="0"/>
    <s v="October 26, 2018"/>
    <x v="10"/>
    <n v="7.4"/>
    <x v="3"/>
    <s v="26"/>
    <s v="October"/>
    <s v="2018"/>
    <n v="10"/>
    <x v="98"/>
    <x v="1"/>
    <x v="0"/>
    <x v="2"/>
  </r>
  <r>
    <s v="The Black Godfather"/>
    <x v="0"/>
    <s v="June 7, 2019"/>
    <x v="60"/>
    <n v="7.4"/>
    <x v="3"/>
    <s v="7"/>
    <s v="June"/>
    <s v="2019"/>
    <n v="6"/>
    <x v="265"/>
    <x v="1"/>
    <x v="0"/>
    <x v="2"/>
  </r>
  <r>
    <s v="The Irishman: In Conversation"/>
    <x v="27"/>
    <s v="November 27, 2019"/>
    <x v="68"/>
    <n v="7.4"/>
    <x v="3"/>
    <s v="27"/>
    <s v="November"/>
    <s v="2019"/>
    <n v="11"/>
    <x v="354"/>
    <x v="1"/>
    <x v="1"/>
    <x v="2"/>
  </r>
  <r>
    <s v="The Speed Cubers"/>
    <x v="0"/>
    <s v="July 29, 2020"/>
    <x v="91"/>
    <n v="7.4"/>
    <x v="3"/>
    <s v="29"/>
    <s v="July"/>
    <s v="2020"/>
    <n v="7"/>
    <x v="355"/>
    <x v="1"/>
    <x v="0"/>
    <x v="2"/>
  </r>
  <r>
    <s v="They'll Love Me When I'm Dead"/>
    <x v="0"/>
    <s v="November 2, 2018"/>
    <x v="40"/>
    <n v="7.4"/>
    <x v="3"/>
    <s v="2"/>
    <s v="November"/>
    <s v="2018"/>
    <n v="11"/>
    <x v="137"/>
    <x v="1"/>
    <x v="0"/>
    <x v="2"/>
  </r>
  <r>
    <s v="Tig"/>
    <x v="0"/>
    <s v="July 17, 2015"/>
    <x v="30"/>
    <n v="7.4"/>
    <x v="3"/>
    <s v="17"/>
    <s v="July"/>
    <s v="2015"/>
    <n v="7"/>
    <x v="356"/>
    <x v="1"/>
    <x v="0"/>
    <x v="2"/>
  </r>
  <r>
    <s v="Barbra: The Music, The Mem'ries, The Magic!"/>
    <x v="83"/>
    <s v="November 22, 2017"/>
    <x v="56"/>
    <n v="7.5"/>
    <x v="3"/>
    <s v="22"/>
    <s v="November"/>
    <s v="2017"/>
    <n v="11"/>
    <x v="357"/>
    <x v="1"/>
    <x v="0"/>
    <x v="2"/>
  </r>
  <r>
    <s v="Blackpink: Light Up the Sky"/>
    <x v="0"/>
    <s v="October 14, 2020"/>
    <x v="2"/>
    <n v="7.5"/>
    <x v="6"/>
    <s v="14"/>
    <s v="October"/>
    <s v="2020"/>
    <n v="10"/>
    <x v="358"/>
    <x v="1"/>
    <x v="0"/>
    <x v="2"/>
  </r>
  <r>
    <s v="City of Joy"/>
    <x v="0"/>
    <s v="September 7, 2018"/>
    <x v="87"/>
    <n v="7.5"/>
    <x v="3"/>
    <s v="7"/>
    <s v="September"/>
    <s v="2018"/>
    <n v="9"/>
    <x v="83"/>
    <x v="1"/>
    <x v="0"/>
    <x v="2"/>
  </r>
  <r>
    <s v="Dick Johnson Is Dead"/>
    <x v="0"/>
    <s v="October 2, 2020"/>
    <x v="4"/>
    <n v="7.5"/>
    <x v="3"/>
    <s v="2"/>
    <s v="October"/>
    <s v="2020"/>
    <n v="10"/>
    <x v="41"/>
    <x v="1"/>
    <x v="0"/>
    <x v="2"/>
  </r>
  <r>
    <s v="Homecoming: A Film by Beyonce "/>
    <x v="0"/>
    <s v="April 17, 2019"/>
    <x v="117"/>
    <n v="7.5"/>
    <x v="3"/>
    <s v="17"/>
    <s v="April"/>
    <s v="2019"/>
    <n v="4"/>
    <x v="359"/>
    <x v="1"/>
    <x v="0"/>
    <x v="2"/>
  </r>
  <r>
    <s v="Invader Zim: Enter the Florpus"/>
    <x v="110"/>
    <s v="August 16, 2019"/>
    <x v="118"/>
    <n v="7.5"/>
    <x v="3"/>
    <s v="16"/>
    <s v="August"/>
    <s v="2019"/>
    <n v="8"/>
    <x v="22"/>
    <x v="1"/>
    <x v="1"/>
    <x v="2"/>
  </r>
  <r>
    <s v="Joan Didion: The Center Will Not Hold"/>
    <x v="0"/>
    <s v="October 27. 2017"/>
    <x v="40"/>
    <n v="7.5"/>
    <x v="3"/>
    <s v="27"/>
    <s v="October"/>
    <s v="2017"/>
    <n v="10"/>
    <x v="360"/>
    <x v="1"/>
    <x v="0"/>
    <x v="2"/>
  </r>
  <r>
    <s v="John Mulaney &amp; the Sack Lunch Bunch"/>
    <x v="31"/>
    <s v="December 24, 2019"/>
    <x v="42"/>
    <n v="7.5"/>
    <x v="3"/>
    <s v="24"/>
    <s v="December"/>
    <s v="2019"/>
    <n v="12"/>
    <x v="232"/>
    <x v="1"/>
    <x v="0"/>
    <x v="2"/>
  </r>
  <r>
    <s v="Reversing Roe"/>
    <x v="0"/>
    <s v="September 13, 2018"/>
    <x v="18"/>
    <n v="7.5"/>
    <x v="3"/>
    <s v="13"/>
    <s v="September"/>
    <s v="2018"/>
    <n v="9"/>
    <x v="361"/>
    <x v="1"/>
    <x v="0"/>
    <x v="2"/>
  </r>
  <r>
    <s v="The White Helmets"/>
    <x v="0"/>
    <s v="September 16. 2016"/>
    <x v="91"/>
    <n v="7.5"/>
    <x v="3"/>
    <s v="16"/>
    <s v="September"/>
    <s v="2016"/>
    <n v="9"/>
    <x v="230"/>
    <x v="1"/>
    <x v="0"/>
    <x v="2"/>
  </r>
  <r>
    <s v="Athlete A"/>
    <x v="0"/>
    <s v="June 24, 2020"/>
    <x v="38"/>
    <n v="7.6"/>
    <x v="3"/>
    <s v="24"/>
    <s v="June"/>
    <s v="2020"/>
    <n v="6"/>
    <x v="260"/>
    <x v="1"/>
    <x v="0"/>
    <x v="2"/>
  </r>
  <r>
    <s v="Ludo"/>
    <x v="111"/>
    <s v="November 12, 2020"/>
    <x v="7"/>
    <n v="7.6"/>
    <x v="4"/>
    <s v="12"/>
    <s v="November"/>
    <s v="2020"/>
    <n v="11"/>
    <x v="362"/>
    <x v="1"/>
    <x v="1"/>
    <x v="2"/>
  </r>
  <r>
    <s v="Quincy"/>
    <x v="0"/>
    <s v="September 21, 2018"/>
    <x v="62"/>
    <n v="7.6"/>
    <x v="3"/>
    <s v="21"/>
    <s v="September"/>
    <s v="2018"/>
    <n v="9"/>
    <x v="238"/>
    <x v="1"/>
    <x v="0"/>
    <x v="2"/>
  </r>
  <r>
    <s v="Rolling Thunder Revue: A bob Dylan Story by Martin Scorsere"/>
    <x v="0"/>
    <s v="June 12, 2019"/>
    <x v="13"/>
    <n v="7.6"/>
    <x v="3"/>
    <s v="12"/>
    <s v="June"/>
    <s v="2019"/>
    <n v="6"/>
    <x v="363"/>
    <x v="1"/>
    <x v="0"/>
    <x v="2"/>
  </r>
  <r>
    <s v="Tell Me Who I Am"/>
    <x v="0"/>
    <s v="October 18, 2019"/>
    <x v="27"/>
    <n v="7.6"/>
    <x v="3"/>
    <s v="18"/>
    <s v="October"/>
    <s v="2019"/>
    <n v="10"/>
    <x v="128"/>
    <x v="1"/>
    <x v="0"/>
    <x v="2"/>
  </r>
  <r>
    <s v="The Bleeding Edge"/>
    <x v="0"/>
    <s v="July 27, 2018"/>
    <x v="16"/>
    <n v="7.6"/>
    <x v="3"/>
    <s v="27"/>
    <s v="July"/>
    <s v="2018"/>
    <n v="7"/>
    <x v="146"/>
    <x v="1"/>
    <x v="0"/>
    <x v="2"/>
  </r>
  <r>
    <s v="The Social Dilemma"/>
    <x v="0"/>
    <s v="September 9, 2020"/>
    <x v="3"/>
    <n v="7.6"/>
    <x v="3"/>
    <s v="9"/>
    <s v="September"/>
    <s v="2020"/>
    <n v="9"/>
    <x v="364"/>
    <x v="1"/>
    <x v="0"/>
    <x v="2"/>
  </r>
  <r>
    <s v="The Two Popes"/>
    <x v="9"/>
    <s v="December 20, 2019"/>
    <x v="57"/>
    <n v="7.6"/>
    <x v="3"/>
    <s v="20"/>
    <s v="December"/>
    <s v="2019"/>
    <n v="12"/>
    <x v="365"/>
    <x v="1"/>
    <x v="0"/>
    <x v="2"/>
  </r>
  <r>
    <s v="What Happened, Miss Simone?"/>
    <x v="0"/>
    <s v="June 26, 2015"/>
    <x v="75"/>
    <n v="7.6"/>
    <x v="3"/>
    <s v="26"/>
    <s v="June"/>
    <s v="2015"/>
    <n v="6"/>
    <x v="366"/>
    <x v="1"/>
    <x v="0"/>
    <x v="2"/>
  </r>
  <r>
    <s v="Yeh Ballet"/>
    <x v="9"/>
    <s v="February 21, 2020"/>
    <x v="41"/>
    <n v="7.6"/>
    <x v="4"/>
    <s v="21"/>
    <s v="February"/>
    <s v="2020"/>
    <n v="2"/>
    <x v="17"/>
    <x v="1"/>
    <x v="0"/>
    <x v="2"/>
  </r>
  <r>
    <s v="Anima"/>
    <x v="112"/>
    <s v="June 27, 2019"/>
    <x v="115"/>
    <n v="7.7"/>
    <x v="3"/>
    <s v="27"/>
    <s v="June"/>
    <s v="2019"/>
    <n v="6"/>
    <x v="367"/>
    <x v="1"/>
    <x v="1"/>
    <x v="2"/>
  </r>
  <r>
    <s v="Beasts of No Nation"/>
    <x v="91"/>
    <s v="October 16, 2015"/>
    <x v="93"/>
    <n v="7.7"/>
    <x v="36"/>
    <s v="16"/>
    <s v="October"/>
    <s v="2015"/>
    <n v="10"/>
    <x v="368"/>
    <x v="0"/>
    <x v="0"/>
    <x v="2"/>
  </r>
  <r>
    <s v="Brene Brown: The Call to Courage"/>
    <x v="0"/>
    <s v="April 19, 2019"/>
    <x v="97"/>
    <n v="7.7"/>
    <x v="3"/>
    <s v="19"/>
    <s v="April"/>
    <s v="2019"/>
    <n v="4"/>
    <x v="202"/>
    <x v="1"/>
    <x v="0"/>
    <x v="2"/>
  </r>
  <r>
    <s v="Crip Camp: A Disability Revolution"/>
    <x v="0"/>
    <s v="March 25, 2020"/>
    <x v="56"/>
    <n v="7.7"/>
    <x v="3"/>
    <s v="25"/>
    <s v="March"/>
    <s v="2020"/>
    <n v="3"/>
    <x v="243"/>
    <x v="1"/>
    <x v="0"/>
    <x v="2"/>
  </r>
  <r>
    <s v="Jim &amp; Andy: The Great Beyond - Featuring a Very Special, Contractually Obligated Mention of Tony Cliffton "/>
    <x v="0"/>
    <s v="November 17, 2017"/>
    <x v="3"/>
    <n v="7.7"/>
    <x v="3"/>
    <s v="17"/>
    <s v="November"/>
    <s v="2017"/>
    <n v="11"/>
    <x v="144"/>
    <x v="1"/>
    <x v="0"/>
    <x v="2"/>
  </r>
  <r>
    <s v="Justin Timberlake + The Tennessee Kids"/>
    <x v="83"/>
    <s v="October 12, 2016"/>
    <x v="4"/>
    <n v="7.7"/>
    <x v="3"/>
    <s v="12"/>
    <s v="October"/>
    <s v="2016"/>
    <n v="10"/>
    <x v="369"/>
    <x v="1"/>
    <x v="0"/>
    <x v="2"/>
  </r>
  <r>
    <s v="Road to Roma"/>
    <x v="108"/>
    <s v="February 11, 2020"/>
    <x v="78"/>
    <n v="7.7"/>
    <x v="1"/>
    <s v="11"/>
    <s v="February"/>
    <s v="2020"/>
    <n v="2"/>
    <x v="370"/>
    <x v="1"/>
    <x v="0"/>
    <x v="2"/>
  </r>
  <r>
    <s v="Roma"/>
    <x v="9"/>
    <s v="December 14, 2018"/>
    <x v="119"/>
    <n v="7.7"/>
    <x v="1"/>
    <s v="14"/>
    <s v="December"/>
    <s v="2018"/>
    <n v="12"/>
    <x v="371"/>
    <x v="1"/>
    <x v="0"/>
    <x v="2"/>
  </r>
  <r>
    <s v="If Anything Happens I Love You"/>
    <x v="90"/>
    <s v="November 20, 2020"/>
    <x v="120"/>
    <n v="7.8"/>
    <x v="3"/>
    <s v="20"/>
    <s v="November"/>
    <s v="2020"/>
    <n v="11"/>
    <x v="198"/>
    <x v="1"/>
    <x v="1"/>
    <x v="2"/>
  </r>
  <r>
    <s v="The Irishman"/>
    <x v="41"/>
    <s v="November 27, 2019"/>
    <x v="121"/>
    <n v="7.8"/>
    <x v="3"/>
    <s v="27"/>
    <s v="November"/>
    <s v="2019"/>
    <n v="11"/>
    <x v="354"/>
    <x v="1"/>
    <x v="0"/>
    <x v="2"/>
  </r>
  <r>
    <s v="The Trial of the Chicago 7"/>
    <x v="9"/>
    <s v="October 16, 2020"/>
    <x v="94"/>
    <n v="7.8"/>
    <x v="3"/>
    <s v="16"/>
    <s v="October"/>
    <s v="2020"/>
    <n v="10"/>
    <x v="372"/>
    <x v="1"/>
    <x v="0"/>
    <x v="2"/>
  </r>
  <r>
    <s v="A Secret Love"/>
    <x v="0"/>
    <s v="April 29, 2020"/>
    <x v="74"/>
    <n v="7.9"/>
    <x v="3"/>
    <s v="29"/>
    <s v="April"/>
    <s v="2020"/>
    <n v="4"/>
    <x v="236"/>
    <x v="1"/>
    <x v="0"/>
    <x v="2"/>
  </r>
  <r>
    <s v="Icarus"/>
    <x v="0"/>
    <s v="August 4, 2017"/>
    <x v="19"/>
    <n v="7.9"/>
    <x v="3"/>
    <s v="4"/>
    <s v="August"/>
    <s v="2017"/>
    <n v="8"/>
    <x v="373"/>
    <x v="1"/>
    <x v="0"/>
    <x v="2"/>
  </r>
  <r>
    <s v="Marriage Story"/>
    <x v="9"/>
    <s v="December 6, 2019"/>
    <x v="93"/>
    <n v="7.9"/>
    <x v="3"/>
    <s v="6"/>
    <s v="December"/>
    <s v="2019"/>
    <n v="12"/>
    <x v="374"/>
    <x v="1"/>
    <x v="0"/>
    <x v="2"/>
  </r>
  <r>
    <s v="The Ivory Game"/>
    <x v="0"/>
    <s v="November 4, 2016"/>
    <x v="6"/>
    <n v="7.9"/>
    <x v="3"/>
    <s v="4"/>
    <s v="November"/>
    <s v="2016"/>
    <n v="11"/>
    <x v="375"/>
    <x v="1"/>
    <x v="0"/>
    <x v="2"/>
  </r>
  <r>
    <s v="Struggle: The Life and Lost Art of Szukaiski"/>
    <x v="0"/>
    <s v="December 21, 2018"/>
    <x v="20"/>
    <n v="8"/>
    <x v="3"/>
    <s v="21"/>
    <s v="December"/>
    <s v="2018"/>
    <n v="12"/>
    <x v="217"/>
    <x v="1"/>
    <x v="0"/>
    <x v="2"/>
  </r>
  <r>
    <s v="Chasing Coral "/>
    <x v="0"/>
    <s v="July 14, 2017"/>
    <x v="21"/>
    <n v="8.1"/>
    <x v="3"/>
    <s v="14"/>
    <s v="July"/>
    <s v="2017"/>
    <n v="7"/>
    <x v="295"/>
    <x v="1"/>
    <x v="0"/>
    <x v="3"/>
  </r>
  <r>
    <s v="My Octopus Teacher"/>
    <x v="0"/>
    <s v="September 7, 2020"/>
    <x v="27"/>
    <n v="8.1"/>
    <x v="3"/>
    <s v="7"/>
    <s v="September"/>
    <s v="2020"/>
    <n v="9"/>
    <x v="376"/>
    <x v="1"/>
    <x v="0"/>
    <x v="3"/>
  </r>
  <r>
    <s v="Rising Phoenix"/>
    <x v="0"/>
    <s v="August 26, 2020"/>
    <x v="33"/>
    <n v="8.1"/>
    <x v="3"/>
    <s v="26"/>
    <s v="August"/>
    <s v="2020"/>
    <n v="8"/>
    <x v="377"/>
    <x v="1"/>
    <x v="0"/>
    <x v="3"/>
  </r>
  <r>
    <s v="13th"/>
    <x v="0"/>
    <s v="October 7, 2016"/>
    <x v="16"/>
    <n v="8.1999999999999993"/>
    <x v="3"/>
    <s v="7"/>
    <s v="October"/>
    <s v="2016"/>
    <n v="10"/>
    <x v="338"/>
    <x v="1"/>
    <x v="0"/>
    <x v="3"/>
  </r>
  <r>
    <s v="Disclosure: Trans Lives on Screen"/>
    <x v="0"/>
    <s v="June 19, 2020"/>
    <x v="22"/>
    <n v="8.1999999999999993"/>
    <x v="3"/>
    <s v="19"/>
    <s v="June"/>
    <s v="2020"/>
    <n v="6"/>
    <x v="117"/>
    <x v="1"/>
    <x v="0"/>
    <x v="3"/>
  </r>
  <r>
    <s v="Klaus"/>
    <x v="113"/>
    <s v="November 15, 2019"/>
    <x v="10"/>
    <n v="8.1999999999999993"/>
    <x v="3"/>
    <s v="15"/>
    <s v="November"/>
    <s v="2019"/>
    <n v="11"/>
    <x v="102"/>
    <x v="1"/>
    <x v="1"/>
    <x v="3"/>
  </r>
  <r>
    <s v="Seaspiracy"/>
    <x v="0"/>
    <s v="March 24, 2021"/>
    <x v="21"/>
    <n v="8.1999999999999993"/>
    <x v="3"/>
    <s v="24"/>
    <s v="March"/>
    <s v="2021"/>
    <n v="3"/>
    <x v="378"/>
    <x v="1"/>
    <x v="0"/>
    <x v="3"/>
  </r>
  <r>
    <s v="The Three Deaths of Marisela Escobedo"/>
    <x v="0"/>
    <s v="October 14, 2020"/>
    <x v="83"/>
    <n v="8.1999999999999993"/>
    <x v="1"/>
    <s v="14"/>
    <s v="October"/>
    <s v="2020"/>
    <n v="10"/>
    <x v="358"/>
    <x v="1"/>
    <x v="0"/>
    <x v="3"/>
  </r>
  <r>
    <s v="Cuba and the Cameraman "/>
    <x v="0"/>
    <s v="November 24, 2017"/>
    <x v="50"/>
    <n v="8.3000000000000007"/>
    <x v="3"/>
    <s v="24"/>
    <s v="November"/>
    <s v="2017"/>
    <n v="11"/>
    <x v="379"/>
    <x v="1"/>
    <x v="0"/>
    <x v="3"/>
  </r>
  <r>
    <s v="Dancing with the Birds"/>
    <x v="0"/>
    <s v="October 23, 2019"/>
    <x v="122"/>
    <n v="8.3000000000000007"/>
    <x v="3"/>
    <s v="23"/>
    <s v="October"/>
    <s v="2019"/>
    <n v="10"/>
    <x v="380"/>
    <x v="1"/>
    <x v="0"/>
    <x v="3"/>
  </r>
  <r>
    <s v="Ben Platt: Live from Radio City Music Hall"/>
    <x v="83"/>
    <s v="May 20, 2020"/>
    <x v="27"/>
    <n v="8.4"/>
    <x v="3"/>
    <s v="20"/>
    <s v="May"/>
    <s v="2020"/>
    <n v="5"/>
    <x v="381"/>
    <x v="1"/>
    <x v="0"/>
    <x v="3"/>
  </r>
  <r>
    <s v="Taylor Swift: Reputation Stadium Tour"/>
    <x v="83"/>
    <s v="December 31, 2018"/>
    <x v="57"/>
    <n v="8.4"/>
    <x v="3"/>
    <s v="31"/>
    <s v="December"/>
    <s v="2018"/>
    <n v="12"/>
    <x v="382"/>
    <x v="1"/>
    <x v="0"/>
    <x v="3"/>
  </r>
  <r>
    <s v="Winter on Fire: Ukraine's Fight for Freedom"/>
    <x v="0"/>
    <s v="October 9, 2015"/>
    <x v="58"/>
    <n v="8.4"/>
    <x v="37"/>
    <s v="9"/>
    <s v="October"/>
    <s v="2015"/>
    <n v="10"/>
    <x v="383"/>
    <x v="2"/>
    <x v="0"/>
    <x v="3"/>
  </r>
  <r>
    <s v="Springsteen on Broadway"/>
    <x v="57"/>
    <s v="December 16, 2018"/>
    <x v="123"/>
    <n v="8.5"/>
    <x v="3"/>
    <s v="16"/>
    <s v="December"/>
    <s v="2018"/>
    <n v="12"/>
    <x v="384"/>
    <x v="1"/>
    <x v="0"/>
    <x v="3"/>
  </r>
  <r>
    <s v="Emicida: AmarElo - It's All For Yesterday"/>
    <x v="0"/>
    <s v="December 8, 2020"/>
    <x v="21"/>
    <n v="8.6"/>
    <x v="12"/>
    <s v="8"/>
    <s v="December"/>
    <s v="2020"/>
    <n v="12"/>
    <x v="385"/>
    <x v="1"/>
    <x v="0"/>
    <x v="3"/>
  </r>
  <r>
    <s v="David Attenborough: A Life on Our Planet"/>
    <x v="0"/>
    <s v="October 4, 2020"/>
    <x v="25"/>
    <n v="9"/>
    <x v="3"/>
    <s v="4"/>
    <s v="October"/>
    <s v="2020"/>
    <n v="10"/>
    <x v="386"/>
    <x v="1"/>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49BA17-A6B9-43A4-81F9-D23955749AA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B3:AC12" firstHeaderRow="1" firstDataRow="1" firstDataCol="1"/>
  <pivotFields count="17">
    <pivotField dataField="1" showAll="0"/>
    <pivotField showAll="0"/>
    <pivotField showAll="0"/>
    <pivotField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showAll="0"/>
    <pivotField showAll="0"/>
    <pivotField showAll="0"/>
    <pivotField showAll="0"/>
    <pivotField showAll="0"/>
    <pivotField numFmtId="14" showAll="0">
      <items count="388">
        <item x="237"/>
        <item x="351"/>
        <item x="186"/>
        <item x="366"/>
        <item x="356"/>
        <item x="324"/>
        <item x="383"/>
        <item x="368"/>
        <item x="97"/>
        <item x="48"/>
        <item x="190"/>
        <item x="152"/>
        <item x="136"/>
        <item x="350"/>
        <item x="113"/>
        <item x="55"/>
        <item x="283"/>
        <item x="266"/>
        <item x="87"/>
        <item x="339"/>
        <item x="230"/>
        <item x="331"/>
        <item x="298"/>
        <item x="338"/>
        <item x="369"/>
        <item x="149"/>
        <item x="348"/>
        <item x="31"/>
        <item x="375"/>
        <item x="168"/>
        <item x="14"/>
        <item x="220"/>
        <item x="145"/>
        <item x="43"/>
        <item x="58"/>
        <item x="46"/>
        <item x="318"/>
        <item x="172"/>
        <item x="278"/>
        <item x="280"/>
        <item x="69"/>
        <item x="302"/>
        <item x="183"/>
        <item x="184"/>
        <item x="195"/>
        <item x="222"/>
        <item x="205"/>
        <item x="73"/>
        <item x="218"/>
        <item x="151"/>
        <item x="70"/>
        <item x="341"/>
        <item x="303"/>
        <item x="272"/>
        <item x="180"/>
        <item x="219"/>
        <item x="274"/>
        <item x="261"/>
        <item x="345"/>
        <item x="295"/>
        <item x="263"/>
        <item x="373"/>
        <item x="93"/>
        <item x="19"/>
        <item x="132"/>
        <item x="63"/>
        <item x="292"/>
        <item x="241"/>
        <item x="307"/>
        <item x="256"/>
        <item x="349"/>
        <item x="112"/>
        <item x="221"/>
        <item x="206"/>
        <item x="360"/>
        <item x="193"/>
        <item x="144"/>
        <item x="293"/>
        <item x="357"/>
        <item x="379"/>
        <item x="204"/>
        <item x="127"/>
        <item x="125"/>
        <item x="211"/>
        <item x="166"/>
        <item x="3"/>
        <item x="286"/>
        <item x="106"/>
        <item x="246"/>
        <item x="333"/>
        <item x="233"/>
        <item x="104"/>
        <item x="332"/>
        <item x="224"/>
        <item x="210"/>
        <item x="8"/>
        <item x="147"/>
        <item x="159"/>
        <item x="170"/>
        <item x="60"/>
        <item x="77"/>
        <item x="335"/>
        <item x="171"/>
        <item x="178"/>
        <item x="212"/>
        <item x="72"/>
        <item x="208"/>
        <item x="258"/>
        <item x="85"/>
        <item x="153"/>
        <item x="108"/>
        <item x="53"/>
        <item x="67"/>
        <item x="146"/>
        <item x="187"/>
        <item x="109"/>
        <item x="330"/>
        <item x="154"/>
        <item x="83"/>
        <item x="346"/>
        <item x="361"/>
        <item x="203"/>
        <item x="238"/>
        <item x="115"/>
        <item x="334"/>
        <item x="285"/>
        <item x="209"/>
        <item x="317"/>
        <item x="98"/>
        <item x="137"/>
        <item x="304"/>
        <item x="326"/>
        <item x="162"/>
        <item x="316"/>
        <item x="78"/>
        <item x="29"/>
        <item x="134"/>
        <item x="371"/>
        <item x="384"/>
        <item x="217"/>
        <item x="382"/>
        <item x="131"/>
        <item x="119"/>
        <item x="38"/>
        <item x="216"/>
        <item x="140"/>
        <item x="103"/>
        <item x="353"/>
        <item x="32"/>
        <item x="174"/>
        <item x="245"/>
        <item x="250"/>
        <item x="314"/>
        <item x="142"/>
        <item x="110"/>
        <item x="86"/>
        <item x="359"/>
        <item x="202"/>
        <item x="323"/>
        <item x="313"/>
        <item x="325"/>
        <item x="89"/>
        <item x="111"/>
        <item x="75"/>
        <item x="130"/>
        <item x="74"/>
        <item x="207"/>
        <item x="306"/>
        <item x="30"/>
        <item x="252"/>
        <item x="265"/>
        <item x="363"/>
        <item x="175"/>
        <item x="320"/>
        <item x="367"/>
        <item x="282"/>
        <item x="135"/>
        <item x="163"/>
        <item x="21"/>
        <item x="328"/>
        <item x="269"/>
        <item x="189"/>
        <item x="0"/>
        <item x="173"/>
        <item x="22"/>
        <item x="64"/>
        <item x="227"/>
        <item x="114"/>
        <item x="79"/>
        <item x="322"/>
        <item x="20"/>
        <item x="309"/>
        <item x="182"/>
        <item x="231"/>
        <item x="201"/>
        <item x="92"/>
        <item x="223"/>
        <item x="240"/>
        <item x="101"/>
        <item x="128"/>
        <item x="380"/>
        <item x="34"/>
        <item x="247"/>
        <item x="337"/>
        <item x="5"/>
        <item x="148"/>
        <item x="102"/>
        <item x="271"/>
        <item x="107"/>
        <item x="354"/>
        <item x="51"/>
        <item x="99"/>
        <item x="33"/>
        <item x="88"/>
        <item x="374"/>
        <item x="181"/>
        <item x="15"/>
        <item x="365"/>
        <item x="232"/>
        <item x="2"/>
        <item x="321"/>
        <item x="16"/>
        <item x="160"/>
        <item x="264"/>
        <item x="52"/>
        <item x="352"/>
        <item x="164"/>
        <item x="370"/>
        <item x="179"/>
        <item x="234"/>
        <item x="17"/>
        <item x="248"/>
        <item x="91"/>
        <item x="347"/>
        <item x="188"/>
        <item x="249"/>
        <item x="169"/>
        <item x="243"/>
        <item x="165"/>
        <item x="40"/>
        <item x="59"/>
        <item x="47"/>
        <item x="49"/>
        <item x="244"/>
        <item x="225"/>
        <item x="276"/>
        <item x="236"/>
        <item x="80"/>
        <item x="44"/>
        <item x="288"/>
        <item x="291"/>
        <item x="139"/>
        <item x="381"/>
        <item x="194"/>
        <item x="342"/>
        <item x="82"/>
        <item x="305"/>
        <item x="7"/>
        <item x="253"/>
        <item x="133"/>
        <item x="117"/>
        <item x="260"/>
        <item x="255"/>
        <item x="96"/>
        <item x="65"/>
        <item x="343"/>
        <item x="284"/>
        <item x="36"/>
        <item x="35"/>
        <item x="25"/>
        <item x="340"/>
        <item x="62"/>
        <item x="157"/>
        <item x="355"/>
        <item x="27"/>
        <item x="228"/>
        <item x="197"/>
        <item x="81"/>
        <item x="50"/>
        <item x="200"/>
        <item x="235"/>
        <item x="1"/>
        <item x="377"/>
        <item x="196"/>
        <item x="90"/>
        <item x="116"/>
        <item x="267"/>
        <item x="376"/>
        <item x="364"/>
        <item x="155"/>
        <item x="126"/>
        <item x="277"/>
        <item x="121"/>
        <item x="290"/>
        <item x="12"/>
        <item x="287"/>
        <item x="294"/>
        <item x="13"/>
        <item x="41"/>
        <item x="386"/>
        <item x="71"/>
        <item x="299"/>
        <item x="129"/>
        <item x="344"/>
        <item x="358"/>
        <item x="54"/>
        <item x="372"/>
        <item x="176"/>
        <item x="57"/>
        <item x="239"/>
        <item x="118"/>
        <item x="45"/>
        <item x="4"/>
        <item x="308"/>
        <item x="150"/>
        <item x="199"/>
        <item x="158"/>
        <item x="362"/>
        <item x="257"/>
        <item x="95"/>
        <item x="198"/>
        <item x="66"/>
        <item x="268"/>
        <item x="215"/>
        <item x="177"/>
        <item x="11"/>
        <item x="37"/>
        <item x="319"/>
        <item x="279"/>
        <item x="6"/>
        <item x="156"/>
        <item x="385"/>
        <item x="315"/>
        <item x="167"/>
        <item x="143"/>
        <item x="310"/>
        <item x="229"/>
        <item x="120"/>
        <item x="297"/>
        <item x="42"/>
        <item x="289"/>
        <item x="301"/>
        <item x="18"/>
        <item x="296"/>
        <item x="327"/>
        <item x="191"/>
        <item x="275"/>
        <item x="242"/>
        <item x="94"/>
        <item x="329"/>
        <item x="214"/>
        <item x="185"/>
        <item x="76"/>
        <item x="28"/>
        <item x="56"/>
        <item x="226"/>
        <item x="312"/>
        <item x="61"/>
        <item x="23"/>
        <item x="300"/>
        <item x="281"/>
        <item x="39"/>
        <item x="141"/>
        <item x="311"/>
        <item x="213"/>
        <item x="378"/>
        <item x="124"/>
        <item x="123"/>
        <item x="192"/>
        <item x="26"/>
        <item x="254"/>
        <item x="24"/>
        <item x="122"/>
        <item x="105"/>
        <item x="270"/>
        <item x="251"/>
        <item x="10"/>
        <item x="100"/>
        <item x="84"/>
        <item x="336"/>
        <item x="259"/>
        <item x="262"/>
        <item x="138"/>
        <item x="9"/>
        <item x="161"/>
        <item x="68"/>
        <item x="273"/>
        <item t="default"/>
      </items>
    </pivotField>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1">
        <item h="1" sd="0" x="0"/>
        <item sd="0" x="1"/>
        <item sd="0" x="2"/>
        <item sd="0" x="3"/>
        <item sd="0" x="4"/>
        <item sd="0" x="5"/>
        <item sd="0" x="6"/>
        <item sd="0" x="7"/>
        <item sd="0" x="8"/>
        <item h="1" sd="0" x="9"/>
        <item t="default"/>
      </items>
    </pivotField>
  </pivotFields>
  <rowFields count="1">
    <field x="16"/>
  </rowFields>
  <rowItems count="9">
    <i>
      <x v="1"/>
    </i>
    <i>
      <x v="2"/>
    </i>
    <i>
      <x v="3"/>
    </i>
    <i>
      <x v="4"/>
    </i>
    <i>
      <x v="5"/>
    </i>
    <i>
      <x v="6"/>
    </i>
    <i>
      <x v="7"/>
    </i>
    <i>
      <x v="8"/>
    </i>
    <i t="grand">
      <x/>
    </i>
  </rowItems>
  <colItems count="1">
    <i/>
  </colItems>
  <dataFields count="1">
    <dataField name="Count of Title" fld="0" subtotal="count" baseField="0" baseItem="0" numFmtId="1"/>
  </dataFields>
  <formats count="1">
    <format dxfId="7">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8FFE39-AEC3-4845-A594-3C52AEA2DEF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GENRE BREAKDOWN">
  <location ref="I3:J6" firstHeaderRow="1" firstDataRow="1" firstDataCol="1"/>
  <pivotFields count="17">
    <pivotField dataField="1" showAll="0"/>
    <pivotField showAll="0">
      <items count="115">
        <item x="5"/>
        <item x="11"/>
        <item x="88"/>
        <item x="35"/>
        <item x="36"/>
        <item x="109"/>
        <item x="23"/>
        <item x="71"/>
        <item x="43"/>
        <item x="70"/>
        <item x="27"/>
        <item x="98"/>
        <item x="26"/>
        <item x="102"/>
        <item x="86"/>
        <item x="110"/>
        <item x="90"/>
        <item x="113"/>
        <item x="87"/>
        <item x="85"/>
        <item x="21"/>
        <item x="17"/>
        <item x="97"/>
        <item x="89"/>
        <item x="111"/>
        <item x="100"/>
        <item x="53"/>
        <item x="44"/>
        <item x="47"/>
        <item x="67"/>
        <item x="28"/>
        <item x="103"/>
        <item x="6"/>
        <item x="38"/>
        <item x="51"/>
        <item x="65"/>
        <item x="33"/>
        <item x="59"/>
        <item x="32"/>
        <item x="106"/>
        <item x="83"/>
        <item x="41"/>
        <item x="80"/>
        <item x="73"/>
        <item x="50"/>
        <item x="0"/>
        <item x="9"/>
        <item x="94"/>
        <item x="77"/>
        <item x="105"/>
        <item x="49"/>
        <item x="22"/>
        <item x="92"/>
        <item x="78"/>
        <item x="60"/>
        <item x="19"/>
        <item x="7"/>
        <item x="95"/>
        <item x="107"/>
        <item x="101"/>
        <item x="15"/>
        <item x="12"/>
        <item x="46"/>
        <item x="3"/>
        <item x="75"/>
        <item x="72"/>
        <item x="108"/>
        <item x="104"/>
        <item x="55"/>
        <item x="39"/>
        <item x="112"/>
        <item x="84"/>
        <item x="8"/>
        <item x="4"/>
        <item x="57"/>
        <item x="13"/>
        <item x="63"/>
        <item x="52"/>
        <item x="42"/>
        <item x="45"/>
        <item x="16"/>
        <item x="10"/>
        <item x="69"/>
        <item x="58"/>
        <item x="25"/>
        <item x="48"/>
        <item x="37"/>
        <item x="66"/>
        <item x="56"/>
        <item x="30"/>
        <item x="29"/>
        <item x="93"/>
        <item x="81"/>
        <item x="2"/>
        <item x="40"/>
        <item x="54"/>
        <item x="64"/>
        <item x="61"/>
        <item x="96"/>
        <item x="74"/>
        <item x="18"/>
        <item x="99"/>
        <item x="14"/>
        <item x="34"/>
        <item x="82"/>
        <item x="24"/>
        <item x="1"/>
        <item x="76"/>
        <item x="31"/>
        <item x="79"/>
        <item x="91"/>
        <item x="68"/>
        <item x="20"/>
        <item x="62"/>
        <item t="default"/>
      </items>
    </pivotField>
    <pivotField showAll="0"/>
    <pivotField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showAll="0"/>
    <pivotField showAll="0"/>
    <pivotField showAll="0"/>
    <pivotField showAll="0"/>
    <pivotField showAll="0"/>
    <pivotField showAll="0">
      <items count="388">
        <item x="237"/>
        <item x="351"/>
        <item x="186"/>
        <item x="366"/>
        <item x="356"/>
        <item x="324"/>
        <item x="383"/>
        <item x="368"/>
        <item x="97"/>
        <item x="48"/>
        <item x="190"/>
        <item x="152"/>
        <item x="136"/>
        <item x="350"/>
        <item x="113"/>
        <item x="55"/>
        <item x="283"/>
        <item x="266"/>
        <item x="87"/>
        <item x="339"/>
        <item x="230"/>
        <item x="331"/>
        <item x="298"/>
        <item x="338"/>
        <item x="369"/>
        <item x="149"/>
        <item x="348"/>
        <item x="31"/>
        <item x="375"/>
        <item x="168"/>
        <item x="14"/>
        <item x="220"/>
        <item x="145"/>
        <item x="43"/>
        <item x="58"/>
        <item x="46"/>
        <item x="318"/>
        <item x="172"/>
        <item x="278"/>
        <item x="280"/>
        <item x="69"/>
        <item x="302"/>
        <item x="183"/>
        <item x="184"/>
        <item x="195"/>
        <item x="222"/>
        <item x="205"/>
        <item x="73"/>
        <item x="218"/>
        <item x="151"/>
        <item x="70"/>
        <item x="341"/>
        <item x="303"/>
        <item x="272"/>
        <item x="180"/>
        <item x="219"/>
        <item x="274"/>
        <item x="261"/>
        <item x="345"/>
        <item x="295"/>
        <item x="263"/>
        <item x="373"/>
        <item x="93"/>
        <item x="19"/>
        <item x="132"/>
        <item x="63"/>
        <item x="292"/>
        <item x="241"/>
        <item x="307"/>
        <item x="256"/>
        <item x="349"/>
        <item x="112"/>
        <item x="221"/>
        <item x="206"/>
        <item x="360"/>
        <item x="193"/>
        <item x="144"/>
        <item x="293"/>
        <item x="357"/>
        <item x="379"/>
        <item x="204"/>
        <item x="127"/>
        <item x="125"/>
        <item x="211"/>
        <item x="166"/>
        <item x="3"/>
        <item x="286"/>
        <item x="106"/>
        <item x="246"/>
        <item x="333"/>
        <item x="233"/>
        <item x="104"/>
        <item x="332"/>
        <item x="224"/>
        <item x="210"/>
        <item x="8"/>
        <item x="147"/>
        <item x="159"/>
        <item x="170"/>
        <item x="60"/>
        <item x="77"/>
        <item x="335"/>
        <item x="171"/>
        <item x="178"/>
        <item x="212"/>
        <item x="72"/>
        <item x="208"/>
        <item x="258"/>
        <item x="85"/>
        <item x="153"/>
        <item x="108"/>
        <item x="53"/>
        <item x="67"/>
        <item x="146"/>
        <item x="187"/>
        <item x="109"/>
        <item x="330"/>
        <item x="154"/>
        <item x="83"/>
        <item x="346"/>
        <item x="361"/>
        <item x="203"/>
        <item x="238"/>
        <item x="115"/>
        <item x="334"/>
        <item x="285"/>
        <item x="209"/>
        <item x="317"/>
        <item x="98"/>
        <item x="137"/>
        <item x="304"/>
        <item x="326"/>
        <item x="162"/>
        <item x="316"/>
        <item x="78"/>
        <item x="29"/>
        <item x="134"/>
        <item x="371"/>
        <item x="384"/>
        <item x="217"/>
        <item x="382"/>
        <item x="131"/>
        <item x="119"/>
        <item x="38"/>
        <item x="216"/>
        <item x="140"/>
        <item x="103"/>
        <item x="353"/>
        <item x="32"/>
        <item x="174"/>
        <item x="245"/>
        <item x="250"/>
        <item x="314"/>
        <item x="142"/>
        <item x="110"/>
        <item x="86"/>
        <item x="359"/>
        <item x="202"/>
        <item x="323"/>
        <item x="313"/>
        <item x="325"/>
        <item x="89"/>
        <item x="111"/>
        <item x="75"/>
        <item x="130"/>
        <item x="74"/>
        <item x="207"/>
        <item x="306"/>
        <item x="30"/>
        <item x="252"/>
        <item x="265"/>
        <item x="363"/>
        <item x="175"/>
        <item x="320"/>
        <item x="367"/>
        <item x="282"/>
        <item x="135"/>
        <item x="163"/>
        <item x="21"/>
        <item x="328"/>
        <item x="269"/>
        <item x="189"/>
        <item x="0"/>
        <item x="173"/>
        <item x="22"/>
        <item x="64"/>
        <item x="227"/>
        <item x="114"/>
        <item x="79"/>
        <item x="322"/>
        <item x="20"/>
        <item x="309"/>
        <item x="182"/>
        <item x="231"/>
        <item x="201"/>
        <item x="92"/>
        <item x="223"/>
        <item x="240"/>
        <item x="101"/>
        <item x="128"/>
        <item x="380"/>
        <item x="34"/>
        <item x="247"/>
        <item x="337"/>
        <item x="5"/>
        <item x="148"/>
        <item x="102"/>
        <item x="271"/>
        <item x="107"/>
        <item x="354"/>
        <item x="51"/>
        <item x="99"/>
        <item x="33"/>
        <item x="88"/>
        <item x="374"/>
        <item x="181"/>
        <item x="15"/>
        <item x="365"/>
        <item x="232"/>
        <item x="2"/>
        <item x="321"/>
        <item x="16"/>
        <item x="160"/>
        <item x="264"/>
        <item x="52"/>
        <item x="352"/>
        <item x="164"/>
        <item x="370"/>
        <item x="179"/>
        <item x="234"/>
        <item x="17"/>
        <item x="248"/>
        <item x="91"/>
        <item x="347"/>
        <item x="188"/>
        <item x="249"/>
        <item x="169"/>
        <item x="243"/>
        <item x="165"/>
        <item x="40"/>
        <item x="59"/>
        <item x="47"/>
        <item x="49"/>
        <item x="244"/>
        <item x="225"/>
        <item x="276"/>
        <item x="236"/>
        <item x="80"/>
        <item x="44"/>
        <item x="288"/>
        <item x="291"/>
        <item x="139"/>
        <item x="381"/>
        <item x="194"/>
        <item x="342"/>
        <item x="82"/>
        <item x="305"/>
        <item x="7"/>
        <item x="253"/>
        <item x="133"/>
        <item x="117"/>
        <item x="260"/>
        <item x="255"/>
        <item x="96"/>
        <item x="65"/>
        <item x="343"/>
        <item x="284"/>
        <item x="36"/>
        <item x="35"/>
        <item x="25"/>
        <item x="340"/>
        <item x="62"/>
        <item x="157"/>
        <item x="355"/>
        <item x="27"/>
        <item x="228"/>
        <item x="197"/>
        <item x="81"/>
        <item x="50"/>
        <item x="200"/>
        <item x="235"/>
        <item x="1"/>
        <item x="377"/>
        <item x="196"/>
        <item x="90"/>
        <item x="116"/>
        <item x="267"/>
        <item x="376"/>
        <item x="364"/>
        <item x="155"/>
        <item x="126"/>
        <item x="277"/>
        <item x="121"/>
        <item x="290"/>
        <item x="12"/>
        <item x="287"/>
        <item x="294"/>
        <item x="13"/>
        <item x="41"/>
        <item x="386"/>
        <item x="71"/>
        <item x="299"/>
        <item x="129"/>
        <item x="344"/>
        <item x="358"/>
        <item x="54"/>
        <item x="372"/>
        <item x="176"/>
        <item x="57"/>
        <item x="239"/>
        <item x="118"/>
        <item x="45"/>
        <item x="4"/>
        <item x="308"/>
        <item x="150"/>
        <item x="199"/>
        <item x="158"/>
        <item x="362"/>
        <item x="257"/>
        <item x="95"/>
        <item x="198"/>
        <item x="66"/>
        <item x="268"/>
        <item x="215"/>
        <item x="177"/>
        <item x="11"/>
        <item x="37"/>
        <item x="319"/>
        <item x="279"/>
        <item x="6"/>
        <item x="156"/>
        <item x="385"/>
        <item x="315"/>
        <item x="167"/>
        <item x="143"/>
        <item x="310"/>
        <item x="229"/>
        <item x="120"/>
        <item x="297"/>
        <item x="42"/>
        <item x="289"/>
        <item x="301"/>
        <item x="18"/>
        <item x="296"/>
        <item x="327"/>
        <item x="191"/>
        <item x="275"/>
        <item x="242"/>
        <item x="94"/>
        <item x="329"/>
        <item x="214"/>
        <item x="185"/>
        <item x="76"/>
        <item x="28"/>
        <item x="56"/>
        <item x="226"/>
        <item x="312"/>
        <item x="61"/>
        <item x="23"/>
        <item x="300"/>
        <item x="281"/>
        <item x="39"/>
        <item x="141"/>
        <item x="311"/>
        <item x="213"/>
        <item x="378"/>
        <item x="124"/>
        <item x="123"/>
        <item x="192"/>
        <item x="26"/>
        <item x="254"/>
        <item x="24"/>
        <item x="122"/>
        <item x="105"/>
        <item x="270"/>
        <item x="251"/>
        <item x="10"/>
        <item x="100"/>
        <item x="84"/>
        <item x="336"/>
        <item x="259"/>
        <item x="262"/>
        <item x="138"/>
        <item x="9"/>
        <item x="161"/>
        <item x="68"/>
        <item x="273"/>
        <item t="default"/>
      </items>
    </pivotField>
    <pivotField showAll="0"/>
    <pivotField axis="axisRow"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12"/>
  </rowFields>
  <rowItems count="3">
    <i>
      <x/>
    </i>
    <i>
      <x v="1"/>
    </i>
    <i t="grand">
      <x/>
    </i>
  </rowItems>
  <colItems count="1">
    <i/>
  </colItems>
  <dataFields count="1">
    <dataField name="Count of Title" fld="0" subtotal="count" baseField="0" baseItem="0"/>
  </dataFields>
  <chartFormats count="3">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2" count="1" selected="0">
            <x v="0"/>
          </reference>
        </references>
      </pivotArea>
    </chartFormat>
    <chartFormat chart="7" format="8">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988636-4082-4D58-87B3-3AA571269D8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LANGUAGE">
  <location ref="Q3:R42" firstHeaderRow="1" firstDataRow="1" firstDataCol="1"/>
  <pivotFields count="17">
    <pivotField dataField="1" showAll="0"/>
    <pivotField showAll="0"/>
    <pivotField showAll="0"/>
    <pivotField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axis="axisRow" showAll="0">
      <items count="39">
        <item x="28"/>
        <item x="9"/>
        <item x="3"/>
        <item x="36"/>
        <item x="34"/>
        <item x="30"/>
        <item x="0"/>
        <item x="33"/>
        <item x="26"/>
        <item x="35"/>
        <item x="11"/>
        <item x="23"/>
        <item x="24"/>
        <item x="37"/>
        <item x="13"/>
        <item x="10"/>
        <item x="27"/>
        <item x="14"/>
        <item x="4"/>
        <item x="7"/>
        <item x="2"/>
        <item x="20"/>
        <item x="29"/>
        <item x="6"/>
        <item x="8"/>
        <item x="17"/>
        <item x="16"/>
        <item x="15"/>
        <item x="12"/>
        <item x="1"/>
        <item x="21"/>
        <item x="22"/>
        <item x="32"/>
        <item x="19"/>
        <item x="31"/>
        <item x="18"/>
        <item x="25"/>
        <item x="5"/>
        <item t="default"/>
      </items>
    </pivotField>
    <pivotField showAll="0"/>
    <pivotField showAll="0"/>
    <pivotField showAll="0"/>
    <pivotField showAll="0"/>
    <pivotField numFmtId="14" showAll="0">
      <items count="388">
        <item x="237"/>
        <item x="351"/>
        <item x="186"/>
        <item x="366"/>
        <item x="356"/>
        <item x="324"/>
        <item x="383"/>
        <item x="368"/>
        <item x="97"/>
        <item x="48"/>
        <item x="190"/>
        <item x="152"/>
        <item x="136"/>
        <item x="350"/>
        <item x="113"/>
        <item x="55"/>
        <item x="283"/>
        <item x="266"/>
        <item x="87"/>
        <item x="339"/>
        <item x="230"/>
        <item x="331"/>
        <item x="298"/>
        <item x="338"/>
        <item x="369"/>
        <item x="149"/>
        <item x="348"/>
        <item x="31"/>
        <item x="375"/>
        <item x="168"/>
        <item x="14"/>
        <item x="220"/>
        <item x="145"/>
        <item x="43"/>
        <item x="58"/>
        <item x="46"/>
        <item x="318"/>
        <item x="172"/>
        <item x="278"/>
        <item x="280"/>
        <item x="69"/>
        <item x="302"/>
        <item x="183"/>
        <item x="184"/>
        <item x="195"/>
        <item x="222"/>
        <item x="205"/>
        <item x="73"/>
        <item x="218"/>
        <item x="151"/>
        <item x="70"/>
        <item x="341"/>
        <item x="303"/>
        <item x="272"/>
        <item x="180"/>
        <item x="219"/>
        <item x="274"/>
        <item x="261"/>
        <item x="345"/>
        <item x="295"/>
        <item x="263"/>
        <item x="373"/>
        <item x="93"/>
        <item x="19"/>
        <item x="132"/>
        <item x="63"/>
        <item x="292"/>
        <item x="241"/>
        <item x="307"/>
        <item x="256"/>
        <item x="349"/>
        <item x="112"/>
        <item x="221"/>
        <item x="206"/>
        <item x="360"/>
        <item x="193"/>
        <item x="144"/>
        <item x="293"/>
        <item x="357"/>
        <item x="379"/>
        <item x="204"/>
        <item x="127"/>
        <item x="125"/>
        <item x="211"/>
        <item x="166"/>
        <item x="3"/>
        <item x="286"/>
        <item x="106"/>
        <item x="246"/>
        <item x="333"/>
        <item x="233"/>
        <item x="104"/>
        <item x="332"/>
        <item x="224"/>
        <item x="210"/>
        <item x="8"/>
        <item x="147"/>
        <item x="159"/>
        <item x="170"/>
        <item x="60"/>
        <item x="77"/>
        <item x="335"/>
        <item x="171"/>
        <item x="178"/>
        <item x="212"/>
        <item x="72"/>
        <item x="208"/>
        <item x="258"/>
        <item x="85"/>
        <item x="153"/>
        <item x="108"/>
        <item x="53"/>
        <item x="67"/>
        <item x="146"/>
        <item x="187"/>
        <item x="109"/>
        <item x="330"/>
        <item x="154"/>
        <item x="83"/>
        <item x="346"/>
        <item x="361"/>
        <item x="203"/>
        <item x="238"/>
        <item x="115"/>
        <item x="334"/>
        <item x="285"/>
        <item x="209"/>
        <item x="317"/>
        <item x="98"/>
        <item x="137"/>
        <item x="304"/>
        <item x="326"/>
        <item x="162"/>
        <item x="316"/>
        <item x="78"/>
        <item x="29"/>
        <item x="134"/>
        <item x="371"/>
        <item x="384"/>
        <item x="217"/>
        <item x="382"/>
        <item x="131"/>
        <item x="119"/>
        <item x="38"/>
        <item x="216"/>
        <item x="140"/>
        <item x="103"/>
        <item x="353"/>
        <item x="32"/>
        <item x="174"/>
        <item x="245"/>
        <item x="250"/>
        <item x="314"/>
        <item x="142"/>
        <item x="110"/>
        <item x="86"/>
        <item x="359"/>
        <item x="202"/>
        <item x="323"/>
        <item x="313"/>
        <item x="325"/>
        <item x="89"/>
        <item x="111"/>
        <item x="75"/>
        <item x="130"/>
        <item x="74"/>
        <item x="207"/>
        <item x="306"/>
        <item x="30"/>
        <item x="252"/>
        <item x="265"/>
        <item x="363"/>
        <item x="175"/>
        <item x="320"/>
        <item x="367"/>
        <item x="282"/>
        <item x="135"/>
        <item x="163"/>
        <item x="21"/>
        <item x="328"/>
        <item x="269"/>
        <item x="189"/>
        <item x="0"/>
        <item x="173"/>
        <item x="22"/>
        <item x="64"/>
        <item x="227"/>
        <item x="114"/>
        <item x="79"/>
        <item x="322"/>
        <item x="20"/>
        <item x="309"/>
        <item x="182"/>
        <item x="231"/>
        <item x="201"/>
        <item x="92"/>
        <item x="223"/>
        <item x="240"/>
        <item x="101"/>
        <item x="128"/>
        <item x="380"/>
        <item x="34"/>
        <item x="247"/>
        <item x="337"/>
        <item x="5"/>
        <item x="148"/>
        <item x="102"/>
        <item x="271"/>
        <item x="107"/>
        <item x="354"/>
        <item x="51"/>
        <item x="99"/>
        <item x="33"/>
        <item x="88"/>
        <item x="374"/>
        <item x="181"/>
        <item x="15"/>
        <item x="365"/>
        <item x="232"/>
        <item x="2"/>
        <item x="321"/>
        <item x="16"/>
        <item x="160"/>
        <item x="264"/>
        <item x="52"/>
        <item x="352"/>
        <item x="164"/>
        <item x="370"/>
        <item x="179"/>
        <item x="234"/>
        <item x="17"/>
        <item x="248"/>
        <item x="91"/>
        <item x="347"/>
        <item x="188"/>
        <item x="249"/>
        <item x="169"/>
        <item x="243"/>
        <item x="165"/>
        <item x="40"/>
        <item x="59"/>
        <item x="47"/>
        <item x="49"/>
        <item x="244"/>
        <item x="225"/>
        <item x="276"/>
        <item x="236"/>
        <item x="80"/>
        <item x="44"/>
        <item x="288"/>
        <item x="291"/>
        <item x="139"/>
        <item x="381"/>
        <item x="194"/>
        <item x="342"/>
        <item x="82"/>
        <item x="305"/>
        <item x="7"/>
        <item x="253"/>
        <item x="133"/>
        <item x="117"/>
        <item x="260"/>
        <item x="255"/>
        <item x="96"/>
        <item x="65"/>
        <item x="343"/>
        <item x="284"/>
        <item x="36"/>
        <item x="35"/>
        <item x="25"/>
        <item x="340"/>
        <item x="62"/>
        <item x="157"/>
        <item x="355"/>
        <item x="27"/>
        <item x="228"/>
        <item x="197"/>
        <item x="81"/>
        <item x="50"/>
        <item x="200"/>
        <item x="235"/>
        <item x="1"/>
        <item x="377"/>
        <item x="196"/>
        <item x="90"/>
        <item x="116"/>
        <item x="267"/>
        <item x="376"/>
        <item x="364"/>
        <item x="155"/>
        <item x="126"/>
        <item x="277"/>
        <item x="121"/>
        <item x="290"/>
        <item x="12"/>
        <item x="287"/>
        <item x="294"/>
        <item x="13"/>
        <item x="41"/>
        <item x="386"/>
        <item x="71"/>
        <item x="299"/>
        <item x="129"/>
        <item x="344"/>
        <item x="358"/>
        <item x="54"/>
        <item x="372"/>
        <item x="176"/>
        <item x="57"/>
        <item x="239"/>
        <item x="118"/>
        <item x="45"/>
        <item x="4"/>
        <item x="308"/>
        <item x="150"/>
        <item x="199"/>
        <item x="158"/>
        <item x="362"/>
        <item x="257"/>
        <item x="95"/>
        <item x="198"/>
        <item x="66"/>
        <item x="268"/>
        <item x="215"/>
        <item x="177"/>
        <item x="11"/>
        <item x="37"/>
        <item x="319"/>
        <item x="279"/>
        <item x="6"/>
        <item x="156"/>
        <item x="385"/>
        <item x="315"/>
        <item x="167"/>
        <item x="143"/>
        <item x="310"/>
        <item x="229"/>
        <item x="120"/>
        <item x="297"/>
        <item x="42"/>
        <item x="289"/>
        <item x="301"/>
        <item x="18"/>
        <item x="296"/>
        <item x="327"/>
        <item x="191"/>
        <item x="275"/>
        <item x="242"/>
        <item x="94"/>
        <item x="329"/>
        <item x="214"/>
        <item x="185"/>
        <item x="76"/>
        <item x="28"/>
        <item x="56"/>
        <item x="226"/>
        <item x="312"/>
        <item x="61"/>
        <item x="23"/>
        <item x="300"/>
        <item x="281"/>
        <item x="39"/>
        <item x="141"/>
        <item x="311"/>
        <item x="213"/>
        <item x="378"/>
        <item x="124"/>
        <item x="123"/>
        <item x="192"/>
        <item x="26"/>
        <item x="254"/>
        <item x="24"/>
        <item x="122"/>
        <item x="105"/>
        <item x="270"/>
        <item x="251"/>
        <item x="10"/>
        <item x="100"/>
        <item x="84"/>
        <item x="336"/>
        <item x="259"/>
        <item x="262"/>
        <item x="138"/>
        <item x="9"/>
        <item x="161"/>
        <item x="68"/>
        <item x="273"/>
        <item t="default"/>
      </items>
    </pivotField>
    <pivotField showAll="0">
      <items count="4">
        <item x="0"/>
        <item x="2"/>
        <item x="1"/>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5"/>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Count of Title" fld="0" subtotal="count" baseField="0" baseItem="0" numFmtId="1"/>
  </dataFields>
  <formats count="1">
    <format dxfId="8">
      <pivotArea outline="0" collapsedLevelsAreSubtotals="1" fieldPosition="0"/>
    </format>
  </formats>
  <chartFormats count="39">
    <chartFormat chart="18" format="17" series="1">
      <pivotArea type="data" outline="0" fieldPosition="0">
        <references count="1">
          <reference field="4294967294" count="1" selected="0">
            <x v="0"/>
          </reference>
        </references>
      </pivotArea>
    </chartFormat>
    <chartFormat chart="18" format="18">
      <pivotArea type="data" outline="0" fieldPosition="0">
        <references count="2">
          <reference field="4294967294" count="1" selected="0">
            <x v="0"/>
          </reference>
          <reference field="5" count="1" selected="0">
            <x v="2"/>
          </reference>
        </references>
      </pivotArea>
    </chartFormat>
    <chartFormat chart="18" format="19">
      <pivotArea type="data" outline="0" fieldPosition="0">
        <references count="2">
          <reference field="4294967294" count="1" selected="0">
            <x v="0"/>
          </reference>
          <reference field="5" count="1" selected="0">
            <x v="10"/>
          </reference>
        </references>
      </pivotArea>
    </chartFormat>
    <chartFormat chart="18" format="20">
      <pivotArea type="data" outline="0" fieldPosition="0">
        <references count="2">
          <reference field="4294967294" count="1" selected="0">
            <x v="0"/>
          </reference>
          <reference field="5" count="1" selected="0">
            <x v="15"/>
          </reference>
        </references>
      </pivotArea>
    </chartFormat>
    <chartFormat chart="18" format="21">
      <pivotArea type="data" outline="0" fieldPosition="0">
        <references count="2">
          <reference field="4294967294" count="1" selected="0">
            <x v="0"/>
          </reference>
          <reference field="5" count="1" selected="0">
            <x v="17"/>
          </reference>
        </references>
      </pivotArea>
    </chartFormat>
    <chartFormat chart="18" format="22">
      <pivotArea type="data" outline="0" fieldPosition="0">
        <references count="2">
          <reference field="4294967294" count="1" selected="0">
            <x v="0"/>
          </reference>
          <reference field="5" count="1" selected="0">
            <x v="18"/>
          </reference>
        </references>
      </pivotArea>
    </chartFormat>
    <chartFormat chart="18" format="23">
      <pivotArea type="data" outline="0" fieldPosition="0">
        <references count="2">
          <reference field="4294967294" count="1" selected="0">
            <x v="0"/>
          </reference>
          <reference field="5" count="1" selected="0">
            <x v="19"/>
          </reference>
        </references>
      </pivotArea>
    </chartFormat>
    <chartFormat chart="18" format="24">
      <pivotArea type="data" outline="0" fieldPosition="0">
        <references count="2">
          <reference field="4294967294" count="1" selected="0">
            <x v="0"/>
          </reference>
          <reference field="5" count="1" selected="0">
            <x v="20"/>
          </reference>
        </references>
      </pivotArea>
    </chartFormat>
    <chartFormat chart="18" format="25">
      <pivotArea type="data" outline="0" fieldPosition="0">
        <references count="2">
          <reference field="4294967294" count="1" selected="0">
            <x v="0"/>
          </reference>
          <reference field="5" count="1" selected="0">
            <x v="21"/>
          </reference>
        </references>
      </pivotArea>
    </chartFormat>
    <chartFormat chart="18" format="26">
      <pivotArea type="data" outline="0" fieldPosition="0">
        <references count="2">
          <reference field="4294967294" count="1" selected="0">
            <x v="0"/>
          </reference>
          <reference field="5" count="1" selected="0">
            <x v="23"/>
          </reference>
        </references>
      </pivotArea>
    </chartFormat>
    <chartFormat chart="18" format="27">
      <pivotArea type="data" outline="0" fieldPosition="0">
        <references count="2">
          <reference field="4294967294" count="1" selected="0">
            <x v="0"/>
          </reference>
          <reference field="5" count="1" selected="0">
            <x v="28"/>
          </reference>
        </references>
      </pivotArea>
    </chartFormat>
    <chartFormat chart="18" format="28">
      <pivotArea type="data" outline="0" fieldPosition="0">
        <references count="2">
          <reference field="4294967294" count="1" selected="0">
            <x v="0"/>
          </reference>
          <reference field="5" count="1" selected="0">
            <x v="29"/>
          </reference>
        </references>
      </pivotArea>
    </chartFormat>
    <chartFormat chart="18" format="29">
      <pivotArea type="data" outline="0" fieldPosition="0">
        <references count="2">
          <reference field="4294967294" count="1" selected="0">
            <x v="0"/>
          </reference>
          <reference field="5" count="1" selected="0">
            <x v="37"/>
          </reference>
        </references>
      </pivotArea>
    </chartFormat>
    <chartFormat chart="18" format="30">
      <pivotArea type="data" outline="0" fieldPosition="0">
        <references count="2">
          <reference field="4294967294" count="1" selected="0">
            <x v="0"/>
          </reference>
          <reference field="5" count="1" selected="0">
            <x v="0"/>
          </reference>
        </references>
      </pivotArea>
    </chartFormat>
    <chartFormat chart="18" format="31">
      <pivotArea type="data" outline="0" fieldPosition="0">
        <references count="2">
          <reference field="4294967294" count="1" selected="0">
            <x v="0"/>
          </reference>
          <reference field="5" count="1" selected="0">
            <x v="1"/>
          </reference>
        </references>
      </pivotArea>
    </chartFormat>
    <chartFormat chart="18" format="32">
      <pivotArea type="data" outline="0" fieldPosition="0">
        <references count="2">
          <reference field="4294967294" count="1" selected="0">
            <x v="0"/>
          </reference>
          <reference field="5" count="1" selected="0">
            <x v="3"/>
          </reference>
        </references>
      </pivotArea>
    </chartFormat>
    <chartFormat chart="18" format="33">
      <pivotArea type="data" outline="0" fieldPosition="0">
        <references count="2">
          <reference field="4294967294" count="1" selected="0">
            <x v="0"/>
          </reference>
          <reference field="5" count="1" selected="0">
            <x v="4"/>
          </reference>
        </references>
      </pivotArea>
    </chartFormat>
    <chartFormat chart="18" format="34">
      <pivotArea type="data" outline="0" fieldPosition="0">
        <references count="2">
          <reference field="4294967294" count="1" selected="0">
            <x v="0"/>
          </reference>
          <reference field="5" count="1" selected="0">
            <x v="5"/>
          </reference>
        </references>
      </pivotArea>
    </chartFormat>
    <chartFormat chart="18" format="35">
      <pivotArea type="data" outline="0" fieldPosition="0">
        <references count="2">
          <reference field="4294967294" count="1" selected="0">
            <x v="0"/>
          </reference>
          <reference field="5" count="1" selected="0">
            <x v="6"/>
          </reference>
        </references>
      </pivotArea>
    </chartFormat>
    <chartFormat chart="18" format="36">
      <pivotArea type="data" outline="0" fieldPosition="0">
        <references count="2">
          <reference field="4294967294" count="1" selected="0">
            <x v="0"/>
          </reference>
          <reference field="5" count="1" selected="0">
            <x v="7"/>
          </reference>
        </references>
      </pivotArea>
    </chartFormat>
    <chartFormat chart="18" format="37">
      <pivotArea type="data" outline="0" fieldPosition="0">
        <references count="2">
          <reference field="4294967294" count="1" selected="0">
            <x v="0"/>
          </reference>
          <reference field="5" count="1" selected="0">
            <x v="8"/>
          </reference>
        </references>
      </pivotArea>
    </chartFormat>
    <chartFormat chart="18" format="38">
      <pivotArea type="data" outline="0" fieldPosition="0">
        <references count="2">
          <reference field="4294967294" count="1" selected="0">
            <x v="0"/>
          </reference>
          <reference field="5" count="1" selected="0">
            <x v="9"/>
          </reference>
        </references>
      </pivotArea>
    </chartFormat>
    <chartFormat chart="18" format="39">
      <pivotArea type="data" outline="0" fieldPosition="0">
        <references count="2">
          <reference field="4294967294" count="1" selected="0">
            <x v="0"/>
          </reference>
          <reference field="5" count="1" selected="0">
            <x v="11"/>
          </reference>
        </references>
      </pivotArea>
    </chartFormat>
    <chartFormat chart="18" format="40">
      <pivotArea type="data" outline="0" fieldPosition="0">
        <references count="2">
          <reference field="4294967294" count="1" selected="0">
            <x v="0"/>
          </reference>
          <reference field="5" count="1" selected="0">
            <x v="12"/>
          </reference>
        </references>
      </pivotArea>
    </chartFormat>
    <chartFormat chart="18" format="41">
      <pivotArea type="data" outline="0" fieldPosition="0">
        <references count="2">
          <reference field="4294967294" count="1" selected="0">
            <x v="0"/>
          </reference>
          <reference field="5" count="1" selected="0">
            <x v="13"/>
          </reference>
        </references>
      </pivotArea>
    </chartFormat>
    <chartFormat chart="18" format="42">
      <pivotArea type="data" outline="0" fieldPosition="0">
        <references count="2">
          <reference field="4294967294" count="1" selected="0">
            <x v="0"/>
          </reference>
          <reference field="5" count="1" selected="0">
            <x v="14"/>
          </reference>
        </references>
      </pivotArea>
    </chartFormat>
    <chartFormat chart="18" format="43">
      <pivotArea type="data" outline="0" fieldPosition="0">
        <references count="2">
          <reference field="4294967294" count="1" selected="0">
            <x v="0"/>
          </reference>
          <reference field="5" count="1" selected="0">
            <x v="16"/>
          </reference>
        </references>
      </pivotArea>
    </chartFormat>
    <chartFormat chart="18" format="44">
      <pivotArea type="data" outline="0" fieldPosition="0">
        <references count="2">
          <reference field="4294967294" count="1" selected="0">
            <x v="0"/>
          </reference>
          <reference field="5" count="1" selected="0">
            <x v="22"/>
          </reference>
        </references>
      </pivotArea>
    </chartFormat>
    <chartFormat chart="18" format="45">
      <pivotArea type="data" outline="0" fieldPosition="0">
        <references count="2">
          <reference field="4294967294" count="1" selected="0">
            <x v="0"/>
          </reference>
          <reference field="5" count="1" selected="0">
            <x v="24"/>
          </reference>
        </references>
      </pivotArea>
    </chartFormat>
    <chartFormat chart="18" format="46">
      <pivotArea type="data" outline="0" fieldPosition="0">
        <references count="2">
          <reference field="4294967294" count="1" selected="0">
            <x v="0"/>
          </reference>
          <reference field="5" count="1" selected="0">
            <x v="25"/>
          </reference>
        </references>
      </pivotArea>
    </chartFormat>
    <chartFormat chart="18" format="47">
      <pivotArea type="data" outline="0" fieldPosition="0">
        <references count="2">
          <reference field="4294967294" count="1" selected="0">
            <x v="0"/>
          </reference>
          <reference field="5" count="1" selected="0">
            <x v="26"/>
          </reference>
        </references>
      </pivotArea>
    </chartFormat>
    <chartFormat chart="18" format="48">
      <pivotArea type="data" outline="0" fieldPosition="0">
        <references count="2">
          <reference field="4294967294" count="1" selected="0">
            <x v="0"/>
          </reference>
          <reference field="5" count="1" selected="0">
            <x v="27"/>
          </reference>
        </references>
      </pivotArea>
    </chartFormat>
    <chartFormat chart="18" format="49">
      <pivotArea type="data" outline="0" fieldPosition="0">
        <references count="2">
          <reference field="4294967294" count="1" selected="0">
            <x v="0"/>
          </reference>
          <reference field="5" count="1" selected="0">
            <x v="30"/>
          </reference>
        </references>
      </pivotArea>
    </chartFormat>
    <chartFormat chart="18" format="50">
      <pivotArea type="data" outline="0" fieldPosition="0">
        <references count="2">
          <reference field="4294967294" count="1" selected="0">
            <x v="0"/>
          </reference>
          <reference field="5" count="1" selected="0">
            <x v="31"/>
          </reference>
        </references>
      </pivotArea>
    </chartFormat>
    <chartFormat chart="18" format="51">
      <pivotArea type="data" outline="0" fieldPosition="0">
        <references count="2">
          <reference field="4294967294" count="1" selected="0">
            <x v="0"/>
          </reference>
          <reference field="5" count="1" selected="0">
            <x v="32"/>
          </reference>
        </references>
      </pivotArea>
    </chartFormat>
    <chartFormat chart="18" format="52">
      <pivotArea type="data" outline="0" fieldPosition="0">
        <references count="2">
          <reference field="4294967294" count="1" selected="0">
            <x v="0"/>
          </reference>
          <reference field="5" count="1" selected="0">
            <x v="33"/>
          </reference>
        </references>
      </pivotArea>
    </chartFormat>
    <chartFormat chart="18" format="53">
      <pivotArea type="data" outline="0" fieldPosition="0">
        <references count="2">
          <reference field="4294967294" count="1" selected="0">
            <x v="0"/>
          </reference>
          <reference field="5" count="1" selected="0">
            <x v="34"/>
          </reference>
        </references>
      </pivotArea>
    </chartFormat>
    <chartFormat chart="18" format="54">
      <pivotArea type="data" outline="0" fieldPosition="0">
        <references count="2">
          <reference field="4294967294" count="1" selected="0">
            <x v="0"/>
          </reference>
          <reference field="5" count="1" selected="0">
            <x v="35"/>
          </reference>
        </references>
      </pivotArea>
    </chartFormat>
    <chartFormat chart="18" format="55">
      <pivotArea type="data" outline="0" fieldPosition="0">
        <references count="2">
          <reference field="4294967294" count="1" selected="0">
            <x v="0"/>
          </reference>
          <reference field="5" count="1" selected="0">
            <x v="3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D0ED54-AC83-4641-9B3D-999542AB664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3:N21" firstHeaderRow="1" firstDataRow="1" firstDataCol="1"/>
  <pivotFields count="17">
    <pivotField dataField="1" showAll="0"/>
    <pivotField showAll="0">
      <items count="115">
        <item x="5"/>
        <item x="11"/>
        <item x="88"/>
        <item x="35"/>
        <item x="36"/>
        <item x="109"/>
        <item x="23"/>
        <item x="71"/>
        <item x="43"/>
        <item x="70"/>
        <item x="27"/>
        <item x="98"/>
        <item x="26"/>
        <item x="102"/>
        <item x="86"/>
        <item x="110"/>
        <item x="90"/>
        <item x="113"/>
        <item x="87"/>
        <item x="85"/>
        <item x="21"/>
        <item x="17"/>
        <item x="97"/>
        <item x="89"/>
        <item x="111"/>
        <item x="100"/>
        <item x="53"/>
        <item x="44"/>
        <item x="47"/>
        <item x="67"/>
        <item x="28"/>
        <item x="103"/>
        <item x="6"/>
        <item x="38"/>
        <item x="51"/>
        <item x="65"/>
        <item x="33"/>
        <item x="59"/>
        <item x="32"/>
        <item x="106"/>
        <item x="83"/>
        <item x="41"/>
        <item x="80"/>
        <item x="73"/>
        <item x="50"/>
        <item x="0"/>
        <item x="9"/>
        <item x="94"/>
        <item x="77"/>
        <item x="105"/>
        <item x="49"/>
        <item x="22"/>
        <item x="92"/>
        <item x="78"/>
        <item x="60"/>
        <item x="19"/>
        <item x="7"/>
        <item x="95"/>
        <item x="107"/>
        <item x="101"/>
        <item x="15"/>
        <item x="12"/>
        <item x="46"/>
        <item x="3"/>
        <item x="75"/>
        <item x="72"/>
        <item x="108"/>
        <item x="104"/>
        <item x="55"/>
        <item x="39"/>
        <item x="112"/>
        <item x="84"/>
        <item x="8"/>
        <item x="4"/>
        <item x="57"/>
        <item x="13"/>
        <item x="63"/>
        <item x="52"/>
        <item x="42"/>
        <item x="45"/>
        <item x="16"/>
        <item x="10"/>
        <item x="69"/>
        <item x="58"/>
        <item x="25"/>
        <item x="48"/>
        <item x="37"/>
        <item x="66"/>
        <item x="56"/>
        <item x="30"/>
        <item x="29"/>
        <item x="93"/>
        <item x="81"/>
        <item x="2"/>
        <item x="40"/>
        <item x="54"/>
        <item x="64"/>
        <item x="61"/>
        <item x="96"/>
        <item x="74"/>
        <item x="18"/>
        <item x="99"/>
        <item x="14"/>
        <item x="34"/>
        <item x="82"/>
        <item x="24"/>
        <item x="1"/>
        <item x="76"/>
        <item x="31"/>
        <item x="79"/>
        <item x="91"/>
        <item x="68"/>
        <item x="20"/>
        <item x="62"/>
        <item t="default"/>
      </items>
    </pivotField>
    <pivotField showAll="0"/>
    <pivotField axis="axisRow"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showAll="0">
      <items count="39">
        <item x="28"/>
        <item x="9"/>
        <item x="3"/>
        <item x="36"/>
        <item x="34"/>
        <item x="30"/>
        <item x="0"/>
        <item x="33"/>
        <item x="26"/>
        <item x="35"/>
        <item x="11"/>
        <item x="23"/>
        <item x="24"/>
        <item x="37"/>
        <item x="13"/>
        <item x="10"/>
        <item x="27"/>
        <item x="14"/>
        <item x="4"/>
        <item x="7"/>
        <item x="2"/>
        <item x="20"/>
        <item x="29"/>
        <item x="6"/>
        <item x="8"/>
        <item x="17"/>
        <item x="16"/>
        <item x="15"/>
        <item x="12"/>
        <item x="1"/>
        <item x="21"/>
        <item x="22"/>
        <item x="32"/>
        <item x="19"/>
        <item x="31"/>
        <item x="18"/>
        <item x="25"/>
        <item x="5"/>
        <item t="default"/>
      </items>
    </pivotField>
    <pivotField showAll="0"/>
    <pivotField showAll="0"/>
    <pivotField showAll="0"/>
    <pivotField showAll="0"/>
    <pivotField numFmtId="14" showAll="0">
      <items count="388">
        <item x="237"/>
        <item x="351"/>
        <item x="186"/>
        <item x="366"/>
        <item x="356"/>
        <item x="324"/>
        <item x="383"/>
        <item x="368"/>
        <item x="97"/>
        <item x="48"/>
        <item x="190"/>
        <item x="152"/>
        <item x="136"/>
        <item x="350"/>
        <item x="113"/>
        <item x="55"/>
        <item x="283"/>
        <item x="266"/>
        <item x="87"/>
        <item x="339"/>
        <item x="230"/>
        <item x="331"/>
        <item x="298"/>
        <item x="338"/>
        <item x="369"/>
        <item x="149"/>
        <item x="348"/>
        <item x="31"/>
        <item x="375"/>
        <item x="168"/>
        <item x="14"/>
        <item x="220"/>
        <item x="145"/>
        <item x="43"/>
        <item x="58"/>
        <item x="46"/>
        <item x="318"/>
        <item x="172"/>
        <item x="278"/>
        <item x="280"/>
        <item x="69"/>
        <item x="302"/>
        <item x="183"/>
        <item x="184"/>
        <item x="195"/>
        <item x="222"/>
        <item x="205"/>
        <item x="73"/>
        <item x="218"/>
        <item x="151"/>
        <item x="70"/>
        <item x="341"/>
        <item x="303"/>
        <item x="272"/>
        <item x="180"/>
        <item x="219"/>
        <item x="274"/>
        <item x="261"/>
        <item x="345"/>
        <item x="295"/>
        <item x="263"/>
        <item x="373"/>
        <item x="93"/>
        <item x="19"/>
        <item x="132"/>
        <item x="63"/>
        <item x="292"/>
        <item x="241"/>
        <item x="307"/>
        <item x="256"/>
        <item x="349"/>
        <item x="112"/>
        <item x="221"/>
        <item x="206"/>
        <item x="360"/>
        <item x="193"/>
        <item x="144"/>
        <item x="293"/>
        <item x="357"/>
        <item x="379"/>
        <item x="204"/>
        <item x="127"/>
        <item x="125"/>
        <item x="211"/>
        <item x="166"/>
        <item x="3"/>
        <item x="286"/>
        <item x="106"/>
        <item x="246"/>
        <item x="333"/>
        <item x="233"/>
        <item x="104"/>
        <item x="332"/>
        <item x="224"/>
        <item x="210"/>
        <item x="8"/>
        <item x="147"/>
        <item x="159"/>
        <item x="170"/>
        <item x="60"/>
        <item x="77"/>
        <item x="335"/>
        <item x="171"/>
        <item x="178"/>
        <item x="212"/>
        <item x="72"/>
        <item x="208"/>
        <item x="258"/>
        <item x="85"/>
        <item x="153"/>
        <item x="108"/>
        <item x="53"/>
        <item x="67"/>
        <item x="146"/>
        <item x="187"/>
        <item x="109"/>
        <item x="330"/>
        <item x="154"/>
        <item x="83"/>
        <item x="346"/>
        <item x="361"/>
        <item x="203"/>
        <item x="238"/>
        <item x="115"/>
        <item x="334"/>
        <item x="285"/>
        <item x="209"/>
        <item x="317"/>
        <item x="98"/>
        <item x="137"/>
        <item x="304"/>
        <item x="326"/>
        <item x="162"/>
        <item x="316"/>
        <item x="78"/>
        <item x="29"/>
        <item x="134"/>
        <item x="371"/>
        <item x="384"/>
        <item x="217"/>
        <item x="382"/>
        <item x="131"/>
        <item x="119"/>
        <item x="38"/>
        <item x="216"/>
        <item x="140"/>
        <item x="103"/>
        <item x="353"/>
        <item x="32"/>
        <item x="174"/>
        <item x="245"/>
        <item x="250"/>
        <item x="314"/>
        <item x="142"/>
        <item x="110"/>
        <item x="86"/>
        <item x="359"/>
        <item x="202"/>
        <item x="323"/>
        <item x="313"/>
        <item x="325"/>
        <item x="89"/>
        <item x="111"/>
        <item x="75"/>
        <item x="130"/>
        <item x="74"/>
        <item x="207"/>
        <item x="306"/>
        <item x="30"/>
        <item x="252"/>
        <item x="265"/>
        <item x="363"/>
        <item x="175"/>
        <item x="320"/>
        <item x="367"/>
        <item x="282"/>
        <item x="135"/>
        <item x="163"/>
        <item x="21"/>
        <item x="328"/>
        <item x="269"/>
        <item x="189"/>
        <item x="0"/>
        <item x="173"/>
        <item x="22"/>
        <item x="64"/>
        <item x="227"/>
        <item x="114"/>
        <item x="79"/>
        <item x="322"/>
        <item x="20"/>
        <item x="309"/>
        <item x="182"/>
        <item x="231"/>
        <item x="201"/>
        <item x="92"/>
        <item x="223"/>
        <item x="240"/>
        <item x="101"/>
        <item x="128"/>
        <item x="380"/>
        <item x="34"/>
        <item x="247"/>
        <item x="337"/>
        <item x="5"/>
        <item x="148"/>
        <item x="102"/>
        <item x="271"/>
        <item x="107"/>
        <item x="354"/>
        <item x="51"/>
        <item x="99"/>
        <item x="33"/>
        <item x="88"/>
        <item x="374"/>
        <item x="181"/>
        <item x="15"/>
        <item x="365"/>
        <item x="232"/>
        <item x="2"/>
        <item x="321"/>
        <item x="16"/>
        <item x="160"/>
        <item x="264"/>
        <item x="52"/>
        <item x="352"/>
        <item x="164"/>
        <item x="370"/>
        <item x="179"/>
        <item x="234"/>
        <item x="17"/>
        <item x="248"/>
        <item x="91"/>
        <item x="347"/>
        <item x="188"/>
        <item x="249"/>
        <item x="169"/>
        <item x="243"/>
        <item x="165"/>
        <item x="40"/>
        <item x="59"/>
        <item x="47"/>
        <item x="49"/>
        <item x="244"/>
        <item x="225"/>
        <item x="276"/>
        <item x="236"/>
        <item x="80"/>
        <item x="44"/>
        <item x="288"/>
        <item x="291"/>
        <item x="139"/>
        <item x="381"/>
        <item x="194"/>
        <item x="342"/>
        <item x="82"/>
        <item x="305"/>
        <item x="7"/>
        <item x="253"/>
        <item x="133"/>
        <item x="117"/>
        <item x="260"/>
        <item x="255"/>
        <item x="96"/>
        <item x="65"/>
        <item x="343"/>
        <item x="284"/>
        <item x="36"/>
        <item x="35"/>
        <item x="25"/>
        <item x="340"/>
        <item x="62"/>
        <item x="157"/>
        <item x="355"/>
        <item x="27"/>
        <item x="228"/>
        <item x="197"/>
        <item x="81"/>
        <item x="50"/>
        <item x="200"/>
        <item x="235"/>
        <item x="1"/>
        <item x="377"/>
        <item x="196"/>
        <item x="90"/>
        <item x="116"/>
        <item x="267"/>
        <item x="376"/>
        <item x="364"/>
        <item x="155"/>
        <item x="126"/>
        <item x="277"/>
        <item x="121"/>
        <item x="290"/>
        <item x="12"/>
        <item x="287"/>
        <item x="294"/>
        <item x="13"/>
        <item x="41"/>
        <item x="386"/>
        <item x="71"/>
        <item x="299"/>
        <item x="129"/>
        <item x="344"/>
        <item x="358"/>
        <item x="54"/>
        <item x="372"/>
        <item x="176"/>
        <item x="57"/>
        <item x="239"/>
        <item x="118"/>
        <item x="45"/>
        <item x="4"/>
        <item x="308"/>
        <item x="150"/>
        <item x="199"/>
        <item x="158"/>
        <item x="362"/>
        <item x="257"/>
        <item x="95"/>
        <item x="198"/>
        <item x="66"/>
        <item x="268"/>
        <item x="215"/>
        <item x="177"/>
        <item x="11"/>
        <item x="37"/>
        <item x="319"/>
        <item x="279"/>
        <item x="6"/>
        <item x="156"/>
        <item x="385"/>
        <item x="315"/>
        <item x="167"/>
        <item x="143"/>
        <item x="310"/>
        <item x="229"/>
        <item x="120"/>
        <item x="297"/>
        <item x="42"/>
        <item x="289"/>
        <item x="301"/>
        <item x="18"/>
        <item x="296"/>
        <item x="327"/>
        <item x="191"/>
        <item x="275"/>
        <item x="242"/>
        <item x="94"/>
        <item x="329"/>
        <item x="214"/>
        <item x="185"/>
        <item x="76"/>
        <item x="28"/>
        <item x="56"/>
        <item x="226"/>
        <item x="312"/>
        <item x="61"/>
        <item x="23"/>
        <item x="300"/>
        <item x="281"/>
        <item x="39"/>
        <item x="141"/>
        <item x="311"/>
        <item x="213"/>
        <item x="378"/>
        <item x="124"/>
        <item x="123"/>
        <item x="192"/>
        <item x="26"/>
        <item x="254"/>
        <item x="24"/>
        <item x="122"/>
        <item x="105"/>
        <item x="270"/>
        <item x="251"/>
        <item x="10"/>
        <item x="100"/>
        <item x="84"/>
        <item x="336"/>
        <item x="259"/>
        <item x="262"/>
        <item x="138"/>
        <item x="9"/>
        <item x="161"/>
        <item x="68"/>
        <item x="273"/>
        <item t="default"/>
      </items>
    </pivotField>
    <pivotField showAll="0">
      <items count="4">
        <item x="0"/>
        <item x="2"/>
        <item x="1"/>
        <item t="default"/>
      </items>
    </pivotField>
    <pivotField showAll="0">
      <items count="3">
        <item x="1"/>
        <item x="0"/>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h="1" x="0"/>
        <item x="1"/>
        <item x="2"/>
        <item x="3"/>
        <item x="4"/>
        <item x="5"/>
        <item x="6"/>
        <item x="7"/>
        <item x="8"/>
        <item h="1" x="9"/>
        <item t="default"/>
      </items>
    </pivotField>
  </pivotFields>
  <rowFields count="1">
    <field x="3"/>
  </rowFields>
  <rowItems count="18">
    <i>
      <x v="1"/>
    </i>
    <i>
      <x v="2"/>
    </i>
    <i>
      <x v="3"/>
    </i>
    <i>
      <x v="4"/>
    </i>
    <i>
      <x v="5"/>
    </i>
    <i>
      <x v="6"/>
    </i>
    <i>
      <x v="7"/>
    </i>
    <i>
      <x v="8"/>
    </i>
    <i>
      <x v="9"/>
    </i>
    <i>
      <x v="10"/>
    </i>
    <i>
      <x v="11"/>
    </i>
    <i>
      <x v="12"/>
    </i>
    <i>
      <x v="13"/>
    </i>
    <i>
      <x v="14"/>
    </i>
    <i>
      <x v="15"/>
    </i>
    <i>
      <x v="16"/>
    </i>
    <i>
      <x v="21"/>
    </i>
    <i t="grand">
      <x/>
    </i>
  </rowItems>
  <colItems count="1">
    <i/>
  </colItems>
  <dataFields count="1">
    <dataField name="Count of Title" fld="0" subtotal="count"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C0205A-BF42-4CB4-A7C1-49DAAF7AADE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GENRE">
  <location ref="E3:F14" firstHeaderRow="1" firstDataRow="1" firstDataCol="1"/>
  <pivotFields count="17">
    <pivotField showAll="0"/>
    <pivotField axis="axisRow" showAll="0" measureFilter="1">
      <items count="115">
        <item x="5"/>
        <item x="11"/>
        <item x="88"/>
        <item x="35"/>
        <item x="36"/>
        <item x="109"/>
        <item x="23"/>
        <item x="71"/>
        <item x="43"/>
        <item x="70"/>
        <item x="27"/>
        <item x="98"/>
        <item x="26"/>
        <item x="102"/>
        <item x="86"/>
        <item x="110"/>
        <item x="90"/>
        <item x="113"/>
        <item x="87"/>
        <item x="85"/>
        <item x="21"/>
        <item x="17"/>
        <item x="97"/>
        <item x="89"/>
        <item x="111"/>
        <item x="100"/>
        <item x="53"/>
        <item x="44"/>
        <item x="47"/>
        <item x="67"/>
        <item x="28"/>
        <item x="103"/>
        <item x="6"/>
        <item x="38"/>
        <item x="51"/>
        <item x="65"/>
        <item x="33"/>
        <item x="59"/>
        <item x="32"/>
        <item x="106"/>
        <item x="83"/>
        <item x="41"/>
        <item x="80"/>
        <item x="73"/>
        <item x="50"/>
        <item x="0"/>
        <item x="9"/>
        <item x="94"/>
        <item x="77"/>
        <item x="105"/>
        <item x="49"/>
        <item x="22"/>
        <item x="92"/>
        <item x="78"/>
        <item x="60"/>
        <item x="19"/>
        <item x="7"/>
        <item x="95"/>
        <item x="107"/>
        <item x="101"/>
        <item x="15"/>
        <item x="12"/>
        <item x="46"/>
        <item x="3"/>
        <item x="75"/>
        <item x="72"/>
        <item x="108"/>
        <item x="104"/>
        <item x="55"/>
        <item x="39"/>
        <item x="112"/>
        <item x="84"/>
        <item x="8"/>
        <item x="4"/>
        <item x="57"/>
        <item x="13"/>
        <item x="63"/>
        <item x="52"/>
        <item x="42"/>
        <item x="45"/>
        <item x="16"/>
        <item x="10"/>
        <item x="69"/>
        <item x="58"/>
        <item x="25"/>
        <item x="48"/>
        <item x="37"/>
        <item x="66"/>
        <item x="56"/>
        <item x="30"/>
        <item x="29"/>
        <item x="93"/>
        <item x="81"/>
        <item x="2"/>
        <item x="40"/>
        <item x="54"/>
        <item x="64"/>
        <item x="61"/>
        <item x="96"/>
        <item x="74"/>
        <item x="18"/>
        <item x="99"/>
        <item x="14"/>
        <item x="34"/>
        <item x="82"/>
        <item x="24"/>
        <item x="1"/>
        <item x="76"/>
        <item x="31"/>
        <item x="79"/>
        <item x="91"/>
        <item x="68"/>
        <item x="20"/>
        <item x="62"/>
        <item t="default"/>
      </items>
    </pivotField>
    <pivotField showAll="0"/>
    <pivotField showAll="0">
      <items count="24">
        <item x="0"/>
        <item x="1"/>
        <item x="2"/>
        <item x="3"/>
        <item x="4"/>
        <item x="5"/>
        <item x="6"/>
        <item x="7"/>
        <item x="8"/>
        <item x="9"/>
        <item x="10"/>
        <item x="11"/>
        <item x="12"/>
        <item x="13"/>
        <item x="14"/>
        <item x="15"/>
        <item x="16"/>
        <item x="17"/>
        <item x="18"/>
        <item x="19"/>
        <item x="20"/>
        <item x="21"/>
        <item x="22"/>
        <item t="default"/>
      </items>
    </pivotField>
    <pivotField dataField="1" showAll="0"/>
    <pivotField showAll="0">
      <items count="39">
        <item x="28"/>
        <item x="9"/>
        <item x="3"/>
        <item x="36"/>
        <item x="34"/>
        <item x="30"/>
        <item x="0"/>
        <item x="33"/>
        <item x="26"/>
        <item x="35"/>
        <item x="11"/>
        <item x="23"/>
        <item x="24"/>
        <item x="37"/>
        <item x="13"/>
        <item x="10"/>
        <item x="27"/>
        <item x="14"/>
        <item x="4"/>
        <item x="7"/>
        <item x="2"/>
        <item x="20"/>
        <item x="29"/>
        <item x="6"/>
        <item x="8"/>
        <item x="17"/>
        <item x="16"/>
        <item x="15"/>
        <item x="12"/>
        <item x="1"/>
        <item x="21"/>
        <item x="22"/>
        <item x="32"/>
        <item x="19"/>
        <item x="31"/>
        <item x="18"/>
        <item x="25"/>
        <item x="5"/>
        <item t="default"/>
      </items>
    </pivotField>
    <pivotField showAll="0"/>
    <pivotField showAll="0"/>
    <pivotField showAll="0"/>
    <pivotField showAll="0"/>
    <pivotField showAll="0">
      <items count="388">
        <item x="237"/>
        <item x="351"/>
        <item x="186"/>
        <item x="366"/>
        <item x="356"/>
        <item x="324"/>
        <item x="383"/>
        <item x="368"/>
        <item x="97"/>
        <item x="48"/>
        <item x="190"/>
        <item x="152"/>
        <item x="136"/>
        <item x="350"/>
        <item x="113"/>
        <item x="55"/>
        <item x="283"/>
        <item x="266"/>
        <item x="87"/>
        <item x="339"/>
        <item x="230"/>
        <item x="331"/>
        <item x="298"/>
        <item x="338"/>
        <item x="369"/>
        <item x="149"/>
        <item x="348"/>
        <item x="31"/>
        <item x="375"/>
        <item x="168"/>
        <item x="14"/>
        <item x="220"/>
        <item x="145"/>
        <item x="43"/>
        <item x="58"/>
        <item x="46"/>
        <item x="318"/>
        <item x="172"/>
        <item x="278"/>
        <item x="280"/>
        <item x="69"/>
        <item x="302"/>
        <item x="183"/>
        <item x="184"/>
        <item x="195"/>
        <item x="222"/>
        <item x="205"/>
        <item x="73"/>
        <item x="218"/>
        <item x="151"/>
        <item x="70"/>
        <item x="341"/>
        <item x="303"/>
        <item x="272"/>
        <item x="180"/>
        <item x="219"/>
        <item x="274"/>
        <item x="261"/>
        <item x="345"/>
        <item x="295"/>
        <item x="263"/>
        <item x="373"/>
        <item x="93"/>
        <item x="19"/>
        <item x="132"/>
        <item x="63"/>
        <item x="292"/>
        <item x="241"/>
        <item x="307"/>
        <item x="256"/>
        <item x="349"/>
        <item x="112"/>
        <item x="221"/>
        <item x="206"/>
        <item x="360"/>
        <item x="193"/>
        <item x="144"/>
        <item x="293"/>
        <item x="357"/>
        <item x="379"/>
        <item x="204"/>
        <item x="127"/>
        <item x="125"/>
        <item x="211"/>
        <item x="166"/>
        <item x="3"/>
        <item x="286"/>
        <item x="106"/>
        <item x="246"/>
        <item x="333"/>
        <item x="233"/>
        <item x="104"/>
        <item x="332"/>
        <item x="224"/>
        <item x="210"/>
        <item x="8"/>
        <item x="147"/>
        <item x="159"/>
        <item x="170"/>
        <item x="60"/>
        <item x="77"/>
        <item x="335"/>
        <item x="171"/>
        <item x="178"/>
        <item x="212"/>
        <item x="72"/>
        <item x="208"/>
        <item x="258"/>
        <item x="85"/>
        <item x="153"/>
        <item x="108"/>
        <item x="53"/>
        <item x="67"/>
        <item x="146"/>
        <item x="187"/>
        <item x="109"/>
        <item x="330"/>
        <item x="154"/>
        <item x="83"/>
        <item x="346"/>
        <item x="361"/>
        <item x="203"/>
        <item x="238"/>
        <item x="115"/>
        <item x="334"/>
        <item x="285"/>
        <item x="209"/>
        <item x="317"/>
        <item x="98"/>
        <item x="137"/>
        <item x="304"/>
        <item x="326"/>
        <item x="162"/>
        <item x="316"/>
        <item x="78"/>
        <item x="29"/>
        <item x="134"/>
        <item x="371"/>
        <item x="384"/>
        <item x="217"/>
        <item x="382"/>
        <item x="131"/>
        <item x="119"/>
        <item x="38"/>
        <item x="216"/>
        <item x="140"/>
        <item x="103"/>
        <item x="353"/>
        <item x="32"/>
        <item x="174"/>
        <item x="245"/>
        <item x="250"/>
        <item x="314"/>
        <item x="142"/>
        <item x="110"/>
        <item x="86"/>
        <item x="359"/>
        <item x="202"/>
        <item x="323"/>
        <item x="313"/>
        <item x="325"/>
        <item x="89"/>
        <item x="111"/>
        <item x="75"/>
        <item x="130"/>
        <item x="74"/>
        <item x="207"/>
        <item x="306"/>
        <item x="30"/>
        <item x="252"/>
        <item x="265"/>
        <item x="363"/>
        <item x="175"/>
        <item x="320"/>
        <item x="367"/>
        <item x="282"/>
        <item x="135"/>
        <item x="163"/>
        <item x="21"/>
        <item x="328"/>
        <item x="269"/>
        <item x="189"/>
        <item x="0"/>
        <item x="173"/>
        <item x="22"/>
        <item x="64"/>
        <item x="227"/>
        <item x="114"/>
        <item x="79"/>
        <item x="322"/>
        <item x="20"/>
        <item x="309"/>
        <item x="182"/>
        <item x="231"/>
        <item x="201"/>
        <item x="92"/>
        <item x="223"/>
        <item x="240"/>
        <item x="101"/>
        <item x="128"/>
        <item x="380"/>
        <item x="34"/>
        <item x="247"/>
        <item x="337"/>
        <item x="5"/>
        <item x="148"/>
        <item x="102"/>
        <item x="271"/>
        <item x="107"/>
        <item x="354"/>
        <item x="51"/>
        <item x="99"/>
        <item x="33"/>
        <item x="88"/>
        <item x="374"/>
        <item x="181"/>
        <item x="15"/>
        <item x="365"/>
        <item x="232"/>
        <item x="2"/>
        <item x="321"/>
        <item x="16"/>
        <item x="160"/>
        <item x="264"/>
        <item x="52"/>
        <item x="352"/>
        <item x="164"/>
        <item x="370"/>
        <item x="179"/>
        <item x="234"/>
        <item x="17"/>
        <item x="248"/>
        <item x="91"/>
        <item x="347"/>
        <item x="188"/>
        <item x="249"/>
        <item x="169"/>
        <item x="243"/>
        <item x="165"/>
        <item x="40"/>
        <item x="59"/>
        <item x="47"/>
        <item x="49"/>
        <item x="244"/>
        <item x="225"/>
        <item x="276"/>
        <item x="236"/>
        <item x="80"/>
        <item x="44"/>
        <item x="288"/>
        <item x="291"/>
        <item x="139"/>
        <item x="381"/>
        <item x="194"/>
        <item x="342"/>
        <item x="82"/>
        <item x="305"/>
        <item x="7"/>
        <item x="253"/>
        <item x="133"/>
        <item x="117"/>
        <item x="260"/>
        <item x="255"/>
        <item x="96"/>
        <item x="65"/>
        <item x="343"/>
        <item x="284"/>
        <item x="36"/>
        <item x="35"/>
        <item x="25"/>
        <item x="340"/>
        <item x="62"/>
        <item x="157"/>
        <item x="355"/>
        <item x="27"/>
        <item x="228"/>
        <item x="197"/>
        <item x="81"/>
        <item x="50"/>
        <item x="200"/>
        <item x="235"/>
        <item x="1"/>
        <item x="377"/>
        <item x="196"/>
        <item x="90"/>
        <item x="116"/>
        <item x="267"/>
        <item x="376"/>
        <item x="364"/>
        <item x="155"/>
        <item x="126"/>
        <item x="277"/>
        <item x="121"/>
        <item x="290"/>
        <item x="12"/>
        <item x="287"/>
        <item x="294"/>
        <item x="13"/>
        <item x="41"/>
        <item x="386"/>
        <item x="71"/>
        <item x="299"/>
        <item x="129"/>
        <item x="344"/>
        <item x="358"/>
        <item x="54"/>
        <item x="372"/>
        <item x="176"/>
        <item x="57"/>
        <item x="239"/>
        <item x="118"/>
        <item x="45"/>
        <item x="4"/>
        <item x="308"/>
        <item x="150"/>
        <item x="199"/>
        <item x="158"/>
        <item x="362"/>
        <item x="257"/>
        <item x="95"/>
        <item x="198"/>
        <item x="66"/>
        <item x="268"/>
        <item x="215"/>
        <item x="177"/>
        <item x="11"/>
        <item x="37"/>
        <item x="319"/>
        <item x="279"/>
        <item x="6"/>
        <item x="156"/>
        <item x="385"/>
        <item x="315"/>
        <item x="167"/>
        <item x="143"/>
        <item x="310"/>
        <item x="229"/>
        <item x="120"/>
        <item x="297"/>
        <item x="42"/>
        <item x="289"/>
        <item x="301"/>
        <item x="18"/>
        <item x="296"/>
        <item x="327"/>
        <item x="191"/>
        <item x="275"/>
        <item x="242"/>
        <item x="94"/>
        <item x="329"/>
        <item x="214"/>
        <item x="185"/>
        <item x="76"/>
        <item x="28"/>
        <item x="56"/>
        <item x="226"/>
        <item x="312"/>
        <item x="61"/>
        <item x="23"/>
        <item x="300"/>
        <item x="281"/>
        <item x="39"/>
        <item x="141"/>
        <item x="311"/>
        <item x="213"/>
        <item x="378"/>
        <item x="124"/>
        <item x="123"/>
        <item x="192"/>
        <item x="26"/>
        <item x="254"/>
        <item x="24"/>
        <item x="122"/>
        <item x="105"/>
        <item x="270"/>
        <item x="251"/>
        <item x="10"/>
        <item x="100"/>
        <item x="84"/>
        <item x="336"/>
        <item x="259"/>
        <item x="262"/>
        <item x="138"/>
        <item x="9"/>
        <item x="161"/>
        <item x="68"/>
        <item x="273"/>
        <item t="default"/>
      </items>
    </pivotField>
    <pivotField showAll="0">
      <items count="4">
        <item x="0"/>
        <item x="2"/>
        <item x="1"/>
        <item t="default"/>
      </items>
    </pivotField>
    <pivotField showAll="0">
      <items count="3">
        <item x="1"/>
        <item x="0"/>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h="1" x="0"/>
        <item x="1"/>
        <item x="2"/>
        <item x="3"/>
        <item x="4"/>
        <item x="5"/>
        <item x="6"/>
        <item x="7"/>
        <item x="8"/>
        <item h="1" x="9"/>
        <item t="default"/>
      </items>
    </pivotField>
  </pivotFields>
  <rowFields count="1">
    <field x="1"/>
  </rowFields>
  <rowItems count="11">
    <i>
      <x v="5"/>
    </i>
    <i>
      <x v="15"/>
    </i>
    <i>
      <x v="17"/>
    </i>
    <i>
      <x v="24"/>
    </i>
    <i>
      <x v="39"/>
    </i>
    <i>
      <x v="40"/>
    </i>
    <i>
      <x v="49"/>
    </i>
    <i>
      <x v="58"/>
    </i>
    <i>
      <x v="66"/>
    </i>
    <i>
      <x v="70"/>
    </i>
    <i t="grand">
      <x/>
    </i>
  </rowItems>
  <colItems count="1">
    <i/>
  </colItems>
  <dataFields count="1">
    <dataField name="Average of IMDB Score" fld="4" subtotal="average" baseField="1" baseItem="15" numFmtId="164"/>
  </dataFields>
  <formats count="1">
    <format dxfId="9">
      <pivotArea outline="0" collapsedLevelsAreSubtotals="1" fieldPosition="0"/>
    </format>
  </format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26E508-EB32-46D7-B6FA-5E97A5FC7B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 firstHeaderRow="0" firstDataRow="0" firstDataCol="0" rowPageCount="1" colPageCount="1"/>
  <pivotFields count="17">
    <pivotField showAll="0"/>
    <pivotField axis="axisPage" showAll="0">
      <items count="115">
        <item x="5"/>
        <item x="11"/>
        <item x="88"/>
        <item x="35"/>
        <item x="36"/>
        <item x="109"/>
        <item x="23"/>
        <item x="71"/>
        <item x="43"/>
        <item x="70"/>
        <item x="27"/>
        <item x="98"/>
        <item x="26"/>
        <item x="102"/>
        <item x="86"/>
        <item x="110"/>
        <item x="90"/>
        <item x="113"/>
        <item x="87"/>
        <item x="85"/>
        <item x="21"/>
        <item x="17"/>
        <item x="97"/>
        <item x="89"/>
        <item x="111"/>
        <item x="100"/>
        <item x="53"/>
        <item x="44"/>
        <item x="47"/>
        <item x="67"/>
        <item x="28"/>
        <item x="103"/>
        <item x="6"/>
        <item x="38"/>
        <item x="51"/>
        <item x="65"/>
        <item x="33"/>
        <item x="59"/>
        <item x="32"/>
        <item x="106"/>
        <item x="83"/>
        <item x="41"/>
        <item x="80"/>
        <item x="73"/>
        <item x="50"/>
        <item x="0"/>
        <item x="9"/>
        <item x="94"/>
        <item x="77"/>
        <item x="105"/>
        <item x="49"/>
        <item x="22"/>
        <item x="92"/>
        <item x="78"/>
        <item x="60"/>
        <item x="19"/>
        <item x="7"/>
        <item x="95"/>
        <item x="107"/>
        <item x="101"/>
        <item x="15"/>
        <item x="12"/>
        <item x="46"/>
        <item x="3"/>
        <item x="75"/>
        <item x="72"/>
        <item x="108"/>
        <item x="104"/>
        <item x="55"/>
        <item x="39"/>
        <item x="112"/>
        <item x="84"/>
        <item x="8"/>
        <item x="4"/>
        <item x="57"/>
        <item x="13"/>
        <item x="63"/>
        <item x="52"/>
        <item x="42"/>
        <item x="45"/>
        <item x="16"/>
        <item x="10"/>
        <item x="69"/>
        <item x="58"/>
        <item x="25"/>
        <item x="48"/>
        <item x="37"/>
        <item x="66"/>
        <item x="56"/>
        <item x="30"/>
        <item x="29"/>
        <item x="93"/>
        <item x="81"/>
        <item x="2"/>
        <item x="40"/>
        <item x="54"/>
        <item x="64"/>
        <item x="61"/>
        <item x="96"/>
        <item x="74"/>
        <item x="18"/>
        <item x="99"/>
        <item x="14"/>
        <item x="34"/>
        <item x="82"/>
        <item x="24"/>
        <item x="1"/>
        <item x="76"/>
        <item x="31"/>
        <item x="79"/>
        <item x="91"/>
        <item x="68"/>
        <item x="20"/>
        <item x="62"/>
        <item t="default"/>
      </items>
    </pivotField>
    <pivotField showAll="0"/>
    <pivotField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showAll="0"/>
    <pivotField showAll="0"/>
    <pivotField showAll="0"/>
    <pivotField showAll="0"/>
    <pivotField showAll="0"/>
    <pivotField showAll="0">
      <items count="388">
        <item x="237"/>
        <item x="351"/>
        <item x="186"/>
        <item x="366"/>
        <item x="356"/>
        <item x="324"/>
        <item x="383"/>
        <item x="368"/>
        <item x="97"/>
        <item x="48"/>
        <item x="190"/>
        <item x="152"/>
        <item x="136"/>
        <item x="350"/>
        <item x="113"/>
        <item x="55"/>
        <item x="283"/>
        <item x="266"/>
        <item x="87"/>
        <item x="339"/>
        <item x="230"/>
        <item x="331"/>
        <item x="298"/>
        <item x="338"/>
        <item x="369"/>
        <item x="149"/>
        <item x="348"/>
        <item x="31"/>
        <item x="375"/>
        <item x="168"/>
        <item x="14"/>
        <item x="220"/>
        <item x="145"/>
        <item x="43"/>
        <item x="58"/>
        <item x="46"/>
        <item x="318"/>
        <item x="172"/>
        <item x="278"/>
        <item x="280"/>
        <item x="69"/>
        <item x="302"/>
        <item x="183"/>
        <item x="184"/>
        <item x="195"/>
        <item x="222"/>
        <item x="205"/>
        <item x="73"/>
        <item x="218"/>
        <item x="151"/>
        <item x="70"/>
        <item x="341"/>
        <item x="303"/>
        <item x="272"/>
        <item x="180"/>
        <item x="219"/>
        <item x="274"/>
        <item x="261"/>
        <item x="345"/>
        <item x="295"/>
        <item x="263"/>
        <item x="373"/>
        <item x="93"/>
        <item x="19"/>
        <item x="132"/>
        <item x="63"/>
        <item x="292"/>
        <item x="241"/>
        <item x="307"/>
        <item x="256"/>
        <item x="349"/>
        <item x="112"/>
        <item x="221"/>
        <item x="206"/>
        <item x="360"/>
        <item x="193"/>
        <item x="144"/>
        <item x="293"/>
        <item x="357"/>
        <item x="379"/>
        <item x="204"/>
        <item x="127"/>
        <item x="125"/>
        <item x="211"/>
        <item x="166"/>
        <item x="3"/>
        <item x="286"/>
        <item x="106"/>
        <item x="246"/>
        <item x="333"/>
        <item x="233"/>
        <item x="104"/>
        <item x="332"/>
        <item x="224"/>
        <item x="210"/>
        <item x="8"/>
        <item x="147"/>
        <item x="159"/>
        <item x="170"/>
        <item x="60"/>
        <item x="77"/>
        <item x="335"/>
        <item x="171"/>
        <item x="178"/>
        <item x="212"/>
        <item x="72"/>
        <item x="208"/>
        <item x="258"/>
        <item x="85"/>
        <item x="153"/>
        <item x="108"/>
        <item x="53"/>
        <item x="67"/>
        <item x="146"/>
        <item x="187"/>
        <item x="109"/>
        <item x="330"/>
        <item x="154"/>
        <item x="83"/>
        <item x="346"/>
        <item x="361"/>
        <item x="203"/>
        <item x="238"/>
        <item x="115"/>
        <item x="334"/>
        <item x="285"/>
        <item x="209"/>
        <item x="317"/>
        <item x="98"/>
        <item x="137"/>
        <item x="304"/>
        <item x="326"/>
        <item x="162"/>
        <item x="316"/>
        <item x="78"/>
        <item x="29"/>
        <item x="134"/>
        <item x="371"/>
        <item x="384"/>
        <item x="217"/>
        <item x="382"/>
        <item x="131"/>
        <item x="119"/>
        <item x="38"/>
        <item x="216"/>
        <item x="140"/>
        <item x="103"/>
        <item x="353"/>
        <item x="32"/>
        <item x="174"/>
        <item x="245"/>
        <item x="250"/>
        <item x="314"/>
        <item x="142"/>
        <item x="110"/>
        <item x="86"/>
        <item x="359"/>
        <item x="202"/>
        <item x="323"/>
        <item x="313"/>
        <item x="325"/>
        <item x="89"/>
        <item x="111"/>
        <item x="75"/>
        <item x="130"/>
        <item x="74"/>
        <item x="207"/>
        <item x="306"/>
        <item x="30"/>
        <item x="252"/>
        <item x="265"/>
        <item x="363"/>
        <item x="175"/>
        <item x="320"/>
        <item x="367"/>
        <item x="282"/>
        <item x="135"/>
        <item x="163"/>
        <item x="21"/>
        <item x="328"/>
        <item x="269"/>
        <item x="189"/>
        <item x="0"/>
        <item x="173"/>
        <item x="22"/>
        <item x="64"/>
        <item x="227"/>
        <item x="114"/>
        <item x="79"/>
        <item x="322"/>
        <item x="20"/>
        <item x="309"/>
        <item x="182"/>
        <item x="231"/>
        <item x="201"/>
        <item x="92"/>
        <item x="223"/>
        <item x="240"/>
        <item x="101"/>
        <item x="128"/>
        <item x="380"/>
        <item x="34"/>
        <item x="247"/>
        <item x="337"/>
        <item x="5"/>
        <item x="148"/>
        <item x="102"/>
        <item x="271"/>
        <item x="107"/>
        <item x="354"/>
        <item x="51"/>
        <item x="99"/>
        <item x="33"/>
        <item x="88"/>
        <item x="374"/>
        <item x="181"/>
        <item x="15"/>
        <item x="365"/>
        <item x="232"/>
        <item x="2"/>
        <item x="321"/>
        <item x="16"/>
        <item x="160"/>
        <item x="264"/>
        <item x="52"/>
        <item x="352"/>
        <item x="164"/>
        <item x="370"/>
        <item x="179"/>
        <item x="234"/>
        <item x="17"/>
        <item x="248"/>
        <item x="91"/>
        <item x="347"/>
        <item x="188"/>
        <item x="249"/>
        <item x="169"/>
        <item x="243"/>
        <item x="165"/>
        <item x="40"/>
        <item x="59"/>
        <item x="47"/>
        <item x="49"/>
        <item x="244"/>
        <item x="225"/>
        <item x="276"/>
        <item x="236"/>
        <item x="80"/>
        <item x="44"/>
        <item x="288"/>
        <item x="291"/>
        <item x="139"/>
        <item x="381"/>
        <item x="194"/>
        <item x="342"/>
        <item x="82"/>
        <item x="305"/>
        <item x="7"/>
        <item x="253"/>
        <item x="133"/>
        <item x="117"/>
        <item x="260"/>
        <item x="255"/>
        <item x="96"/>
        <item x="65"/>
        <item x="343"/>
        <item x="284"/>
        <item x="36"/>
        <item x="35"/>
        <item x="25"/>
        <item x="340"/>
        <item x="62"/>
        <item x="157"/>
        <item x="355"/>
        <item x="27"/>
        <item x="228"/>
        <item x="197"/>
        <item x="81"/>
        <item x="50"/>
        <item x="200"/>
        <item x="235"/>
        <item x="1"/>
        <item x="377"/>
        <item x="196"/>
        <item x="90"/>
        <item x="116"/>
        <item x="267"/>
        <item x="376"/>
        <item x="364"/>
        <item x="155"/>
        <item x="126"/>
        <item x="277"/>
        <item x="121"/>
        <item x="290"/>
        <item x="12"/>
        <item x="287"/>
        <item x="294"/>
        <item x="13"/>
        <item x="41"/>
        <item x="386"/>
        <item x="71"/>
        <item x="299"/>
        <item x="129"/>
        <item x="344"/>
        <item x="358"/>
        <item x="54"/>
        <item x="372"/>
        <item x="176"/>
        <item x="57"/>
        <item x="239"/>
        <item x="118"/>
        <item x="45"/>
        <item x="4"/>
        <item x="308"/>
        <item x="150"/>
        <item x="199"/>
        <item x="158"/>
        <item x="362"/>
        <item x="257"/>
        <item x="95"/>
        <item x="198"/>
        <item x="66"/>
        <item x="268"/>
        <item x="215"/>
        <item x="177"/>
        <item x="11"/>
        <item x="37"/>
        <item x="319"/>
        <item x="279"/>
        <item x="6"/>
        <item x="156"/>
        <item x="385"/>
        <item x="315"/>
        <item x="167"/>
        <item x="143"/>
        <item x="310"/>
        <item x="229"/>
        <item x="120"/>
        <item x="297"/>
        <item x="42"/>
        <item x="289"/>
        <item x="301"/>
        <item x="18"/>
        <item x="296"/>
        <item x="327"/>
        <item x="191"/>
        <item x="275"/>
        <item x="242"/>
        <item x="94"/>
        <item x="329"/>
        <item x="214"/>
        <item x="185"/>
        <item x="76"/>
        <item x="28"/>
        <item x="56"/>
        <item x="226"/>
        <item x="312"/>
        <item x="61"/>
        <item x="23"/>
        <item x="300"/>
        <item x="281"/>
        <item x="39"/>
        <item x="141"/>
        <item x="311"/>
        <item x="213"/>
        <item x="378"/>
        <item x="124"/>
        <item x="123"/>
        <item x="192"/>
        <item x="26"/>
        <item x="254"/>
        <item x="24"/>
        <item x="122"/>
        <item x="105"/>
        <item x="270"/>
        <item x="251"/>
        <item x="10"/>
        <item x="100"/>
        <item x="84"/>
        <item x="336"/>
        <item x="259"/>
        <item x="262"/>
        <item x="138"/>
        <item x="9"/>
        <item x="161"/>
        <item x="68"/>
        <item x="273"/>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pageFields count="1">
    <pageField fld="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703A66-47B3-4D61-83A8-385F653C497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DUBBED_LANGUAGE">
  <location ref="X3:Y7" firstHeaderRow="1" firstDataRow="1" firstDataCol="1"/>
  <pivotFields count="17">
    <pivotField dataField="1" showAll="0"/>
    <pivotField showAll="0"/>
    <pivotField showAll="0"/>
    <pivotField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showAll="0">
      <items count="39">
        <item x="28"/>
        <item x="9"/>
        <item x="3"/>
        <item x="36"/>
        <item x="34"/>
        <item x="30"/>
        <item x="0"/>
        <item x="33"/>
        <item x="26"/>
        <item x="35"/>
        <item x="11"/>
        <item x="23"/>
        <item x="24"/>
        <item x="37"/>
        <item x="13"/>
        <item x="10"/>
        <item x="27"/>
        <item x="14"/>
        <item x="4"/>
        <item x="7"/>
        <item x="2"/>
        <item x="20"/>
        <item x="29"/>
        <item x="6"/>
        <item x="8"/>
        <item x="17"/>
        <item x="16"/>
        <item x="15"/>
        <item x="12"/>
        <item x="1"/>
        <item x="21"/>
        <item x="22"/>
        <item x="32"/>
        <item x="19"/>
        <item x="31"/>
        <item x="18"/>
        <item x="25"/>
        <item x="5"/>
        <item t="default"/>
      </items>
    </pivotField>
    <pivotField showAll="0"/>
    <pivotField showAll="0"/>
    <pivotField showAll="0"/>
    <pivotField showAll="0"/>
    <pivotField numFmtId="14" showAll="0">
      <items count="388">
        <item x="237"/>
        <item x="351"/>
        <item x="186"/>
        <item x="366"/>
        <item x="356"/>
        <item x="324"/>
        <item x="383"/>
        <item x="368"/>
        <item x="97"/>
        <item x="48"/>
        <item x="190"/>
        <item x="152"/>
        <item x="136"/>
        <item x="350"/>
        <item x="113"/>
        <item x="55"/>
        <item x="283"/>
        <item x="266"/>
        <item x="87"/>
        <item x="339"/>
        <item x="230"/>
        <item x="331"/>
        <item x="298"/>
        <item x="338"/>
        <item x="369"/>
        <item x="149"/>
        <item x="348"/>
        <item x="31"/>
        <item x="375"/>
        <item x="168"/>
        <item x="14"/>
        <item x="220"/>
        <item x="145"/>
        <item x="43"/>
        <item x="58"/>
        <item x="46"/>
        <item x="318"/>
        <item x="172"/>
        <item x="278"/>
        <item x="280"/>
        <item x="69"/>
        <item x="302"/>
        <item x="183"/>
        <item x="184"/>
        <item x="195"/>
        <item x="222"/>
        <item x="205"/>
        <item x="73"/>
        <item x="218"/>
        <item x="151"/>
        <item x="70"/>
        <item x="341"/>
        <item x="303"/>
        <item x="272"/>
        <item x="180"/>
        <item x="219"/>
        <item x="274"/>
        <item x="261"/>
        <item x="345"/>
        <item x="295"/>
        <item x="263"/>
        <item x="373"/>
        <item x="93"/>
        <item x="19"/>
        <item x="132"/>
        <item x="63"/>
        <item x="292"/>
        <item x="241"/>
        <item x="307"/>
        <item x="256"/>
        <item x="349"/>
        <item x="112"/>
        <item x="221"/>
        <item x="206"/>
        <item x="360"/>
        <item x="193"/>
        <item x="144"/>
        <item x="293"/>
        <item x="357"/>
        <item x="379"/>
        <item x="204"/>
        <item x="127"/>
        <item x="125"/>
        <item x="211"/>
        <item x="166"/>
        <item x="3"/>
        <item x="286"/>
        <item x="106"/>
        <item x="246"/>
        <item x="333"/>
        <item x="233"/>
        <item x="104"/>
        <item x="332"/>
        <item x="224"/>
        <item x="210"/>
        <item x="8"/>
        <item x="147"/>
        <item x="159"/>
        <item x="170"/>
        <item x="60"/>
        <item x="77"/>
        <item x="335"/>
        <item x="171"/>
        <item x="178"/>
        <item x="212"/>
        <item x="72"/>
        <item x="208"/>
        <item x="258"/>
        <item x="85"/>
        <item x="153"/>
        <item x="108"/>
        <item x="53"/>
        <item x="67"/>
        <item x="146"/>
        <item x="187"/>
        <item x="109"/>
        <item x="330"/>
        <item x="154"/>
        <item x="83"/>
        <item x="346"/>
        <item x="361"/>
        <item x="203"/>
        <item x="238"/>
        <item x="115"/>
        <item x="334"/>
        <item x="285"/>
        <item x="209"/>
        <item x="317"/>
        <item x="98"/>
        <item x="137"/>
        <item x="304"/>
        <item x="326"/>
        <item x="162"/>
        <item x="316"/>
        <item x="78"/>
        <item x="29"/>
        <item x="134"/>
        <item x="371"/>
        <item x="384"/>
        <item x="217"/>
        <item x="382"/>
        <item x="131"/>
        <item x="119"/>
        <item x="38"/>
        <item x="216"/>
        <item x="140"/>
        <item x="103"/>
        <item x="353"/>
        <item x="32"/>
        <item x="174"/>
        <item x="245"/>
        <item x="250"/>
        <item x="314"/>
        <item x="142"/>
        <item x="110"/>
        <item x="86"/>
        <item x="359"/>
        <item x="202"/>
        <item x="323"/>
        <item x="313"/>
        <item x="325"/>
        <item x="89"/>
        <item x="111"/>
        <item x="75"/>
        <item x="130"/>
        <item x="74"/>
        <item x="207"/>
        <item x="306"/>
        <item x="30"/>
        <item x="252"/>
        <item x="265"/>
        <item x="363"/>
        <item x="175"/>
        <item x="320"/>
        <item x="367"/>
        <item x="282"/>
        <item x="135"/>
        <item x="163"/>
        <item x="21"/>
        <item x="328"/>
        <item x="269"/>
        <item x="189"/>
        <item x="0"/>
        <item x="173"/>
        <item x="22"/>
        <item x="64"/>
        <item x="227"/>
        <item x="114"/>
        <item x="79"/>
        <item x="322"/>
        <item x="20"/>
        <item x="309"/>
        <item x="182"/>
        <item x="231"/>
        <item x="201"/>
        <item x="92"/>
        <item x="223"/>
        <item x="240"/>
        <item x="101"/>
        <item x="128"/>
        <item x="380"/>
        <item x="34"/>
        <item x="247"/>
        <item x="337"/>
        <item x="5"/>
        <item x="148"/>
        <item x="102"/>
        <item x="271"/>
        <item x="107"/>
        <item x="354"/>
        <item x="51"/>
        <item x="99"/>
        <item x="33"/>
        <item x="88"/>
        <item x="374"/>
        <item x="181"/>
        <item x="15"/>
        <item x="365"/>
        <item x="232"/>
        <item x="2"/>
        <item x="321"/>
        <item x="16"/>
        <item x="160"/>
        <item x="264"/>
        <item x="52"/>
        <item x="352"/>
        <item x="164"/>
        <item x="370"/>
        <item x="179"/>
        <item x="234"/>
        <item x="17"/>
        <item x="248"/>
        <item x="91"/>
        <item x="347"/>
        <item x="188"/>
        <item x="249"/>
        <item x="169"/>
        <item x="243"/>
        <item x="165"/>
        <item x="40"/>
        <item x="59"/>
        <item x="47"/>
        <item x="49"/>
        <item x="244"/>
        <item x="225"/>
        <item x="276"/>
        <item x="236"/>
        <item x="80"/>
        <item x="44"/>
        <item x="288"/>
        <item x="291"/>
        <item x="139"/>
        <item x="381"/>
        <item x="194"/>
        <item x="342"/>
        <item x="82"/>
        <item x="305"/>
        <item x="7"/>
        <item x="253"/>
        <item x="133"/>
        <item x="117"/>
        <item x="260"/>
        <item x="255"/>
        <item x="96"/>
        <item x="65"/>
        <item x="343"/>
        <item x="284"/>
        <item x="36"/>
        <item x="35"/>
        <item x="25"/>
        <item x="340"/>
        <item x="62"/>
        <item x="157"/>
        <item x="355"/>
        <item x="27"/>
        <item x="228"/>
        <item x="197"/>
        <item x="81"/>
        <item x="50"/>
        <item x="200"/>
        <item x="235"/>
        <item x="1"/>
        <item x="377"/>
        <item x="196"/>
        <item x="90"/>
        <item x="116"/>
        <item x="267"/>
        <item x="376"/>
        <item x="364"/>
        <item x="155"/>
        <item x="126"/>
        <item x="277"/>
        <item x="121"/>
        <item x="290"/>
        <item x="12"/>
        <item x="287"/>
        <item x="294"/>
        <item x="13"/>
        <item x="41"/>
        <item x="386"/>
        <item x="71"/>
        <item x="299"/>
        <item x="129"/>
        <item x="344"/>
        <item x="358"/>
        <item x="54"/>
        <item x="372"/>
        <item x="176"/>
        <item x="57"/>
        <item x="239"/>
        <item x="118"/>
        <item x="45"/>
        <item x="4"/>
        <item x="308"/>
        <item x="150"/>
        <item x="199"/>
        <item x="158"/>
        <item x="362"/>
        <item x="257"/>
        <item x="95"/>
        <item x="198"/>
        <item x="66"/>
        <item x="268"/>
        <item x="215"/>
        <item x="177"/>
        <item x="11"/>
        <item x="37"/>
        <item x="319"/>
        <item x="279"/>
        <item x="6"/>
        <item x="156"/>
        <item x="385"/>
        <item x="315"/>
        <item x="167"/>
        <item x="143"/>
        <item x="310"/>
        <item x="229"/>
        <item x="120"/>
        <item x="297"/>
        <item x="42"/>
        <item x="289"/>
        <item x="301"/>
        <item x="18"/>
        <item x="296"/>
        <item x="327"/>
        <item x="191"/>
        <item x="275"/>
        <item x="242"/>
        <item x="94"/>
        <item x="329"/>
        <item x="214"/>
        <item x="185"/>
        <item x="76"/>
        <item x="28"/>
        <item x="56"/>
        <item x="226"/>
        <item x="312"/>
        <item x="61"/>
        <item x="23"/>
        <item x="300"/>
        <item x="281"/>
        <item x="39"/>
        <item x="141"/>
        <item x="311"/>
        <item x="213"/>
        <item x="378"/>
        <item x="124"/>
        <item x="123"/>
        <item x="192"/>
        <item x="26"/>
        <item x="254"/>
        <item x="24"/>
        <item x="122"/>
        <item x="105"/>
        <item x="270"/>
        <item x="251"/>
        <item x="10"/>
        <item x="100"/>
        <item x="84"/>
        <item x="336"/>
        <item x="259"/>
        <item x="262"/>
        <item x="138"/>
        <item x="9"/>
        <item x="161"/>
        <item x="68"/>
        <item x="273"/>
        <item t="default"/>
      </items>
    </pivotField>
    <pivotField axis="axisRow" showAll="0">
      <items count="4">
        <item x="0"/>
        <item x="2"/>
        <item x="1"/>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11"/>
  </rowFields>
  <rowItems count="4">
    <i>
      <x/>
    </i>
    <i>
      <x v="1"/>
    </i>
    <i>
      <x v="2"/>
    </i>
    <i t="grand">
      <x/>
    </i>
  </rowItems>
  <colItems count="1">
    <i/>
  </colItems>
  <dataFields count="1">
    <dataField name="Count of Title" fld="0" subtotal="count" baseField="0" baseItem="0" numFmtId="1"/>
  </dataFields>
  <formats count="1">
    <format dxfId="10">
      <pivotArea outline="0" collapsedLevelsAreSubtotals="1" fieldPosition="0"/>
    </format>
  </formats>
  <chartFormats count="3">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1" count="1" selected="0">
            <x v="2"/>
          </reference>
        </references>
      </pivotArea>
    </chartFormat>
    <chartFormat chart="3" format="4">
      <pivotArea type="data" outline="0" fieldPosition="0">
        <references count="2">
          <reference field="4294967294" count="1" selected="0">
            <x v="0"/>
          </reference>
          <reference field="1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 xr10:uid="{94F2505C-63E6-455F-8C47-1A448EFCABB9}" sourceName="Language">
  <pivotTables>
    <pivotTable tabId="3" name="PivotTable6"/>
    <pivotTable tabId="3" name="PivotTable2"/>
    <pivotTable tabId="3" name="PivotTable5"/>
    <pivotTable tabId="3" name="PivotTable7"/>
  </pivotTables>
  <data>
    <tabular pivotCacheId="1292928448">
      <items count="38">
        <i x="28" s="1"/>
        <i x="9" s="1"/>
        <i x="3" s="1"/>
        <i x="36" s="1"/>
        <i x="34" s="1"/>
        <i x="30" s="1"/>
        <i x="0" s="1"/>
        <i x="33" s="1"/>
        <i x="26" s="1"/>
        <i x="35" s="1"/>
        <i x="11" s="1"/>
        <i x="23" s="1"/>
        <i x="24" s="1"/>
        <i x="37" s="1"/>
        <i x="13" s="1"/>
        <i x="10" s="1"/>
        <i x="27" s="1"/>
        <i x="14" s="1"/>
        <i x="4" s="1"/>
        <i x="7" s="1"/>
        <i x="2" s="1"/>
        <i x="20" s="1"/>
        <i x="29" s="1"/>
        <i x="6" s="1"/>
        <i x="8" s="1"/>
        <i x="17" s="1"/>
        <i x="16" s="1"/>
        <i x="15" s="1"/>
        <i x="12" s="1"/>
        <i x="1" s="1"/>
        <i x="21" s="1"/>
        <i x="22" s="1"/>
        <i x="32" s="1"/>
        <i x="19" s="1"/>
        <i x="31" s="1"/>
        <i x="18" s="1"/>
        <i x="25"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GE_SCORE" xr10:uid="{229D2F28-19AB-48C6-9443-992ECD41E129}" sourceName="RANGE_SCORE">
  <pivotTables>
    <pivotTable tabId="3" name="PivotTable2"/>
    <pivotTable tabId="3" name="PivotTable5"/>
  </pivotTables>
  <data>
    <tabular pivotCacheId="1292928448">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81C45A42-ECA8-4A43-BBF6-BEDE05A46D02}" sourceName="Years (DATE)">
  <pivotTables>
    <pivotTable tabId="3" name="PivotTable2"/>
    <pivotTable tabId="3" name="PivotTable4"/>
    <pivotTable tabId="3" name="PivotTable5"/>
  </pivotTables>
  <data>
    <tabular pivotCacheId="1292928448">
      <items count="10">
        <i x="1" s="1"/>
        <i x="2" s="1"/>
        <i x="3" s="1"/>
        <i x="4" s="1"/>
        <i x="5" s="1"/>
        <i x="6" s="1"/>
        <i x="7" s="1"/>
        <i x="8" s="1"/>
        <i x="0" nd="1"/>
        <i x="9"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_SP" xr10:uid="{B9106C51-EAF9-409C-B7FC-DF8C8707D28C}" sourceName="GENRE_SP">
  <pivotTables>
    <pivotTable tabId="3" name="PivotTable2"/>
    <pivotTable tabId="3" name="PivotTable3"/>
    <pivotTable tabId="3" name="PivotTable5"/>
  </pivotTables>
  <data>
    <tabular pivotCacheId="1292928448">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761451AE-F26C-436A-8FFA-91419F7BE8EB}" sourceName="Genre">
  <pivotTables>
    <pivotTable tabId="3" name="PivotTable2"/>
    <pivotTable tabId="3" name="PivotTable3"/>
    <pivotTable tabId="3" name="PivotTable5"/>
  </pivotTables>
  <data>
    <tabular pivotCacheId="1292928448">
      <items count="114">
        <i x="5" s="1"/>
        <i x="11" s="1"/>
        <i x="88" s="1"/>
        <i x="35" s="1"/>
        <i x="36" s="1"/>
        <i x="109" s="1"/>
        <i x="23" s="1"/>
        <i x="71" s="1"/>
        <i x="43" s="1"/>
        <i x="70" s="1"/>
        <i x="27" s="1"/>
        <i x="98" s="1"/>
        <i x="26" s="1"/>
        <i x="102" s="1"/>
        <i x="86" s="1"/>
        <i x="110" s="1"/>
        <i x="90" s="1"/>
        <i x="113" s="1"/>
        <i x="87" s="1"/>
        <i x="85" s="1"/>
        <i x="21" s="1"/>
        <i x="17" s="1"/>
        <i x="97" s="1"/>
        <i x="89" s="1"/>
        <i x="111" s="1"/>
        <i x="100" s="1"/>
        <i x="53" s="1"/>
        <i x="44" s="1"/>
        <i x="47" s="1"/>
        <i x="67" s="1"/>
        <i x="28" s="1"/>
        <i x="103" s="1"/>
        <i x="6" s="1"/>
        <i x="38" s="1"/>
        <i x="51" s="1"/>
        <i x="65" s="1"/>
        <i x="33" s="1"/>
        <i x="59" s="1"/>
        <i x="32" s="1"/>
        <i x="106" s="1"/>
        <i x="83" s="1"/>
        <i x="41" s="1"/>
        <i x="80" s="1"/>
        <i x="73" s="1"/>
        <i x="50" s="1"/>
        <i x="0" s="1"/>
        <i x="9" s="1"/>
        <i x="94" s="1"/>
        <i x="77" s="1"/>
        <i x="105" s="1"/>
        <i x="49" s="1"/>
        <i x="22" s="1"/>
        <i x="92" s="1"/>
        <i x="78" s="1"/>
        <i x="60" s="1"/>
        <i x="19" s="1"/>
        <i x="7" s="1"/>
        <i x="95" s="1"/>
        <i x="107" s="1"/>
        <i x="101" s="1"/>
        <i x="15" s="1"/>
        <i x="12" s="1"/>
        <i x="46" s="1"/>
        <i x="3" s="1"/>
        <i x="75" s="1"/>
        <i x="72" s="1"/>
        <i x="108" s="1"/>
        <i x="104" s="1"/>
        <i x="55" s="1"/>
        <i x="39" s="1"/>
        <i x="112" s="1"/>
        <i x="84" s="1"/>
        <i x="8" s="1"/>
        <i x="4" s="1"/>
        <i x="57" s="1"/>
        <i x="13" s="1"/>
        <i x="63" s="1"/>
        <i x="52" s="1"/>
        <i x="42" s="1"/>
        <i x="45" s="1"/>
        <i x="16" s="1"/>
        <i x="10" s="1"/>
        <i x="69" s="1"/>
        <i x="58" s="1"/>
        <i x="25" s="1"/>
        <i x="48" s="1"/>
        <i x="37" s="1"/>
        <i x="66" s="1"/>
        <i x="56" s="1"/>
        <i x="30" s="1"/>
        <i x="29" s="1"/>
        <i x="93" s="1"/>
        <i x="81" s="1"/>
        <i x="2" s="1"/>
        <i x="40" s="1"/>
        <i x="54" s="1"/>
        <i x="64" s="1"/>
        <i x="61" s="1"/>
        <i x="96" s="1"/>
        <i x="74" s="1"/>
        <i x="18" s="1"/>
        <i x="99" s="1"/>
        <i x="14" s="1"/>
        <i x="34" s="1"/>
        <i x="82" s="1"/>
        <i x="24" s="1"/>
        <i x="1" s="1"/>
        <i x="76" s="1"/>
        <i x="31" s="1"/>
        <i x="79" s="1"/>
        <i x="91" s="1"/>
        <i x="68" s="1"/>
        <i x="20" s="1"/>
        <i x="6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UB_LANGUAGE" xr10:uid="{8339EE99-7E10-444A-8B2A-857A743E8E11}" sourceName="DUB_LANGUAGE">
  <pivotTables>
    <pivotTable tabId="3" name="PivotTable2"/>
    <pivotTable tabId="3" name="PivotTable5"/>
    <pivotTable tabId="3" name="PivotTable6"/>
    <pivotTable tabId="3" name="PivotTable7"/>
  </pivotTables>
  <data>
    <tabular pivotCacheId="129292844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nguage" xr10:uid="{5E29604E-0921-4F01-AEB0-407EF6435371}" cache="Slicer_Language" caption="Language" style="Slicer Style 1" rowHeight="234950"/>
  <slicer name="RANGE_SCORE" xr10:uid="{973A24C1-F273-4AA6-8DEE-1E01A539ECEA}" cache="Slicer_RANGE_SCORE" caption="RANGE_SCORE" columnCount="2" style="Slicer Style 1" rowHeight="234950"/>
  <slicer name="Years (DATE)" xr10:uid="{ABB4C96D-7AB3-42C6-AE8F-B06C2BFFDE2A}" cache="Slicer_Years__DATE" caption="Years (DATE)" columnCount="8" showCaption="0" style="Slicer Style 1" rowHeight="234950"/>
  <slicer name="GENRE_SP" xr10:uid="{B851E19B-9C75-4D99-B387-0BBD64DDCE41}" cache="Slicer_GENRE_SP" caption="GENRE_SP" style="Slicer Style 1" rowHeight="234950"/>
  <slicer name="Genre" xr10:uid="{92E9D524-8BB6-4ACB-B402-5410F33C5B7E}" cache="Slicer_Genre" caption="Genre" style="Slicer Style 1" rowHeight="234950"/>
  <slicer name="DUB_LANGUAGE" xr10:uid="{41A66342-8D71-4396-8C1B-6945F3FEE107}" cache="Slicer_DUB_LANGUAGE" caption="DUB_LANGUAGE"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E442CB-6481-41CB-BD23-CC9247A493DB}" name="Table2" displayName="Table2" ref="I1:O40" totalsRowCount="1" headerRowDxfId="14">
  <autoFilter ref="I1:O39" xr:uid="{D5E442CB-6481-41CB-BD23-CC9247A493DB}"/>
  <sortState xmlns:xlrd2="http://schemas.microsoft.com/office/spreadsheetml/2017/richdata2" ref="I2:O39">
    <sortCondition descending="1" ref="K1:K39"/>
  </sortState>
  <tableColumns count="7">
    <tableColumn id="1" xr3:uid="{396868EC-082F-4682-9767-8F779951A0D9}" name="language" totalsRowLabel="Total"/>
    <tableColumn id="2" xr3:uid="{3353699A-E473-4F9E-B925-54C28FBF42D1}" name="count_of_movie"/>
    <tableColumn id="3" xr3:uid="{42489ED7-070B-48F8-8CA5-32EC6A2280CC}" name="average_IMBD_rating" dataDxfId="13"/>
    <tableColumn id="4" xr3:uid="{A012D795-7937-46BB-9BFD-7EEB5C0F699B}" name="max_runtime"/>
    <tableColumn id="5" xr3:uid="{E8823D59-E00C-49F6-B671-D52EC35E126E}" name="max_IMBD"/>
    <tableColumn id="6" xr3:uid="{664AEF4F-9706-4983-92E7-42E7A57CC36B}" name="min_runtime"/>
    <tableColumn id="7" xr3:uid="{2B202DC2-F912-45CB-8AC9-FFE933BFF328}" name="min_IMBD" totalsRowFunction="sum"/>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91ABA2-C059-4C84-A998-492FDA47BC39}" name="Table3" displayName="Table3" ref="R1:X115" totalsRowShown="0" headerRowDxfId="12">
  <autoFilter ref="R1:X115" xr:uid="{E791ABA2-C059-4C84-A998-492FDA47BC39}"/>
  <tableColumns count="7">
    <tableColumn id="1" xr3:uid="{70277BD4-8AC0-4CF5-8A6F-3CDC9118AF66}" name="unique genre"/>
    <tableColumn id="2" xr3:uid="{11CAEB86-8940-4E86-9680-4F3A99B157CC}" name="count_of_movie"/>
    <tableColumn id="3" xr3:uid="{FD93EDDD-6A64-448B-AE5F-79215B2A630F}" name="average_IMBD_rating" dataDxfId="11"/>
    <tableColumn id="4" xr3:uid="{950A07AB-CD04-4CC6-B8A7-10B8B8D5D90F}" name="max_runtime"/>
    <tableColumn id="5" xr3:uid="{03A85F7C-C223-4EAC-B216-3ECE0175F17B}" name="max_IMBD"/>
    <tableColumn id="6" xr3:uid="{2EE16D60-26C5-4C7E-B046-9032AEECA037}" name="min_runtime"/>
    <tableColumn id="7" xr3:uid="{121833F6-436D-4929-BFBB-D0F539CCDA00}" name="min_IMB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42F2C-1A5E-4F5A-B116-BB5EF0E3B130}">
  <dimension ref="A1:AJ115"/>
  <sheetViews>
    <sheetView zoomScale="142" workbookViewId="0">
      <selection activeCell="A10" sqref="A10"/>
    </sheetView>
  </sheetViews>
  <sheetFormatPr defaultRowHeight="14.4" x14ac:dyDescent="0.3"/>
  <cols>
    <col min="1" max="1" width="36" bestFit="1" customWidth="1"/>
    <col min="2" max="2" width="12.5546875" bestFit="1" customWidth="1"/>
    <col min="9" max="9" width="21.33203125" customWidth="1"/>
    <col min="10" max="10" width="15" bestFit="1" customWidth="1"/>
    <col min="11" max="11" width="14.6640625" customWidth="1"/>
    <col min="12" max="12" width="13.33203125" customWidth="1"/>
    <col min="13" max="13" width="11.44140625" customWidth="1"/>
    <col min="14" max="14" width="13" customWidth="1"/>
    <col min="15" max="15" width="11" customWidth="1"/>
    <col min="18" max="18" width="36.33203125" bestFit="1" customWidth="1"/>
    <col min="19" max="19" width="15.6640625" customWidth="1"/>
    <col min="20" max="20" width="20.44140625" customWidth="1"/>
    <col min="21" max="21" width="13.33203125" customWidth="1"/>
    <col min="22" max="22" width="11.44140625" customWidth="1"/>
    <col min="23" max="23" width="13" customWidth="1"/>
    <col min="24" max="24" width="11" customWidth="1"/>
    <col min="35" max="35" width="13.109375" bestFit="1" customWidth="1"/>
  </cols>
  <sheetData>
    <row r="1" spans="1:36" x14ac:dyDescent="0.3">
      <c r="A1" s="1" t="s">
        <v>163</v>
      </c>
      <c r="B1" s="1" t="s">
        <v>164</v>
      </c>
      <c r="C1" s="1" t="s">
        <v>165</v>
      </c>
      <c r="D1" s="1" t="s">
        <v>166</v>
      </c>
      <c r="E1" s="1" t="s">
        <v>167</v>
      </c>
      <c r="F1" s="1" t="s">
        <v>168</v>
      </c>
      <c r="G1" s="1" t="s">
        <v>169</v>
      </c>
      <c r="I1" s="1" t="s">
        <v>0</v>
      </c>
      <c r="J1" s="1" t="s">
        <v>1</v>
      </c>
      <c r="K1" s="1" t="s">
        <v>2</v>
      </c>
      <c r="L1" s="1" t="s">
        <v>3</v>
      </c>
      <c r="M1" s="1" t="s">
        <v>4</v>
      </c>
      <c r="N1" s="1" t="s">
        <v>5</v>
      </c>
      <c r="O1" s="1" t="s">
        <v>6</v>
      </c>
      <c r="R1" s="1" t="s">
        <v>7</v>
      </c>
      <c r="S1" s="1" t="s">
        <v>1</v>
      </c>
      <c r="T1" s="1" t="s">
        <v>2</v>
      </c>
      <c r="U1" s="1" t="s">
        <v>3</v>
      </c>
      <c r="V1" s="1" t="s">
        <v>4</v>
      </c>
      <c r="W1" s="1" t="s">
        <v>5</v>
      </c>
      <c r="X1" s="1" t="s">
        <v>6</v>
      </c>
      <c r="Y1" s="1"/>
      <c r="Z1" s="1"/>
      <c r="AB1" s="1" t="s">
        <v>8</v>
      </c>
      <c r="AC1" s="1" t="s">
        <v>9</v>
      </c>
      <c r="AD1" s="1"/>
      <c r="AE1" s="1"/>
      <c r="AF1" s="1"/>
      <c r="AH1" s="1" t="s">
        <v>170</v>
      </c>
      <c r="AI1" s="1" t="s">
        <v>9</v>
      </c>
      <c r="AJ1" s="1" t="s">
        <v>171</v>
      </c>
    </row>
    <row r="2" spans="1:36" x14ac:dyDescent="0.3">
      <c r="A2" t="s">
        <v>172</v>
      </c>
      <c r="B2" t="s">
        <v>109</v>
      </c>
      <c r="C2" t="s">
        <v>173</v>
      </c>
      <c r="D2">
        <v>209</v>
      </c>
      <c r="E2">
        <v>7.8</v>
      </c>
      <c r="F2" t="s">
        <v>26</v>
      </c>
      <c r="G2" t="s">
        <v>3</v>
      </c>
      <c r="I2" t="s">
        <v>72</v>
      </c>
      <c r="J2">
        <v>1</v>
      </c>
      <c r="K2" s="2">
        <v>8.4</v>
      </c>
      <c r="L2">
        <v>91</v>
      </c>
      <c r="M2">
        <v>8.4</v>
      </c>
      <c r="N2">
        <v>91</v>
      </c>
      <c r="O2">
        <v>8.4</v>
      </c>
      <c r="R2" t="s">
        <v>12</v>
      </c>
      <c r="S2">
        <v>159</v>
      </c>
      <c r="T2" s="2">
        <v>6.9364779874213847</v>
      </c>
      <c r="U2">
        <v>144</v>
      </c>
      <c r="V2">
        <v>9</v>
      </c>
      <c r="W2">
        <v>11</v>
      </c>
      <c r="X2">
        <v>2.5</v>
      </c>
      <c r="AB2">
        <v>2014</v>
      </c>
      <c r="AC2">
        <v>1</v>
      </c>
      <c r="AH2" t="s">
        <v>174</v>
      </c>
      <c r="AI2">
        <v>37</v>
      </c>
      <c r="AJ2" s="3">
        <f>AI2/12</f>
        <v>3.0833333333333335</v>
      </c>
    </row>
    <row r="3" spans="1:36" x14ac:dyDescent="0.3">
      <c r="A3" t="s">
        <v>175</v>
      </c>
      <c r="B3" t="s">
        <v>21</v>
      </c>
      <c r="C3" t="s">
        <v>176</v>
      </c>
      <c r="D3">
        <v>4</v>
      </c>
      <c r="E3">
        <v>4.7</v>
      </c>
      <c r="F3" t="s">
        <v>26</v>
      </c>
      <c r="G3" t="s">
        <v>5</v>
      </c>
      <c r="I3" t="s">
        <v>11</v>
      </c>
      <c r="J3">
        <v>1</v>
      </c>
      <c r="K3" s="2">
        <v>7.7</v>
      </c>
      <c r="L3">
        <v>136</v>
      </c>
      <c r="M3">
        <v>7.7</v>
      </c>
      <c r="N3">
        <v>136</v>
      </c>
      <c r="O3">
        <v>7.7</v>
      </c>
      <c r="R3" t="s">
        <v>16</v>
      </c>
      <c r="S3">
        <v>33</v>
      </c>
      <c r="T3" s="2">
        <v>5.5636363636363644</v>
      </c>
      <c r="U3">
        <v>149</v>
      </c>
      <c r="V3">
        <v>7.3</v>
      </c>
      <c r="W3">
        <v>81</v>
      </c>
      <c r="X3">
        <v>2.6</v>
      </c>
      <c r="AB3">
        <v>2015</v>
      </c>
      <c r="AC3">
        <v>9</v>
      </c>
      <c r="AH3" t="s">
        <v>177</v>
      </c>
      <c r="AI3">
        <v>39</v>
      </c>
      <c r="AJ3" s="3">
        <f t="shared" ref="AJ3:AJ13" si="0">AI3/12</f>
        <v>3.25</v>
      </c>
    </row>
    <row r="4" spans="1:36" x14ac:dyDescent="0.3">
      <c r="A4" t="s">
        <v>178</v>
      </c>
      <c r="B4" t="s">
        <v>12</v>
      </c>
      <c r="C4" t="s">
        <v>179</v>
      </c>
      <c r="D4">
        <v>83</v>
      </c>
      <c r="E4">
        <v>9</v>
      </c>
      <c r="F4" t="s">
        <v>26</v>
      </c>
      <c r="G4" t="s">
        <v>4</v>
      </c>
      <c r="I4" t="s">
        <v>15</v>
      </c>
      <c r="J4">
        <v>2</v>
      </c>
      <c r="K4" s="2">
        <v>7.3000000000000007</v>
      </c>
      <c r="L4">
        <v>39</v>
      </c>
      <c r="M4">
        <v>7.4</v>
      </c>
      <c r="N4">
        <v>26</v>
      </c>
      <c r="O4">
        <v>7.2</v>
      </c>
      <c r="R4" t="s">
        <v>13</v>
      </c>
      <c r="S4">
        <v>3</v>
      </c>
      <c r="T4" s="2">
        <v>4.5333333333333341</v>
      </c>
      <c r="U4">
        <v>102</v>
      </c>
      <c r="V4">
        <v>6.3</v>
      </c>
      <c r="W4">
        <v>79</v>
      </c>
      <c r="X4">
        <v>2.6</v>
      </c>
      <c r="AB4">
        <v>2016</v>
      </c>
      <c r="AC4">
        <v>30</v>
      </c>
      <c r="AH4" t="s">
        <v>180</v>
      </c>
      <c r="AI4">
        <v>48</v>
      </c>
      <c r="AJ4" s="3">
        <f t="shared" si="0"/>
        <v>4</v>
      </c>
    </row>
    <row r="5" spans="1:36" x14ac:dyDescent="0.3">
      <c r="A5" t="s">
        <v>181</v>
      </c>
      <c r="B5" t="s">
        <v>12</v>
      </c>
      <c r="C5" t="s">
        <v>182</v>
      </c>
      <c r="D5">
        <v>58</v>
      </c>
      <c r="E5">
        <v>2.5</v>
      </c>
      <c r="F5" t="s">
        <v>59</v>
      </c>
      <c r="G5" t="s">
        <v>6</v>
      </c>
      <c r="I5" t="s">
        <v>19</v>
      </c>
      <c r="J5">
        <v>1</v>
      </c>
      <c r="K5" s="2">
        <v>7.3</v>
      </c>
      <c r="L5">
        <v>96</v>
      </c>
      <c r="M5">
        <v>7.3</v>
      </c>
      <c r="N5">
        <v>96</v>
      </c>
      <c r="O5">
        <v>7.3</v>
      </c>
      <c r="R5" t="s">
        <v>20</v>
      </c>
      <c r="S5">
        <v>3</v>
      </c>
      <c r="T5" s="2">
        <v>4.7</v>
      </c>
      <c r="U5">
        <v>103</v>
      </c>
      <c r="V5">
        <v>6.5</v>
      </c>
      <c r="W5">
        <v>94</v>
      </c>
      <c r="X5">
        <v>3.2</v>
      </c>
      <c r="AB5">
        <v>2017</v>
      </c>
      <c r="AC5">
        <v>66</v>
      </c>
      <c r="AH5" t="s">
        <v>183</v>
      </c>
      <c r="AI5">
        <v>63</v>
      </c>
      <c r="AJ5" s="3">
        <f t="shared" si="0"/>
        <v>5.25</v>
      </c>
    </row>
    <row r="6" spans="1:36" x14ac:dyDescent="0.3">
      <c r="I6" t="s">
        <v>23</v>
      </c>
      <c r="J6">
        <v>1</v>
      </c>
      <c r="K6" s="2">
        <v>7.3</v>
      </c>
      <c r="L6">
        <v>121</v>
      </c>
      <c r="M6">
        <v>7.3</v>
      </c>
      <c r="N6">
        <v>121</v>
      </c>
      <c r="O6">
        <v>7.3</v>
      </c>
      <c r="R6" t="s">
        <v>24</v>
      </c>
      <c r="S6">
        <v>2</v>
      </c>
      <c r="T6" s="2">
        <v>4.6500000000000004</v>
      </c>
      <c r="U6">
        <v>107</v>
      </c>
      <c r="V6">
        <v>5.9</v>
      </c>
      <c r="W6">
        <v>90</v>
      </c>
      <c r="X6">
        <v>3.4</v>
      </c>
      <c r="AB6">
        <v>2018</v>
      </c>
      <c r="AC6">
        <v>99</v>
      </c>
      <c r="AH6" t="s">
        <v>184</v>
      </c>
      <c r="AI6">
        <v>53</v>
      </c>
      <c r="AJ6" s="3">
        <f t="shared" si="0"/>
        <v>4.416666666666667</v>
      </c>
    </row>
    <row r="7" spans="1:36" x14ac:dyDescent="0.3">
      <c r="I7" t="s">
        <v>27</v>
      </c>
      <c r="J7">
        <v>1</v>
      </c>
      <c r="K7" s="2">
        <v>7.3</v>
      </c>
      <c r="L7">
        <v>114</v>
      </c>
      <c r="M7">
        <v>7.3</v>
      </c>
      <c r="N7">
        <v>114</v>
      </c>
      <c r="O7">
        <v>7.3</v>
      </c>
      <c r="R7" t="s">
        <v>28</v>
      </c>
      <c r="S7">
        <v>7</v>
      </c>
      <c r="T7" s="2">
        <v>5.4142857142857137</v>
      </c>
      <c r="U7">
        <v>147</v>
      </c>
      <c r="V7">
        <v>6.7</v>
      </c>
      <c r="W7">
        <v>80</v>
      </c>
      <c r="X7">
        <v>3.5</v>
      </c>
      <c r="AB7">
        <v>2019</v>
      </c>
      <c r="AC7">
        <v>125</v>
      </c>
      <c r="AH7" t="s">
        <v>185</v>
      </c>
      <c r="AI7">
        <v>35</v>
      </c>
      <c r="AJ7" s="3">
        <f t="shared" si="0"/>
        <v>2.9166666666666665</v>
      </c>
    </row>
    <row r="8" spans="1:36" x14ac:dyDescent="0.3">
      <c r="I8" t="s">
        <v>31</v>
      </c>
      <c r="J8">
        <v>1</v>
      </c>
      <c r="K8" s="2">
        <v>7.3</v>
      </c>
      <c r="L8">
        <v>90</v>
      </c>
      <c r="M8">
        <v>7.3</v>
      </c>
      <c r="N8">
        <v>90</v>
      </c>
      <c r="O8">
        <v>7.3</v>
      </c>
      <c r="R8" t="s">
        <v>32</v>
      </c>
      <c r="S8">
        <v>49</v>
      </c>
      <c r="T8" s="2">
        <v>5.5061224489795917</v>
      </c>
      <c r="U8">
        <v>139</v>
      </c>
      <c r="V8">
        <v>7.2</v>
      </c>
      <c r="W8">
        <v>44</v>
      </c>
      <c r="X8">
        <v>3.7</v>
      </c>
      <c r="AB8">
        <v>2020</v>
      </c>
      <c r="AC8">
        <v>183</v>
      </c>
      <c r="AH8" t="s">
        <v>186</v>
      </c>
      <c r="AI8">
        <v>34</v>
      </c>
      <c r="AJ8" s="3">
        <f t="shared" si="0"/>
        <v>2.8333333333333335</v>
      </c>
    </row>
    <row r="9" spans="1:36" x14ac:dyDescent="0.3">
      <c r="A9" t="s">
        <v>187</v>
      </c>
      <c r="B9" t="s">
        <v>188</v>
      </c>
      <c r="I9" t="s">
        <v>76</v>
      </c>
      <c r="J9">
        <v>1</v>
      </c>
      <c r="K9" s="2">
        <v>7.2</v>
      </c>
      <c r="L9">
        <v>136</v>
      </c>
      <c r="M9">
        <v>7.2</v>
      </c>
      <c r="N9">
        <v>136</v>
      </c>
      <c r="O9">
        <v>7.2</v>
      </c>
      <c r="R9" t="s">
        <v>17</v>
      </c>
      <c r="S9">
        <v>1</v>
      </c>
      <c r="T9" s="2">
        <v>3.7</v>
      </c>
      <c r="U9">
        <v>149</v>
      </c>
      <c r="V9">
        <v>3.7</v>
      </c>
      <c r="W9">
        <v>149</v>
      </c>
      <c r="X9">
        <v>3.7</v>
      </c>
      <c r="AB9">
        <v>2021</v>
      </c>
      <c r="AC9">
        <v>71</v>
      </c>
      <c r="AH9" t="s">
        <v>189</v>
      </c>
      <c r="AI9">
        <v>37</v>
      </c>
      <c r="AJ9" s="3">
        <f t="shared" si="0"/>
        <v>3.0833333333333335</v>
      </c>
    </row>
    <row r="10" spans="1:36" x14ac:dyDescent="0.3">
      <c r="A10" t="s">
        <v>190</v>
      </c>
      <c r="B10" t="s">
        <v>191</v>
      </c>
      <c r="I10" t="s">
        <v>10</v>
      </c>
      <c r="J10">
        <v>1</v>
      </c>
      <c r="K10" s="2">
        <v>7.2</v>
      </c>
      <c r="L10">
        <v>101</v>
      </c>
      <c r="M10">
        <v>7.2</v>
      </c>
      <c r="N10">
        <v>101</v>
      </c>
      <c r="O10">
        <v>7.2</v>
      </c>
      <c r="R10" t="s">
        <v>113</v>
      </c>
      <c r="S10">
        <v>1</v>
      </c>
      <c r="T10" s="2">
        <v>3.9</v>
      </c>
      <c r="U10">
        <v>73</v>
      </c>
      <c r="V10">
        <v>3.9</v>
      </c>
      <c r="W10">
        <v>73</v>
      </c>
      <c r="X10">
        <v>3.9</v>
      </c>
      <c r="AH10" t="s">
        <v>192</v>
      </c>
      <c r="AI10">
        <v>53</v>
      </c>
      <c r="AJ10" s="3">
        <f t="shared" si="0"/>
        <v>4.416666666666667</v>
      </c>
    </row>
    <row r="11" spans="1:36" x14ac:dyDescent="0.3">
      <c r="A11" t="s">
        <v>193</v>
      </c>
      <c r="B11" t="s">
        <v>194</v>
      </c>
      <c r="I11" t="s">
        <v>14</v>
      </c>
      <c r="J11">
        <v>1</v>
      </c>
      <c r="K11" s="2">
        <v>7.1</v>
      </c>
      <c r="L11">
        <v>41</v>
      </c>
      <c r="M11">
        <v>7.1</v>
      </c>
      <c r="N11">
        <v>41</v>
      </c>
      <c r="O11">
        <v>7.1</v>
      </c>
      <c r="R11" t="s">
        <v>36</v>
      </c>
      <c r="S11">
        <v>77</v>
      </c>
      <c r="T11" s="2">
        <v>6.3428571428571443</v>
      </c>
      <c r="U11">
        <v>151</v>
      </c>
      <c r="V11">
        <v>7.9</v>
      </c>
      <c r="W11">
        <v>75</v>
      </c>
      <c r="X11">
        <v>4.0999999999999996</v>
      </c>
      <c r="AH11" t="s">
        <v>195</v>
      </c>
      <c r="AI11">
        <v>77</v>
      </c>
      <c r="AJ11" s="3">
        <f t="shared" si="0"/>
        <v>6.416666666666667</v>
      </c>
    </row>
    <row r="12" spans="1:36" x14ac:dyDescent="0.3">
      <c r="A12" t="s">
        <v>196</v>
      </c>
      <c r="B12" t="s">
        <v>0</v>
      </c>
      <c r="I12" t="s">
        <v>35</v>
      </c>
      <c r="J12">
        <v>2</v>
      </c>
      <c r="K12" s="2">
        <v>7.05</v>
      </c>
      <c r="L12">
        <v>79</v>
      </c>
      <c r="M12">
        <v>7.3</v>
      </c>
      <c r="N12">
        <v>39</v>
      </c>
      <c r="O12">
        <v>6.8</v>
      </c>
      <c r="R12" t="s">
        <v>40</v>
      </c>
      <c r="S12">
        <v>39</v>
      </c>
      <c r="T12" s="2">
        <v>5.8487179487179484</v>
      </c>
      <c r="U12">
        <v>133</v>
      </c>
      <c r="V12">
        <v>7.2</v>
      </c>
      <c r="W12">
        <v>78</v>
      </c>
      <c r="X12">
        <v>4.0999999999999996</v>
      </c>
      <c r="AH12" t="s">
        <v>197</v>
      </c>
      <c r="AI12">
        <v>57</v>
      </c>
      <c r="AJ12" s="3">
        <f t="shared" si="0"/>
        <v>4.75</v>
      </c>
    </row>
    <row r="13" spans="1:36" x14ac:dyDescent="0.3">
      <c r="A13" t="s">
        <v>198</v>
      </c>
      <c r="B13" t="s">
        <v>199</v>
      </c>
      <c r="I13" t="s">
        <v>18</v>
      </c>
      <c r="J13">
        <v>1</v>
      </c>
      <c r="K13" s="2">
        <v>6.8</v>
      </c>
      <c r="L13">
        <v>23</v>
      </c>
      <c r="M13">
        <v>6.8</v>
      </c>
      <c r="N13">
        <v>23</v>
      </c>
      <c r="O13">
        <v>6.8</v>
      </c>
      <c r="R13" t="s">
        <v>44</v>
      </c>
      <c r="S13">
        <v>5</v>
      </c>
      <c r="T13" s="2">
        <v>5.42</v>
      </c>
      <c r="U13">
        <v>111</v>
      </c>
      <c r="V13">
        <v>6.2</v>
      </c>
      <c r="W13">
        <v>88</v>
      </c>
      <c r="X13">
        <v>4.2</v>
      </c>
      <c r="AH13" t="s">
        <v>200</v>
      </c>
      <c r="AI13">
        <v>51</v>
      </c>
      <c r="AJ13" s="3">
        <f t="shared" si="0"/>
        <v>4.25</v>
      </c>
    </row>
    <row r="14" spans="1:36" x14ac:dyDescent="0.3">
      <c r="A14" t="s">
        <v>201</v>
      </c>
      <c r="B14" t="s">
        <v>8</v>
      </c>
      <c r="I14" t="s">
        <v>39</v>
      </c>
      <c r="J14">
        <v>1</v>
      </c>
      <c r="K14" s="2">
        <v>6.7</v>
      </c>
      <c r="L14">
        <v>80</v>
      </c>
      <c r="M14">
        <v>6.7</v>
      </c>
      <c r="N14">
        <v>80</v>
      </c>
      <c r="O14">
        <v>6.7</v>
      </c>
      <c r="R14" t="s">
        <v>48</v>
      </c>
      <c r="S14">
        <v>1</v>
      </c>
      <c r="T14" s="2">
        <v>4.3</v>
      </c>
      <c r="U14">
        <v>144</v>
      </c>
      <c r="V14">
        <v>4.3</v>
      </c>
      <c r="W14">
        <v>144</v>
      </c>
      <c r="X14">
        <v>4.3</v>
      </c>
    </row>
    <row r="15" spans="1:36" x14ac:dyDescent="0.3">
      <c r="I15" t="s">
        <v>43</v>
      </c>
      <c r="J15">
        <v>1</v>
      </c>
      <c r="K15" s="2">
        <v>6.5</v>
      </c>
      <c r="L15">
        <v>40</v>
      </c>
      <c r="M15">
        <v>6.5</v>
      </c>
      <c r="N15">
        <v>40</v>
      </c>
      <c r="O15">
        <v>6.5</v>
      </c>
      <c r="R15" t="s">
        <v>52</v>
      </c>
      <c r="S15">
        <v>1</v>
      </c>
      <c r="T15" s="2">
        <v>4.3</v>
      </c>
      <c r="U15">
        <v>115</v>
      </c>
      <c r="V15">
        <v>4.3</v>
      </c>
      <c r="W15">
        <v>115</v>
      </c>
      <c r="X15">
        <v>4.3</v>
      </c>
    </row>
    <row r="16" spans="1:36" x14ac:dyDescent="0.3">
      <c r="I16" t="s">
        <v>80</v>
      </c>
      <c r="J16">
        <v>1</v>
      </c>
      <c r="K16" s="2">
        <v>6.5</v>
      </c>
      <c r="L16">
        <v>91</v>
      </c>
      <c r="M16">
        <v>6.5</v>
      </c>
      <c r="N16">
        <v>91</v>
      </c>
      <c r="O16">
        <v>6.5</v>
      </c>
      <c r="R16" t="s">
        <v>56</v>
      </c>
      <c r="S16">
        <v>1</v>
      </c>
      <c r="T16" s="2">
        <v>4.4000000000000004</v>
      </c>
      <c r="U16">
        <v>105</v>
      </c>
      <c r="V16">
        <v>4.4000000000000004</v>
      </c>
      <c r="W16">
        <v>105</v>
      </c>
      <c r="X16">
        <v>4.4000000000000004</v>
      </c>
      <c r="AB16" t="s">
        <v>0</v>
      </c>
      <c r="AC16" t="s">
        <v>1</v>
      </c>
      <c r="AF16" t="s">
        <v>72</v>
      </c>
      <c r="AG16">
        <v>8.4</v>
      </c>
    </row>
    <row r="17" spans="9:33" x14ac:dyDescent="0.3">
      <c r="I17" t="s">
        <v>47</v>
      </c>
      <c r="J17">
        <v>1</v>
      </c>
      <c r="K17" s="2">
        <v>6.4</v>
      </c>
      <c r="L17">
        <v>116</v>
      </c>
      <c r="M17">
        <v>6.4</v>
      </c>
      <c r="N17">
        <v>116</v>
      </c>
      <c r="O17">
        <v>6.4</v>
      </c>
      <c r="R17" t="s">
        <v>60</v>
      </c>
      <c r="S17">
        <v>9</v>
      </c>
      <c r="T17" s="2">
        <v>5.2555555555555564</v>
      </c>
      <c r="U17">
        <v>121</v>
      </c>
      <c r="V17">
        <v>6.6</v>
      </c>
      <c r="W17">
        <v>85</v>
      </c>
      <c r="X17">
        <v>4.5999999999999996</v>
      </c>
      <c r="AB17" t="s">
        <v>26</v>
      </c>
      <c r="AC17">
        <v>401</v>
      </c>
      <c r="AG17" t="s">
        <v>202</v>
      </c>
    </row>
    <row r="18" spans="9:33" x14ac:dyDescent="0.3">
      <c r="I18" t="s">
        <v>22</v>
      </c>
      <c r="J18">
        <v>6</v>
      </c>
      <c r="K18" s="2">
        <v>6.3999999999999995</v>
      </c>
      <c r="L18">
        <v>151</v>
      </c>
      <c r="M18">
        <v>6.7</v>
      </c>
      <c r="N18">
        <v>19</v>
      </c>
      <c r="O18">
        <v>5.5</v>
      </c>
      <c r="R18" t="s">
        <v>63</v>
      </c>
      <c r="S18">
        <v>1</v>
      </c>
      <c r="T18" s="2">
        <v>4.5999999999999996</v>
      </c>
      <c r="U18">
        <v>83</v>
      </c>
      <c r="V18">
        <v>4.5999999999999996</v>
      </c>
      <c r="W18">
        <v>83</v>
      </c>
      <c r="X18">
        <v>4.5999999999999996</v>
      </c>
      <c r="AB18" t="s">
        <v>42</v>
      </c>
      <c r="AC18">
        <v>33</v>
      </c>
    </row>
    <row r="19" spans="9:33" x14ac:dyDescent="0.3">
      <c r="I19" t="s">
        <v>26</v>
      </c>
      <c r="J19">
        <v>401</v>
      </c>
      <c r="K19" s="2">
        <v>6.3800498753117232</v>
      </c>
      <c r="L19">
        <v>209</v>
      </c>
      <c r="M19">
        <v>9</v>
      </c>
      <c r="N19">
        <v>4</v>
      </c>
      <c r="O19">
        <v>3.2</v>
      </c>
      <c r="R19" t="s">
        <v>21</v>
      </c>
      <c r="S19">
        <v>1</v>
      </c>
      <c r="T19" s="2">
        <v>4.7</v>
      </c>
      <c r="U19">
        <v>4</v>
      </c>
      <c r="V19">
        <v>4.7</v>
      </c>
      <c r="W19">
        <v>4</v>
      </c>
      <c r="X19">
        <v>4.7</v>
      </c>
      <c r="AB19" t="s">
        <v>30</v>
      </c>
      <c r="AC19">
        <v>31</v>
      </c>
    </row>
    <row r="20" spans="9:33" x14ac:dyDescent="0.3">
      <c r="I20" t="s">
        <v>30</v>
      </c>
      <c r="J20">
        <v>31</v>
      </c>
      <c r="K20" s="2">
        <v>6.3032258064516125</v>
      </c>
      <c r="L20">
        <v>139</v>
      </c>
      <c r="M20">
        <v>8.1999999999999993</v>
      </c>
      <c r="N20">
        <v>25</v>
      </c>
      <c r="O20">
        <v>2.6</v>
      </c>
      <c r="R20" t="s">
        <v>66</v>
      </c>
      <c r="S20">
        <v>2</v>
      </c>
      <c r="T20" s="2">
        <v>5.35</v>
      </c>
      <c r="U20">
        <v>113</v>
      </c>
      <c r="V20">
        <v>6</v>
      </c>
      <c r="W20">
        <v>100</v>
      </c>
      <c r="X20">
        <v>4.7</v>
      </c>
    </row>
    <row r="21" spans="9:33" x14ac:dyDescent="0.3">
      <c r="I21" t="s">
        <v>51</v>
      </c>
      <c r="J21">
        <v>5</v>
      </c>
      <c r="K21" s="2">
        <v>6.22</v>
      </c>
      <c r="L21">
        <v>64</v>
      </c>
      <c r="M21">
        <v>7.3</v>
      </c>
      <c r="N21">
        <v>28</v>
      </c>
      <c r="O21">
        <v>4.5999999999999996</v>
      </c>
      <c r="R21" t="s">
        <v>69</v>
      </c>
      <c r="S21">
        <v>1</v>
      </c>
      <c r="T21" s="2">
        <v>4.8</v>
      </c>
      <c r="U21">
        <v>97</v>
      </c>
      <c r="V21">
        <v>4.8</v>
      </c>
      <c r="W21">
        <v>97</v>
      </c>
      <c r="X21">
        <v>4.8</v>
      </c>
    </row>
    <row r="22" spans="9:33" x14ac:dyDescent="0.3">
      <c r="I22" t="s">
        <v>34</v>
      </c>
      <c r="J22">
        <v>12</v>
      </c>
      <c r="K22" s="2">
        <v>6.2166666666666659</v>
      </c>
      <c r="L22">
        <v>121</v>
      </c>
      <c r="M22">
        <v>8.6</v>
      </c>
      <c r="N22">
        <v>44</v>
      </c>
      <c r="O22">
        <v>4.5999999999999996</v>
      </c>
      <c r="R22" t="s">
        <v>73</v>
      </c>
      <c r="S22">
        <v>3</v>
      </c>
      <c r="T22" s="2">
        <v>6.0666666666666664</v>
      </c>
      <c r="U22">
        <v>132</v>
      </c>
      <c r="V22">
        <v>7.3</v>
      </c>
      <c r="W22">
        <v>99</v>
      </c>
      <c r="X22">
        <v>4.8</v>
      </c>
    </row>
    <row r="23" spans="9:33" x14ac:dyDescent="0.3">
      <c r="I23" t="s">
        <v>38</v>
      </c>
      <c r="J23">
        <v>3</v>
      </c>
      <c r="K23" s="2">
        <v>6.0666666666666664</v>
      </c>
      <c r="L23">
        <v>129</v>
      </c>
      <c r="M23">
        <v>7.2</v>
      </c>
      <c r="N23">
        <v>112</v>
      </c>
      <c r="O23">
        <v>5.2</v>
      </c>
      <c r="R23" t="s">
        <v>25</v>
      </c>
      <c r="S23">
        <v>1</v>
      </c>
      <c r="T23" s="2">
        <v>4.9000000000000004</v>
      </c>
      <c r="U23">
        <v>89</v>
      </c>
      <c r="V23">
        <v>4.9000000000000004</v>
      </c>
      <c r="W23">
        <v>89</v>
      </c>
      <c r="X23">
        <v>4.9000000000000004</v>
      </c>
    </row>
    <row r="24" spans="9:33" x14ac:dyDescent="0.3">
      <c r="I24" t="s">
        <v>42</v>
      </c>
      <c r="J24">
        <v>33</v>
      </c>
      <c r="K24" s="2">
        <v>5.9818181818181824</v>
      </c>
      <c r="L24">
        <v>149</v>
      </c>
      <c r="M24">
        <v>7.6</v>
      </c>
      <c r="N24">
        <v>90</v>
      </c>
      <c r="O24">
        <v>3.4</v>
      </c>
      <c r="R24" t="s">
        <v>77</v>
      </c>
      <c r="S24">
        <v>2</v>
      </c>
      <c r="T24" s="2">
        <v>5.6</v>
      </c>
      <c r="U24">
        <v>94</v>
      </c>
      <c r="V24">
        <v>6.3</v>
      </c>
      <c r="W24">
        <v>87</v>
      </c>
      <c r="X24">
        <v>4.9000000000000004</v>
      </c>
    </row>
    <row r="25" spans="9:33" x14ac:dyDescent="0.3">
      <c r="I25" t="s">
        <v>46</v>
      </c>
      <c r="J25">
        <v>6</v>
      </c>
      <c r="K25" s="2">
        <v>5.916666666666667</v>
      </c>
      <c r="L25">
        <v>136</v>
      </c>
      <c r="M25">
        <v>7.5</v>
      </c>
      <c r="N25">
        <v>79</v>
      </c>
      <c r="O25">
        <v>4.0999999999999996</v>
      </c>
      <c r="R25" t="s">
        <v>81</v>
      </c>
      <c r="S25">
        <v>3</v>
      </c>
      <c r="T25" s="2">
        <v>6.1333333333333329</v>
      </c>
      <c r="U25">
        <v>125</v>
      </c>
      <c r="V25">
        <v>7</v>
      </c>
      <c r="W25">
        <v>113</v>
      </c>
      <c r="X25">
        <v>5</v>
      </c>
    </row>
    <row r="26" spans="9:33" x14ac:dyDescent="0.3">
      <c r="I26" t="s">
        <v>50</v>
      </c>
      <c r="J26">
        <v>9</v>
      </c>
      <c r="K26" s="2">
        <v>5.8444444444444441</v>
      </c>
      <c r="L26">
        <v>121</v>
      </c>
      <c r="M26">
        <v>7</v>
      </c>
      <c r="N26">
        <v>86</v>
      </c>
      <c r="O26">
        <v>4.0999999999999996</v>
      </c>
      <c r="R26" t="s">
        <v>84</v>
      </c>
      <c r="S26">
        <v>1</v>
      </c>
      <c r="T26" s="2">
        <v>5.0999999999999996</v>
      </c>
      <c r="U26">
        <v>97</v>
      </c>
      <c r="V26">
        <v>5.0999999999999996</v>
      </c>
      <c r="W26">
        <v>97</v>
      </c>
      <c r="X26">
        <v>5.0999999999999996</v>
      </c>
    </row>
    <row r="27" spans="9:33" x14ac:dyDescent="0.3">
      <c r="I27" t="s">
        <v>54</v>
      </c>
      <c r="J27">
        <v>3</v>
      </c>
      <c r="K27" s="2">
        <v>5.8</v>
      </c>
      <c r="L27">
        <v>106</v>
      </c>
      <c r="M27">
        <v>7.1</v>
      </c>
      <c r="N27">
        <v>96</v>
      </c>
      <c r="O27">
        <v>4.5</v>
      </c>
      <c r="R27" t="s">
        <v>87</v>
      </c>
      <c r="S27">
        <v>5</v>
      </c>
      <c r="T27" s="2">
        <v>5.8999999999999995</v>
      </c>
      <c r="U27">
        <v>119</v>
      </c>
      <c r="V27">
        <v>6.7</v>
      </c>
      <c r="W27">
        <v>104</v>
      </c>
      <c r="X27">
        <v>5.0999999999999996</v>
      </c>
    </row>
    <row r="28" spans="9:33" x14ac:dyDescent="0.3">
      <c r="I28" t="s">
        <v>58</v>
      </c>
      <c r="J28">
        <v>20</v>
      </c>
      <c r="K28" s="2">
        <v>5.7700000000000005</v>
      </c>
      <c r="L28">
        <v>116</v>
      </c>
      <c r="M28">
        <v>6.9</v>
      </c>
      <c r="N28">
        <v>60</v>
      </c>
      <c r="O28">
        <v>4.5</v>
      </c>
      <c r="R28" t="s">
        <v>90</v>
      </c>
      <c r="S28">
        <v>5</v>
      </c>
      <c r="T28" s="2">
        <v>6.56</v>
      </c>
      <c r="U28">
        <v>90</v>
      </c>
      <c r="V28">
        <v>7.3</v>
      </c>
      <c r="W28">
        <v>30</v>
      </c>
      <c r="X28">
        <v>5.0999999999999996</v>
      </c>
    </row>
    <row r="29" spans="9:33" x14ac:dyDescent="0.3">
      <c r="I29" t="s">
        <v>62</v>
      </c>
      <c r="J29">
        <v>5</v>
      </c>
      <c r="K29" s="2">
        <v>5.66</v>
      </c>
      <c r="L29">
        <v>114</v>
      </c>
      <c r="M29">
        <v>6.7</v>
      </c>
      <c r="N29">
        <v>90</v>
      </c>
      <c r="O29">
        <v>3.7</v>
      </c>
      <c r="R29" t="s">
        <v>29</v>
      </c>
      <c r="S29">
        <v>6</v>
      </c>
      <c r="T29" s="2">
        <v>6.75</v>
      </c>
      <c r="U29">
        <v>36</v>
      </c>
      <c r="V29">
        <v>7.4</v>
      </c>
      <c r="W29">
        <v>10</v>
      </c>
      <c r="X29">
        <v>5.2</v>
      </c>
    </row>
    <row r="30" spans="9:33" x14ac:dyDescent="0.3">
      <c r="I30" t="s">
        <v>65</v>
      </c>
      <c r="J30">
        <v>5</v>
      </c>
      <c r="K30" s="2">
        <v>5.6400000000000006</v>
      </c>
      <c r="L30">
        <v>113</v>
      </c>
      <c r="M30">
        <v>6.4</v>
      </c>
      <c r="N30">
        <v>92</v>
      </c>
      <c r="O30">
        <v>4.8</v>
      </c>
      <c r="R30" t="s">
        <v>93</v>
      </c>
      <c r="S30">
        <v>1</v>
      </c>
      <c r="T30" s="2">
        <v>5.2</v>
      </c>
      <c r="U30">
        <v>98</v>
      </c>
      <c r="V30">
        <v>5.2</v>
      </c>
      <c r="W30">
        <v>98</v>
      </c>
      <c r="X30">
        <v>5.2</v>
      </c>
    </row>
    <row r="31" spans="9:33" x14ac:dyDescent="0.3">
      <c r="I31" t="s">
        <v>55</v>
      </c>
      <c r="J31">
        <v>1</v>
      </c>
      <c r="K31" s="2">
        <v>5.6</v>
      </c>
      <c r="L31">
        <v>89</v>
      </c>
      <c r="M31">
        <v>5.6</v>
      </c>
      <c r="N31">
        <v>89</v>
      </c>
      <c r="O31">
        <v>5.6</v>
      </c>
      <c r="R31" t="s">
        <v>95</v>
      </c>
      <c r="S31">
        <v>1</v>
      </c>
      <c r="T31" s="2">
        <v>5.2</v>
      </c>
      <c r="U31">
        <v>98</v>
      </c>
      <c r="V31">
        <v>5.2</v>
      </c>
      <c r="W31">
        <v>98</v>
      </c>
      <c r="X31">
        <v>5.2</v>
      </c>
    </row>
    <row r="32" spans="9:33" x14ac:dyDescent="0.3">
      <c r="I32" t="s">
        <v>68</v>
      </c>
      <c r="J32">
        <v>14</v>
      </c>
      <c r="K32" s="2">
        <v>5.5428571428571436</v>
      </c>
      <c r="L32">
        <v>117</v>
      </c>
      <c r="M32">
        <v>7.3</v>
      </c>
      <c r="N32">
        <v>79</v>
      </c>
      <c r="O32">
        <v>2.6</v>
      </c>
      <c r="R32" t="s">
        <v>97</v>
      </c>
      <c r="S32">
        <v>4</v>
      </c>
      <c r="T32" s="2">
        <v>5.7249999999999996</v>
      </c>
      <c r="U32">
        <v>136</v>
      </c>
      <c r="V32">
        <v>6.6</v>
      </c>
      <c r="W32">
        <v>87</v>
      </c>
      <c r="X32">
        <v>5.2</v>
      </c>
    </row>
    <row r="33" spans="1:24" x14ac:dyDescent="0.3">
      <c r="I33" t="s">
        <v>71</v>
      </c>
      <c r="J33">
        <v>1</v>
      </c>
      <c r="K33" s="2">
        <v>5.5</v>
      </c>
      <c r="L33">
        <v>86</v>
      </c>
      <c r="M33">
        <v>5.5</v>
      </c>
      <c r="N33">
        <v>86</v>
      </c>
      <c r="O33">
        <v>5.5</v>
      </c>
      <c r="R33" t="s">
        <v>99</v>
      </c>
      <c r="S33">
        <v>5</v>
      </c>
      <c r="T33" s="2">
        <v>6.1</v>
      </c>
      <c r="U33">
        <v>70</v>
      </c>
      <c r="V33">
        <v>7.5</v>
      </c>
      <c r="W33">
        <v>49</v>
      </c>
      <c r="X33">
        <v>5.2</v>
      </c>
    </row>
    <row r="34" spans="1:24" x14ac:dyDescent="0.3">
      <c r="I34" t="s">
        <v>75</v>
      </c>
      <c r="J34">
        <v>2</v>
      </c>
      <c r="K34" s="2">
        <v>5.45</v>
      </c>
      <c r="L34">
        <v>117</v>
      </c>
      <c r="M34">
        <v>5.7</v>
      </c>
      <c r="N34">
        <v>85</v>
      </c>
      <c r="O34">
        <v>5.2</v>
      </c>
      <c r="R34" t="s">
        <v>101</v>
      </c>
      <c r="S34">
        <v>14</v>
      </c>
      <c r="T34" s="2">
        <v>6.2142857142857144</v>
      </c>
      <c r="U34">
        <v>124</v>
      </c>
      <c r="V34">
        <v>7.3</v>
      </c>
      <c r="W34">
        <v>95</v>
      </c>
      <c r="X34">
        <v>5.2</v>
      </c>
    </row>
    <row r="35" spans="1:24" x14ac:dyDescent="0.3">
      <c r="I35" t="s">
        <v>79</v>
      </c>
      <c r="J35">
        <v>3</v>
      </c>
      <c r="K35" s="2">
        <v>5.166666666666667</v>
      </c>
      <c r="L35">
        <v>103</v>
      </c>
      <c r="M35">
        <v>5.7</v>
      </c>
      <c r="N35">
        <v>91</v>
      </c>
      <c r="O35">
        <v>4.8</v>
      </c>
      <c r="R35" t="s">
        <v>115</v>
      </c>
      <c r="S35">
        <v>1</v>
      </c>
      <c r="T35" s="2">
        <v>5.4</v>
      </c>
      <c r="U35">
        <v>98</v>
      </c>
      <c r="V35">
        <v>5.4</v>
      </c>
      <c r="W35">
        <v>98</v>
      </c>
      <c r="X35">
        <v>5.4</v>
      </c>
    </row>
    <row r="36" spans="1:24" x14ac:dyDescent="0.3">
      <c r="I36" t="s">
        <v>83</v>
      </c>
      <c r="J36">
        <v>2</v>
      </c>
      <c r="K36" s="2">
        <v>5.0999999999999996</v>
      </c>
      <c r="L36">
        <v>105</v>
      </c>
      <c r="M36">
        <v>5.5</v>
      </c>
      <c r="N36">
        <v>94</v>
      </c>
      <c r="O36">
        <v>4.7</v>
      </c>
      <c r="R36" t="s">
        <v>103</v>
      </c>
      <c r="S36">
        <v>1</v>
      </c>
      <c r="T36" s="2">
        <v>5.4</v>
      </c>
      <c r="U36">
        <v>92</v>
      </c>
      <c r="V36">
        <v>5.4</v>
      </c>
      <c r="W36">
        <v>92</v>
      </c>
      <c r="X36">
        <v>5.4</v>
      </c>
    </row>
    <row r="37" spans="1:24" x14ac:dyDescent="0.3">
      <c r="I37" t="s">
        <v>86</v>
      </c>
      <c r="J37">
        <v>1</v>
      </c>
      <c r="K37" s="2">
        <v>5.0999999999999996</v>
      </c>
      <c r="L37">
        <v>86</v>
      </c>
      <c r="M37">
        <v>5.0999999999999996</v>
      </c>
      <c r="N37">
        <v>86</v>
      </c>
      <c r="O37">
        <v>5.0999999999999996</v>
      </c>
      <c r="R37" t="s">
        <v>33</v>
      </c>
      <c r="S37">
        <v>1</v>
      </c>
      <c r="T37" s="2">
        <v>5.4</v>
      </c>
      <c r="U37">
        <v>101</v>
      </c>
      <c r="V37">
        <v>5.4</v>
      </c>
      <c r="W37">
        <v>101</v>
      </c>
      <c r="X37">
        <v>5.4</v>
      </c>
    </row>
    <row r="38" spans="1:24" x14ac:dyDescent="0.3">
      <c r="I38" t="s">
        <v>59</v>
      </c>
      <c r="J38">
        <v>2</v>
      </c>
      <c r="K38" s="2">
        <v>4.4000000000000004</v>
      </c>
      <c r="L38">
        <v>120</v>
      </c>
      <c r="M38">
        <v>6.3</v>
      </c>
      <c r="N38">
        <v>58</v>
      </c>
      <c r="O38">
        <v>2.5</v>
      </c>
      <c r="R38" t="s">
        <v>37</v>
      </c>
      <c r="S38">
        <v>1</v>
      </c>
      <c r="T38" s="2">
        <v>5.4</v>
      </c>
      <c r="U38">
        <v>114</v>
      </c>
      <c r="V38">
        <v>5.4</v>
      </c>
      <c r="W38">
        <v>114</v>
      </c>
      <c r="X38">
        <v>5.4</v>
      </c>
    </row>
    <row r="39" spans="1:24" x14ac:dyDescent="0.3">
      <c r="I39" t="s">
        <v>89</v>
      </c>
      <c r="J39">
        <v>1</v>
      </c>
      <c r="K39" s="2">
        <v>4.2</v>
      </c>
      <c r="L39">
        <v>101</v>
      </c>
      <c r="M39">
        <v>4.2</v>
      </c>
      <c r="N39">
        <v>101</v>
      </c>
      <c r="O39">
        <v>4.2</v>
      </c>
      <c r="R39" t="s">
        <v>105</v>
      </c>
      <c r="S39">
        <v>1</v>
      </c>
      <c r="T39" s="2">
        <v>5.4</v>
      </c>
      <c r="U39">
        <v>101</v>
      </c>
      <c r="V39">
        <v>5.4</v>
      </c>
      <c r="W39">
        <v>101</v>
      </c>
      <c r="X39">
        <v>5.4</v>
      </c>
    </row>
    <row r="40" spans="1:24" x14ac:dyDescent="0.3">
      <c r="I40" t="s">
        <v>92</v>
      </c>
      <c r="O40">
        <f>SUBTOTAL(109,Table2[min_IMBD])</f>
        <v>208.69999999999993</v>
      </c>
      <c r="R40" t="s">
        <v>41</v>
      </c>
      <c r="S40">
        <v>2</v>
      </c>
      <c r="T40" s="2">
        <v>6.2</v>
      </c>
      <c r="U40">
        <v>56</v>
      </c>
      <c r="V40">
        <v>6.9</v>
      </c>
      <c r="W40">
        <v>30</v>
      </c>
      <c r="X40">
        <v>5.5</v>
      </c>
    </row>
    <row r="41" spans="1:24" x14ac:dyDescent="0.3">
      <c r="R41" t="s">
        <v>107</v>
      </c>
      <c r="S41">
        <v>2</v>
      </c>
      <c r="T41" s="2">
        <v>5.7</v>
      </c>
      <c r="U41">
        <v>132</v>
      </c>
      <c r="V41">
        <v>5.9</v>
      </c>
      <c r="W41">
        <v>100</v>
      </c>
      <c r="X41">
        <v>5.5</v>
      </c>
    </row>
    <row r="42" spans="1:24" x14ac:dyDescent="0.3">
      <c r="R42" t="s">
        <v>45</v>
      </c>
      <c r="S42">
        <v>1</v>
      </c>
      <c r="T42" s="2">
        <v>5.5</v>
      </c>
      <c r="U42">
        <v>126</v>
      </c>
      <c r="V42">
        <v>5.5</v>
      </c>
      <c r="W42">
        <v>126</v>
      </c>
      <c r="X42">
        <v>5.5</v>
      </c>
    </row>
    <row r="43" spans="1:24" x14ac:dyDescent="0.3">
      <c r="R43" t="s">
        <v>109</v>
      </c>
      <c r="S43">
        <v>11</v>
      </c>
      <c r="T43" s="2">
        <v>6.745454545454546</v>
      </c>
      <c r="U43">
        <v>209</v>
      </c>
      <c r="V43">
        <v>7.8</v>
      </c>
      <c r="W43">
        <v>95</v>
      </c>
      <c r="X43">
        <v>5.5</v>
      </c>
    </row>
    <row r="44" spans="1:24" x14ac:dyDescent="0.3">
      <c r="A44" t="s">
        <v>0</v>
      </c>
      <c r="B44" t="s">
        <v>1</v>
      </c>
      <c r="R44" t="s">
        <v>110</v>
      </c>
      <c r="S44">
        <v>1</v>
      </c>
      <c r="T44" s="2">
        <v>5.5</v>
      </c>
      <c r="U44">
        <v>142</v>
      </c>
      <c r="V44">
        <v>5.5</v>
      </c>
      <c r="W44">
        <v>142</v>
      </c>
      <c r="X44">
        <v>5.5</v>
      </c>
    </row>
    <row r="45" spans="1:24" x14ac:dyDescent="0.3">
      <c r="A45" t="s">
        <v>26</v>
      </c>
      <c r="B45">
        <v>401</v>
      </c>
      <c r="R45" t="s">
        <v>49</v>
      </c>
      <c r="S45">
        <v>1</v>
      </c>
      <c r="T45" s="2">
        <v>5.5</v>
      </c>
      <c r="U45">
        <v>83</v>
      </c>
      <c r="V45">
        <v>5.5</v>
      </c>
      <c r="W45">
        <v>83</v>
      </c>
      <c r="X45">
        <v>5.5</v>
      </c>
    </row>
    <row r="46" spans="1:24" x14ac:dyDescent="0.3">
      <c r="A46" t="s">
        <v>42</v>
      </c>
      <c r="B46">
        <v>33</v>
      </c>
      <c r="R46" t="s">
        <v>111</v>
      </c>
      <c r="S46">
        <v>2</v>
      </c>
      <c r="T46" s="2">
        <v>5.55</v>
      </c>
      <c r="U46">
        <v>94</v>
      </c>
      <c r="V46">
        <v>5.6</v>
      </c>
      <c r="W46">
        <v>89</v>
      </c>
      <c r="X46">
        <v>5.5</v>
      </c>
    </row>
    <row r="47" spans="1:24" x14ac:dyDescent="0.3">
      <c r="A47" t="s">
        <v>30</v>
      </c>
      <c r="B47">
        <v>31</v>
      </c>
      <c r="R47" t="s">
        <v>112</v>
      </c>
      <c r="S47">
        <v>6</v>
      </c>
      <c r="T47" s="2">
        <v>6.5</v>
      </c>
      <c r="U47">
        <v>118</v>
      </c>
      <c r="V47">
        <v>6.9</v>
      </c>
      <c r="W47">
        <v>83</v>
      </c>
      <c r="X47">
        <v>5.6</v>
      </c>
    </row>
    <row r="48" spans="1:24" x14ac:dyDescent="0.3">
      <c r="R48" t="s">
        <v>114</v>
      </c>
      <c r="S48">
        <v>1</v>
      </c>
      <c r="T48" s="2">
        <v>5.6</v>
      </c>
      <c r="U48">
        <v>86</v>
      </c>
      <c r="V48">
        <v>5.6</v>
      </c>
      <c r="W48">
        <v>86</v>
      </c>
      <c r="X48">
        <v>5.6</v>
      </c>
    </row>
    <row r="49" spans="18:24" x14ac:dyDescent="0.3">
      <c r="R49" t="s">
        <v>116</v>
      </c>
      <c r="S49">
        <v>1</v>
      </c>
      <c r="T49" s="2">
        <v>5.7</v>
      </c>
      <c r="U49">
        <v>97</v>
      </c>
      <c r="V49">
        <v>5.7</v>
      </c>
      <c r="W49">
        <v>97</v>
      </c>
      <c r="X49">
        <v>5.7</v>
      </c>
    </row>
    <row r="50" spans="18:24" x14ac:dyDescent="0.3">
      <c r="R50" t="s">
        <v>118</v>
      </c>
      <c r="S50">
        <v>1</v>
      </c>
      <c r="T50" s="2">
        <v>5.7</v>
      </c>
      <c r="U50">
        <v>99</v>
      </c>
      <c r="V50">
        <v>5.7</v>
      </c>
      <c r="W50">
        <v>99</v>
      </c>
      <c r="X50">
        <v>5.7</v>
      </c>
    </row>
    <row r="51" spans="18:24" x14ac:dyDescent="0.3">
      <c r="R51" t="s">
        <v>120</v>
      </c>
      <c r="S51">
        <v>2</v>
      </c>
      <c r="T51" s="2">
        <v>5.9</v>
      </c>
      <c r="U51">
        <v>123</v>
      </c>
      <c r="V51">
        <v>6.1</v>
      </c>
      <c r="W51">
        <v>102</v>
      </c>
      <c r="X51">
        <v>5.7</v>
      </c>
    </row>
    <row r="52" spans="18:24" x14ac:dyDescent="0.3">
      <c r="R52" t="s">
        <v>122</v>
      </c>
      <c r="S52">
        <v>2</v>
      </c>
      <c r="T52" s="2">
        <v>5.75</v>
      </c>
      <c r="U52">
        <v>95</v>
      </c>
      <c r="V52">
        <v>5.8</v>
      </c>
      <c r="W52">
        <v>89</v>
      </c>
      <c r="X52">
        <v>5.7</v>
      </c>
    </row>
    <row r="53" spans="18:24" x14ac:dyDescent="0.3">
      <c r="R53" t="s">
        <v>124</v>
      </c>
      <c r="S53">
        <v>1</v>
      </c>
      <c r="T53" s="2">
        <v>5.7</v>
      </c>
      <c r="U53">
        <v>94</v>
      </c>
      <c r="V53">
        <v>5.7</v>
      </c>
      <c r="W53">
        <v>94</v>
      </c>
      <c r="X53">
        <v>5.7</v>
      </c>
    </row>
    <row r="54" spans="18:24" x14ac:dyDescent="0.3">
      <c r="R54" t="s">
        <v>125</v>
      </c>
      <c r="S54">
        <v>4</v>
      </c>
      <c r="T54" s="2">
        <v>6.5</v>
      </c>
      <c r="U54">
        <v>138</v>
      </c>
      <c r="V54">
        <v>7.1</v>
      </c>
      <c r="W54">
        <v>100</v>
      </c>
      <c r="X54">
        <v>5.7</v>
      </c>
    </row>
    <row r="55" spans="18:24" x14ac:dyDescent="0.3">
      <c r="R55" t="s">
        <v>126</v>
      </c>
      <c r="S55">
        <v>9</v>
      </c>
      <c r="T55" s="2">
        <v>6.3999999999999995</v>
      </c>
      <c r="U55">
        <v>132</v>
      </c>
      <c r="V55">
        <v>7.3</v>
      </c>
      <c r="W55">
        <v>92</v>
      </c>
      <c r="X55">
        <v>5.8</v>
      </c>
    </row>
    <row r="56" spans="18:24" x14ac:dyDescent="0.3">
      <c r="R56" t="s">
        <v>53</v>
      </c>
      <c r="S56">
        <v>4</v>
      </c>
      <c r="T56" s="2">
        <v>6</v>
      </c>
      <c r="U56">
        <v>97</v>
      </c>
      <c r="V56">
        <v>6.4</v>
      </c>
      <c r="W56">
        <v>88</v>
      </c>
      <c r="X56">
        <v>5.8</v>
      </c>
    </row>
    <row r="57" spans="18:24" x14ac:dyDescent="0.3">
      <c r="R57" t="s">
        <v>127</v>
      </c>
      <c r="S57">
        <v>2</v>
      </c>
      <c r="T57" s="2">
        <v>5.85</v>
      </c>
      <c r="U57">
        <v>95</v>
      </c>
      <c r="V57">
        <v>5.9</v>
      </c>
      <c r="W57">
        <v>32</v>
      </c>
      <c r="X57">
        <v>5.8</v>
      </c>
    </row>
    <row r="58" spans="18:24" x14ac:dyDescent="0.3">
      <c r="R58" t="s">
        <v>128</v>
      </c>
      <c r="S58">
        <v>2</v>
      </c>
      <c r="T58" s="2">
        <v>5.8</v>
      </c>
      <c r="U58">
        <v>100</v>
      </c>
      <c r="V58">
        <v>5.8</v>
      </c>
      <c r="W58">
        <v>94</v>
      </c>
      <c r="X58">
        <v>5.8</v>
      </c>
    </row>
    <row r="59" spans="18:24" x14ac:dyDescent="0.3">
      <c r="R59" t="s">
        <v>129</v>
      </c>
      <c r="S59">
        <v>3</v>
      </c>
      <c r="T59" s="2">
        <v>7.1333333333333329</v>
      </c>
      <c r="U59">
        <v>153</v>
      </c>
      <c r="V59">
        <v>8.5</v>
      </c>
      <c r="W59">
        <v>52</v>
      </c>
      <c r="X59">
        <v>5.8</v>
      </c>
    </row>
    <row r="60" spans="18:24" x14ac:dyDescent="0.3">
      <c r="R60" t="s">
        <v>130</v>
      </c>
      <c r="S60">
        <v>1</v>
      </c>
      <c r="T60" s="2">
        <v>5.8</v>
      </c>
      <c r="U60">
        <v>105</v>
      </c>
      <c r="V60">
        <v>5.8</v>
      </c>
      <c r="W60">
        <v>105</v>
      </c>
      <c r="X60">
        <v>5.8</v>
      </c>
    </row>
    <row r="61" spans="18:24" x14ac:dyDescent="0.3">
      <c r="R61" t="s">
        <v>57</v>
      </c>
      <c r="S61">
        <v>1</v>
      </c>
      <c r="T61" s="2">
        <v>5.8</v>
      </c>
      <c r="U61">
        <v>102</v>
      </c>
      <c r="V61">
        <v>5.8</v>
      </c>
      <c r="W61">
        <v>102</v>
      </c>
      <c r="X61">
        <v>5.8</v>
      </c>
    </row>
    <row r="62" spans="18:24" x14ac:dyDescent="0.3">
      <c r="R62" t="s">
        <v>131</v>
      </c>
      <c r="S62">
        <v>1</v>
      </c>
      <c r="T62" s="2">
        <v>5.8</v>
      </c>
      <c r="U62">
        <v>96</v>
      </c>
      <c r="V62">
        <v>5.8</v>
      </c>
      <c r="W62">
        <v>96</v>
      </c>
      <c r="X62">
        <v>5.8</v>
      </c>
    </row>
    <row r="63" spans="18:24" x14ac:dyDescent="0.3">
      <c r="R63" t="s">
        <v>132</v>
      </c>
      <c r="S63">
        <v>3</v>
      </c>
      <c r="T63" s="2">
        <v>6.166666666666667</v>
      </c>
      <c r="U63">
        <v>102</v>
      </c>
      <c r="V63">
        <v>6.4</v>
      </c>
      <c r="W63">
        <v>90</v>
      </c>
      <c r="X63">
        <v>5.9</v>
      </c>
    </row>
    <row r="64" spans="18:24" x14ac:dyDescent="0.3">
      <c r="R64" t="s">
        <v>61</v>
      </c>
      <c r="S64">
        <v>1</v>
      </c>
      <c r="T64" s="2">
        <v>5.9</v>
      </c>
      <c r="U64">
        <v>148</v>
      </c>
      <c r="V64">
        <v>5.9</v>
      </c>
      <c r="W64">
        <v>148</v>
      </c>
      <c r="X64">
        <v>5.9</v>
      </c>
    </row>
    <row r="65" spans="18:24" x14ac:dyDescent="0.3">
      <c r="R65" t="s">
        <v>133</v>
      </c>
      <c r="S65">
        <v>1</v>
      </c>
      <c r="T65" s="2">
        <v>5.9</v>
      </c>
      <c r="U65">
        <v>94</v>
      </c>
      <c r="V65">
        <v>5.9</v>
      </c>
      <c r="W65">
        <v>94</v>
      </c>
      <c r="X65">
        <v>5.9</v>
      </c>
    </row>
    <row r="66" spans="18:24" x14ac:dyDescent="0.3">
      <c r="R66" t="s">
        <v>134</v>
      </c>
      <c r="S66">
        <v>1</v>
      </c>
      <c r="T66" s="2">
        <v>5.9</v>
      </c>
      <c r="U66">
        <v>108</v>
      </c>
      <c r="V66">
        <v>5.9</v>
      </c>
      <c r="W66">
        <v>108</v>
      </c>
      <c r="X66">
        <v>5.9</v>
      </c>
    </row>
    <row r="67" spans="18:24" x14ac:dyDescent="0.3">
      <c r="R67" t="s">
        <v>135</v>
      </c>
      <c r="S67">
        <v>1</v>
      </c>
      <c r="T67" s="2">
        <v>6</v>
      </c>
      <c r="U67">
        <v>97</v>
      </c>
      <c r="V67">
        <v>6</v>
      </c>
      <c r="W67">
        <v>97</v>
      </c>
      <c r="X67">
        <v>6</v>
      </c>
    </row>
    <row r="68" spans="18:24" x14ac:dyDescent="0.3">
      <c r="R68" t="s">
        <v>136</v>
      </c>
      <c r="S68">
        <v>1</v>
      </c>
      <c r="T68" s="2">
        <v>6</v>
      </c>
      <c r="U68">
        <v>123</v>
      </c>
      <c r="V68">
        <v>6</v>
      </c>
      <c r="W68">
        <v>123</v>
      </c>
      <c r="X68">
        <v>6</v>
      </c>
    </row>
    <row r="69" spans="18:24" x14ac:dyDescent="0.3">
      <c r="R69" t="s">
        <v>137</v>
      </c>
      <c r="S69">
        <v>1</v>
      </c>
      <c r="T69" s="2">
        <v>6</v>
      </c>
      <c r="U69">
        <v>115</v>
      </c>
      <c r="V69">
        <v>6</v>
      </c>
      <c r="W69">
        <v>115</v>
      </c>
      <c r="X69">
        <v>6</v>
      </c>
    </row>
    <row r="70" spans="18:24" x14ac:dyDescent="0.3">
      <c r="R70" t="s">
        <v>138</v>
      </c>
      <c r="S70">
        <v>1</v>
      </c>
      <c r="T70" s="2">
        <v>6</v>
      </c>
      <c r="U70">
        <v>122</v>
      </c>
      <c r="V70">
        <v>6</v>
      </c>
      <c r="W70">
        <v>122</v>
      </c>
      <c r="X70">
        <v>6</v>
      </c>
    </row>
    <row r="71" spans="18:24" x14ac:dyDescent="0.3">
      <c r="R71" t="s">
        <v>64</v>
      </c>
      <c r="S71">
        <v>1</v>
      </c>
      <c r="T71" s="2">
        <v>6.1</v>
      </c>
      <c r="U71">
        <v>104</v>
      </c>
      <c r="V71">
        <v>6.1</v>
      </c>
      <c r="W71">
        <v>104</v>
      </c>
      <c r="X71">
        <v>6.1</v>
      </c>
    </row>
    <row r="72" spans="18:24" x14ac:dyDescent="0.3">
      <c r="R72" t="s">
        <v>139</v>
      </c>
      <c r="S72">
        <v>1</v>
      </c>
      <c r="T72" s="2">
        <v>6.1</v>
      </c>
      <c r="U72">
        <v>85</v>
      </c>
      <c r="V72">
        <v>6.1</v>
      </c>
      <c r="W72">
        <v>85</v>
      </c>
      <c r="X72">
        <v>6.1</v>
      </c>
    </row>
    <row r="73" spans="18:24" x14ac:dyDescent="0.3">
      <c r="R73" t="s">
        <v>140</v>
      </c>
      <c r="S73">
        <v>2</v>
      </c>
      <c r="T73" s="2">
        <v>6.3</v>
      </c>
      <c r="U73">
        <v>104</v>
      </c>
      <c r="V73">
        <v>6.5</v>
      </c>
      <c r="W73">
        <v>89</v>
      </c>
      <c r="X73">
        <v>6.1</v>
      </c>
    </row>
    <row r="74" spans="18:24" x14ac:dyDescent="0.3">
      <c r="R74" t="s">
        <v>141</v>
      </c>
      <c r="S74">
        <v>2</v>
      </c>
      <c r="T74" s="2">
        <v>6.1999999999999993</v>
      </c>
      <c r="U74">
        <v>129</v>
      </c>
      <c r="V74">
        <v>6.3</v>
      </c>
      <c r="W74">
        <v>90</v>
      </c>
      <c r="X74">
        <v>6.1</v>
      </c>
    </row>
    <row r="75" spans="18:24" x14ac:dyDescent="0.3">
      <c r="R75" t="s">
        <v>142</v>
      </c>
      <c r="S75">
        <v>1</v>
      </c>
      <c r="T75" s="2">
        <v>6.1</v>
      </c>
      <c r="U75">
        <v>93</v>
      </c>
      <c r="V75">
        <v>6.1</v>
      </c>
      <c r="W75">
        <v>93</v>
      </c>
      <c r="X75">
        <v>6.1</v>
      </c>
    </row>
    <row r="76" spans="18:24" x14ac:dyDescent="0.3">
      <c r="R76" t="s">
        <v>143</v>
      </c>
      <c r="S76">
        <v>1</v>
      </c>
      <c r="T76" s="2">
        <v>6.2</v>
      </c>
      <c r="U76">
        <v>42</v>
      </c>
      <c r="V76">
        <v>6.2</v>
      </c>
      <c r="W76">
        <v>42</v>
      </c>
      <c r="X76">
        <v>6.2</v>
      </c>
    </row>
    <row r="77" spans="18:24" x14ac:dyDescent="0.3">
      <c r="R77" t="s">
        <v>67</v>
      </c>
      <c r="S77">
        <v>1</v>
      </c>
      <c r="T77" s="2">
        <v>6.3</v>
      </c>
      <c r="U77">
        <v>102</v>
      </c>
      <c r="V77">
        <v>6.3</v>
      </c>
      <c r="W77">
        <v>102</v>
      </c>
      <c r="X77">
        <v>6.3</v>
      </c>
    </row>
    <row r="78" spans="18:24" x14ac:dyDescent="0.3">
      <c r="R78" t="s">
        <v>144</v>
      </c>
      <c r="S78">
        <v>1</v>
      </c>
      <c r="T78" s="2">
        <v>6.3</v>
      </c>
      <c r="U78">
        <v>117</v>
      </c>
      <c r="V78">
        <v>6.3</v>
      </c>
      <c r="W78">
        <v>117</v>
      </c>
      <c r="X78">
        <v>6.3</v>
      </c>
    </row>
    <row r="79" spans="18:24" x14ac:dyDescent="0.3">
      <c r="R79" t="s">
        <v>70</v>
      </c>
      <c r="S79">
        <v>1</v>
      </c>
      <c r="T79" s="2">
        <v>6.3</v>
      </c>
      <c r="U79">
        <v>104</v>
      </c>
      <c r="V79">
        <v>6.3</v>
      </c>
      <c r="W79">
        <v>104</v>
      </c>
      <c r="X79">
        <v>6.3</v>
      </c>
    </row>
    <row r="80" spans="18:24" x14ac:dyDescent="0.3">
      <c r="R80" t="s">
        <v>74</v>
      </c>
      <c r="S80">
        <v>1</v>
      </c>
      <c r="T80" s="2">
        <v>6.3</v>
      </c>
      <c r="U80">
        <v>107</v>
      </c>
      <c r="V80">
        <v>6.3</v>
      </c>
      <c r="W80">
        <v>107</v>
      </c>
      <c r="X80">
        <v>6.3</v>
      </c>
    </row>
    <row r="81" spans="18:24" x14ac:dyDescent="0.3">
      <c r="R81" t="s">
        <v>145</v>
      </c>
      <c r="S81">
        <v>2</v>
      </c>
      <c r="T81" s="2">
        <v>6.75</v>
      </c>
      <c r="U81">
        <v>113</v>
      </c>
      <c r="V81">
        <v>7.2</v>
      </c>
      <c r="W81">
        <v>108</v>
      </c>
      <c r="X81">
        <v>6.3</v>
      </c>
    </row>
    <row r="82" spans="18:24" x14ac:dyDescent="0.3">
      <c r="R82" t="s">
        <v>146</v>
      </c>
      <c r="S82">
        <v>1</v>
      </c>
      <c r="T82" s="2">
        <v>6.3</v>
      </c>
      <c r="U82">
        <v>86</v>
      </c>
      <c r="V82">
        <v>6.3</v>
      </c>
      <c r="W82">
        <v>86</v>
      </c>
      <c r="X82">
        <v>6.3</v>
      </c>
    </row>
    <row r="83" spans="18:24" x14ac:dyDescent="0.3">
      <c r="R83" t="s">
        <v>78</v>
      </c>
      <c r="S83">
        <v>1</v>
      </c>
      <c r="T83" s="2">
        <v>6.3</v>
      </c>
      <c r="U83">
        <v>108</v>
      </c>
      <c r="V83">
        <v>6.3</v>
      </c>
      <c r="W83">
        <v>108</v>
      </c>
      <c r="X83">
        <v>6.3</v>
      </c>
    </row>
    <row r="84" spans="18:24" x14ac:dyDescent="0.3">
      <c r="R84" t="s">
        <v>147</v>
      </c>
      <c r="S84">
        <v>1</v>
      </c>
      <c r="T84" s="2">
        <v>6.3</v>
      </c>
      <c r="U84">
        <v>85</v>
      </c>
      <c r="V84">
        <v>6.3</v>
      </c>
      <c r="W84">
        <v>85</v>
      </c>
      <c r="X84">
        <v>6.3</v>
      </c>
    </row>
    <row r="85" spans="18:24" x14ac:dyDescent="0.3">
      <c r="R85" t="s">
        <v>148</v>
      </c>
      <c r="S85">
        <v>6</v>
      </c>
      <c r="T85" s="2">
        <v>7.6333333333333329</v>
      </c>
      <c r="U85">
        <v>125</v>
      </c>
      <c r="V85">
        <v>8.4</v>
      </c>
      <c r="W85">
        <v>85</v>
      </c>
      <c r="X85">
        <v>6.4</v>
      </c>
    </row>
    <row r="86" spans="18:24" x14ac:dyDescent="0.3">
      <c r="R86" t="s">
        <v>149</v>
      </c>
      <c r="S86">
        <v>2</v>
      </c>
      <c r="T86" s="2">
        <v>6.45</v>
      </c>
      <c r="U86">
        <v>123</v>
      </c>
      <c r="V86">
        <v>6.5</v>
      </c>
      <c r="W86">
        <v>112</v>
      </c>
      <c r="X86">
        <v>6.4</v>
      </c>
    </row>
    <row r="87" spans="18:24" x14ac:dyDescent="0.3">
      <c r="R87" t="s">
        <v>117</v>
      </c>
      <c r="S87">
        <v>1</v>
      </c>
      <c r="T87" s="2">
        <v>6.4</v>
      </c>
      <c r="U87">
        <v>95</v>
      </c>
      <c r="V87">
        <v>6.4</v>
      </c>
      <c r="W87">
        <v>95</v>
      </c>
      <c r="X87">
        <v>6.4</v>
      </c>
    </row>
    <row r="88" spans="18:24" x14ac:dyDescent="0.3">
      <c r="R88" t="s">
        <v>82</v>
      </c>
      <c r="S88">
        <v>1</v>
      </c>
      <c r="T88" s="2">
        <v>6.4</v>
      </c>
      <c r="U88">
        <v>41</v>
      </c>
      <c r="V88">
        <v>6.4</v>
      </c>
      <c r="W88">
        <v>41</v>
      </c>
      <c r="X88">
        <v>6.4</v>
      </c>
    </row>
    <row r="89" spans="18:24" x14ac:dyDescent="0.3">
      <c r="R89" t="s">
        <v>119</v>
      </c>
      <c r="S89">
        <v>1</v>
      </c>
      <c r="T89" s="2">
        <v>6.4</v>
      </c>
      <c r="U89">
        <v>90</v>
      </c>
      <c r="V89">
        <v>6.4</v>
      </c>
      <c r="W89">
        <v>90</v>
      </c>
      <c r="X89">
        <v>6.4</v>
      </c>
    </row>
    <row r="90" spans="18:24" x14ac:dyDescent="0.3">
      <c r="R90" t="s">
        <v>150</v>
      </c>
      <c r="S90">
        <v>1</v>
      </c>
      <c r="T90" s="2">
        <v>6.4</v>
      </c>
      <c r="U90">
        <v>82</v>
      </c>
      <c r="V90">
        <v>6.4</v>
      </c>
      <c r="W90">
        <v>82</v>
      </c>
      <c r="X90">
        <v>6.4</v>
      </c>
    </row>
    <row r="91" spans="18:24" x14ac:dyDescent="0.3">
      <c r="R91" t="s">
        <v>85</v>
      </c>
      <c r="S91">
        <v>2</v>
      </c>
      <c r="T91" s="2">
        <v>6.6</v>
      </c>
      <c r="U91">
        <v>106</v>
      </c>
      <c r="V91">
        <v>6.7</v>
      </c>
      <c r="W91">
        <v>74</v>
      </c>
      <c r="X91">
        <v>6.5</v>
      </c>
    </row>
    <row r="92" spans="18:24" x14ac:dyDescent="0.3">
      <c r="R92" t="s">
        <v>88</v>
      </c>
      <c r="S92">
        <v>4</v>
      </c>
      <c r="T92" s="2">
        <v>7.125</v>
      </c>
      <c r="U92">
        <v>15</v>
      </c>
      <c r="V92">
        <v>7.8</v>
      </c>
      <c r="W92">
        <v>7</v>
      </c>
      <c r="X92">
        <v>6.5</v>
      </c>
    </row>
    <row r="93" spans="18:24" x14ac:dyDescent="0.3">
      <c r="R93" t="s">
        <v>151</v>
      </c>
      <c r="S93">
        <v>2</v>
      </c>
      <c r="T93" s="2">
        <v>7.1</v>
      </c>
      <c r="U93">
        <v>155</v>
      </c>
      <c r="V93">
        <v>7.7</v>
      </c>
      <c r="W93">
        <v>136</v>
      </c>
      <c r="X93">
        <v>6.5</v>
      </c>
    </row>
    <row r="94" spans="18:24" x14ac:dyDescent="0.3">
      <c r="R94" t="s">
        <v>91</v>
      </c>
      <c r="S94">
        <v>1</v>
      </c>
      <c r="T94" s="2">
        <v>6.5</v>
      </c>
      <c r="U94">
        <v>119</v>
      </c>
      <c r="V94">
        <v>6.5</v>
      </c>
      <c r="W94">
        <v>119</v>
      </c>
      <c r="X94">
        <v>6.5</v>
      </c>
    </row>
    <row r="95" spans="18:24" x14ac:dyDescent="0.3">
      <c r="R95" t="s">
        <v>152</v>
      </c>
      <c r="S95">
        <v>1</v>
      </c>
      <c r="T95" s="2">
        <v>6.5</v>
      </c>
      <c r="U95">
        <v>101</v>
      </c>
      <c r="V95">
        <v>6.5</v>
      </c>
      <c r="W95">
        <v>101</v>
      </c>
      <c r="X95">
        <v>6.5</v>
      </c>
    </row>
    <row r="96" spans="18:24" x14ac:dyDescent="0.3">
      <c r="R96" t="s">
        <v>94</v>
      </c>
      <c r="S96">
        <v>1</v>
      </c>
      <c r="T96" s="2">
        <v>6.5</v>
      </c>
      <c r="U96">
        <v>17</v>
      </c>
      <c r="V96">
        <v>6.5</v>
      </c>
      <c r="W96">
        <v>17</v>
      </c>
      <c r="X96">
        <v>6.5</v>
      </c>
    </row>
    <row r="97" spans="18:24" x14ac:dyDescent="0.3">
      <c r="R97" t="s">
        <v>153</v>
      </c>
      <c r="S97">
        <v>1</v>
      </c>
      <c r="T97" s="2">
        <v>6.6</v>
      </c>
      <c r="U97">
        <v>86</v>
      </c>
      <c r="V97">
        <v>6.6</v>
      </c>
      <c r="W97">
        <v>86</v>
      </c>
      <c r="X97">
        <v>6.6</v>
      </c>
    </row>
    <row r="98" spans="18:24" x14ac:dyDescent="0.3">
      <c r="R98" t="s">
        <v>154</v>
      </c>
      <c r="S98">
        <v>2</v>
      </c>
      <c r="T98" s="2">
        <v>6.6</v>
      </c>
      <c r="U98">
        <v>130</v>
      </c>
      <c r="V98">
        <v>6.6</v>
      </c>
      <c r="W98">
        <v>114</v>
      </c>
      <c r="X98">
        <v>6.6</v>
      </c>
    </row>
    <row r="99" spans="18:24" x14ac:dyDescent="0.3">
      <c r="R99" t="s">
        <v>96</v>
      </c>
      <c r="S99">
        <v>1</v>
      </c>
      <c r="T99" s="2">
        <v>6.7</v>
      </c>
      <c r="U99">
        <v>104</v>
      </c>
      <c r="V99">
        <v>6.7</v>
      </c>
      <c r="W99">
        <v>104</v>
      </c>
      <c r="X99">
        <v>6.7</v>
      </c>
    </row>
    <row r="100" spans="18:24" x14ac:dyDescent="0.3">
      <c r="R100" t="s">
        <v>155</v>
      </c>
      <c r="S100">
        <v>1</v>
      </c>
      <c r="T100" s="2">
        <v>6.7</v>
      </c>
      <c r="U100">
        <v>92</v>
      </c>
      <c r="V100">
        <v>6.7</v>
      </c>
      <c r="W100">
        <v>92</v>
      </c>
      <c r="X100">
        <v>6.7</v>
      </c>
    </row>
    <row r="101" spans="18:24" x14ac:dyDescent="0.3">
      <c r="R101" t="s">
        <v>98</v>
      </c>
      <c r="S101">
        <v>1</v>
      </c>
      <c r="T101" s="2">
        <v>6.7</v>
      </c>
      <c r="U101">
        <v>124</v>
      </c>
      <c r="V101">
        <v>6.7</v>
      </c>
      <c r="W101">
        <v>124</v>
      </c>
      <c r="X101">
        <v>6.7</v>
      </c>
    </row>
    <row r="102" spans="18:24" x14ac:dyDescent="0.3">
      <c r="R102" t="s">
        <v>100</v>
      </c>
      <c r="S102">
        <v>1</v>
      </c>
      <c r="T102" s="2">
        <v>6.8</v>
      </c>
      <c r="U102">
        <v>101</v>
      </c>
      <c r="V102">
        <v>6.8</v>
      </c>
      <c r="W102">
        <v>101</v>
      </c>
      <c r="X102">
        <v>6.8</v>
      </c>
    </row>
    <row r="103" spans="18:24" x14ac:dyDescent="0.3">
      <c r="R103" t="s">
        <v>156</v>
      </c>
      <c r="S103">
        <v>1</v>
      </c>
      <c r="T103" s="2">
        <v>6.9</v>
      </c>
      <c r="U103">
        <v>121</v>
      </c>
      <c r="V103">
        <v>6.9</v>
      </c>
      <c r="W103">
        <v>121</v>
      </c>
      <c r="X103">
        <v>6.9</v>
      </c>
    </row>
    <row r="104" spans="18:24" x14ac:dyDescent="0.3">
      <c r="R104" t="s">
        <v>102</v>
      </c>
      <c r="S104">
        <v>1</v>
      </c>
      <c r="T104" s="2">
        <v>7</v>
      </c>
      <c r="U104">
        <v>45</v>
      </c>
      <c r="V104">
        <v>7</v>
      </c>
      <c r="W104">
        <v>45</v>
      </c>
      <c r="X104">
        <v>7</v>
      </c>
    </row>
    <row r="105" spans="18:24" x14ac:dyDescent="0.3">
      <c r="R105" t="s">
        <v>121</v>
      </c>
      <c r="S105">
        <v>1</v>
      </c>
      <c r="T105" s="2">
        <v>7</v>
      </c>
      <c r="U105">
        <v>104</v>
      </c>
      <c r="V105">
        <v>7</v>
      </c>
      <c r="W105">
        <v>104</v>
      </c>
      <c r="X105">
        <v>7</v>
      </c>
    </row>
    <row r="106" spans="18:24" x14ac:dyDescent="0.3">
      <c r="R106" t="s">
        <v>157</v>
      </c>
      <c r="S106">
        <v>1</v>
      </c>
      <c r="T106" s="2">
        <v>7.1</v>
      </c>
      <c r="U106">
        <v>49</v>
      </c>
      <c r="V106">
        <v>7.1</v>
      </c>
      <c r="W106">
        <v>49</v>
      </c>
      <c r="X106">
        <v>7.1</v>
      </c>
    </row>
    <row r="107" spans="18:24" x14ac:dyDescent="0.3">
      <c r="R107" t="s">
        <v>158</v>
      </c>
      <c r="S107">
        <v>1</v>
      </c>
      <c r="T107" s="2">
        <v>7.2</v>
      </c>
      <c r="U107">
        <v>89</v>
      </c>
      <c r="V107">
        <v>7.2</v>
      </c>
      <c r="W107">
        <v>89</v>
      </c>
      <c r="X107">
        <v>7.2</v>
      </c>
    </row>
    <row r="108" spans="18:24" x14ac:dyDescent="0.3">
      <c r="R108" t="s">
        <v>159</v>
      </c>
      <c r="S108">
        <v>1</v>
      </c>
      <c r="T108" s="2">
        <v>7.2</v>
      </c>
      <c r="U108">
        <v>99</v>
      </c>
      <c r="V108">
        <v>7.2</v>
      </c>
      <c r="W108">
        <v>99</v>
      </c>
      <c r="X108">
        <v>7.2</v>
      </c>
    </row>
    <row r="109" spans="18:24" x14ac:dyDescent="0.3">
      <c r="R109" t="s">
        <v>160</v>
      </c>
      <c r="S109">
        <v>1</v>
      </c>
      <c r="T109" s="2">
        <v>7.2</v>
      </c>
      <c r="U109">
        <v>140</v>
      </c>
      <c r="V109">
        <v>7.2</v>
      </c>
      <c r="W109">
        <v>140</v>
      </c>
      <c r="X109">
        <v>7.2</v>
      </c>
    </row>
    <row r="110" spans="18:24" x14ac:dyDescent="0.3">
      <c r="R110" t="s">
        <v>161</v>
      </c>
      <c r="S110">
        <v>2</v>
      </c>
      <c r="T110" s="2">
        <v>7.45</v>
      </c>
      <c r="U110">
        <v>72</v>
      </c>
      <c r="V110">
        <v>7.7</v>
      </c>
      <c r="W110">
        <v>13</v>
      </c>
      <c r="X110">
        <v>7.2</v>
      </c>
    </row>
    <row r="111" spans="18:24" x14ac:dyDescent="0.3">
      <c r="R111" t="s">
        <v>162</v>
      </c>
      <c r="S111">
        <v>1</v>
      </c>
      <c r="T111" s="2">
        <v>7.3</v>
      </c>
      <c r="U111">
        <v>121</v>
      </c>
      <c r="V111">
        <v>7.3</v>
      </c>
      <c r="W111">
        <v>121</v>
      </c>
      <c r="X111">
        <v>7.3</v>
      </c>
    </row>
    <row r="112" spans="18:24" x14ac:dyDescent="0.3">
      <c r="R112" t="s">
        <v>104</v>
      </c>
      <c r="S112">
        <v>1</v>
      </c>
      <c r="T112" s="2">
        <v>7.5</v>
      </c>
      <c r="U112">
        <v>71</v>
      </c>
      <c r="V112">
        <v>7.5</v>
      </c>
      <c r="W112">
        <v>71</v>
      </c>
      <c r="X112">
        <v>7.5</v>
      </c>
    </row>
    <row r="113" spans="18:24" x14ac:dyDescent="0.3">
      <c r="R113" t="s">
        <v>106</v>
      </c>
      <c r="S113">
        <v>1</v>
      </c>
      <c r="T113" s="2">
        <v>7.6</v>
      </c>
      <c r="U113">
        <v>149</v>
      </c>
      <c r="V113">
        <v>7.6</v>
      </c>
      <c r="W113">
        <v>149</v>
      </c>
      <c r="X113">
        <v>7.6</v>
      </c>
    </row>
    <row r="114" spans="18:24" x14ac:dyDescent="0.3">
      <c r="R114" t="s">
        <v>108</v>
      </c>
      <c r="S114">
        <v>1</v>
      </c>
      <c r="T114" s="2">
        <v>7.7</v>
      </c>
      <c r="U114">
        <v>15</v>
      </c>
      <c r="V114">
        <v>7.7</v>
      </c>
      <c r="W114">
        <v>15</v>
      </c>
      <c r="X114">
        <v>7.7</v>
      </c>
    </row>
    <row r="115" spans="18:24" x14ac:dyDescent="0.3">
      <c r="R115" t="s">
        <v>123</v>
      </c>
      <c r="S115">
        <v>1</v>
      </c>
      <c r="T115" s="2">
        <v>8.1999999999999993</v>
      </c>
      <c r="U115">
        <v>97</v>
      </c>
      <c r="V115">
        <v>8.1999999999999993</v>
      </c>
      <c r="W115">
        <v>97</v>
      </c>
      <c r="X115">
        <v>8.1999999999999993</v>
      </c>
    </row>
  </sheetData>
  <pageMargins left="0.7" right="0.7" top="0.75" bottom="0.75" header="0.3" footer="0.3"/>
  <pageSetup paperSize="9" orientation="portrait" horizontalDpi="4294967293" verticalDpi="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1ED8A-26C7-4206-B0B3-0A1A00BF648A}">
  <dimension ref="A1:P586"/>
  <sheetViews>
    <sheetView zoomScale="107" workbookViewId="0">
      <selection activeCell="N12" sqref="N12"/>
    </sheetView>
  </sheetViews>
  <sheetFormatPr defaultRowHeight="14.4" x14ac:dyDescent="0.3"/>
  <cols>
    <col min="1" max="1" width="35.44140625" customWidth="1"/>
    <col min="2" max="2" width="35.88671875" bestFit="1" customWidth="1"/>
    <col min="3" max="3" width="17.6640625" bestFit="1" customWidth="1"/>
    <col min="4" max="4" width="10.109375" customWidth="1"/>
    <col min="5" max="5" width="12.6640625" customWidth="1"/>
    <col min="6" max="6" width="25.33203125" bestFit="1" customWidth="1"/>
    <col min="7" max="7" width="10.6640625" bestFit="1" customWidth="1"/>
    <col min="8" max="8" width="13.5546875" customWidth="1"/>
    <col min="9" max="9" width="14" customWidth="1"/>
    <col min="10" max="10" width="9.6640625" customWidth="1"/>
    <col min="11" max="11" width="10.44140625" bestFit="1" customWidth="1"/>
    <col min="12" max="12" width="17.33203125" customWidth="1"/>
    <col min="13" max="13" width="13.6640625" bestFit="1" customWidth="1"/>
    <col min="14" max="14" width="13.88671875" bestFit="1" customWidth="1"/>
  </cols>
  <sheetData>
    <row r="1" spans="1:16" ht="15" thickBot="1" x14ac:dyDescent="0.35">
      <c r="A1" s="9" t="s">
        <v>163</v>
      </c>
      <c r="B1" s="10" t="s">
        <v>164</v>
      </c>
      <c r="C1" s="10" t="s">
        <v>165</v>
      </c>
      <c r="D1" s="10" t="s">
        <v>166</v>
      </c>
      <c r="E1" s="10" t="s">
        <v>167</v>
      </c>
      <c r="F1" s="10" t="s">
        <v>168</v>
      </c>
      <c r="G1" s="10" t="s">
        <v>203</v>
      </c>
      <c r="H1" s="10" t="s">
        <v>204</v>
      </c>
      <c r="I1" s="10" t="s">
        <v>205</v>
      </c>
      <c r="J1" s="10" t="s">
        <v>206</v>
      </c>
      <c r="K1" s="19" t="s">
        <v>207</v>
      </c>
      <c r="L1" s="20" t="s">
        <v>208</v>
      </c>
      <c r="M1" s="20" t="s">
        <v>209</v>
      </c>
      <c r="N1" s="30" t="s">
        <v>210</v>
      </c>
    </row>
    <row r="2" spans="1:16" ht="15" thickBot="1" x14ac:dyDescent="0.35">
      <c r="A2" s="11" t="s">
        <v>181</v>
      </c>
      <c r="B2" s="12" t="s">
        <v>12</v>
      </c>
      <c r="C2" s="13" t="s">
        <v>182</v>
      </c>
      <c r="D2" s="12">
        <v>58</v>
      </c>
      <c r="E2" s="12">
        <v>2.5</v>
      </c>
      <c r="F2" s="12" t="s">
        <v>59</v>
      </c>
      <c r="G2" s="12" t="str" cm="1">
        <f t="array" ref="G2">IF(LEN(_xlfn.CONCAT(IFERROR(INT(MID(NetflixOriginals!$C2,_xlfn.SEQUENCE(LEN(NetflixOriginals!$C2)),1)),"")))=6,LEFT(_xlfn.CONCAT(IFERROR(INT(MID(NetflixOriginals!$C2,_xlfn.SEQUENCE(LEN(NetflixOriginals!$C2)),1)),"")),2),LEFT(_xlfn.CONCAT(IFERROR(INT(MID(NetflixOriginals!$C2,_xlfn.SEQUENCE(LEN(NetflixOriginals!$C2)),1)),"")),1))</f>
        <v>5</v>
      </c>
      <c r="H2" s="12" t="str" cm="1">
        <f t="array" ref="H2">TRIM(LEFT(NetflixOriginals!$C2,MIN(IF(_xlfn.UNIQUE(INT(IFERROR(INT(MID(NetflixOriginals!$C2,_xlfn.SEQUENCE(LEN(NetflixOriginals!$C2)),1)),0)&gt;0)*_xlfn.SEQUENCE(LEN(NetflixOriginals!$C2)))=0,"@",_xlfn.UNIQUE(INT(IFERROR(INT(MID(NetflixOriginals!$C2,_xlfn.SEQUENCE(LEN(NetflixOriginals!$C2)),1)),0)&gt;0)*_xlfn.SEQUENCE(LEN(NetflixOriginals!$C2)))))-1))</f>
        <v>August</v>
      </c>
      <c r="I2" s="12" t="str" cm="1">
        <f t="array" ref="I2">RIGHT(_xlfn.CONCAT(IFERROR(INT(MID(NetflixOriginals!$C2,_xlfn.SEQUENCE(LEN(NetflixOriginals!$C2)),1)),"")),4)</f>
        <v>2019</v>
      </c>
      <c r="J2" s="12">
        <v>8</v>
      </c>
      <c r="K2" s="21">
        <f>DATE(I2,J2,G2)</f>
        <v>43682</v>
      </c>
      <c r="L2" s="22" t="str" cm="1">
        <f t="array" aca="1" ref="L2" ca="1">IF(SUM(INT(MID(F2,ROW(INDIRECT("1:"&amp;LEN(F2))),1)="/"))=0,"UNI_LANGUAGE",IF(SUM(INT(MID(F2,ROW(INDIRECT("1:"&amp;LEN(F2))),1)="/"))=1,"DUAL_LANGUAGE",IF(SUM(INT(MID(F2,ROW(INDIRECT("1:"&amp;LEN(F2))),1)="/"))=2,"TRI_LANGUAGE","")))</f>
        <v>DUAL_LANGUAGE</v>
      </c>
      <c r="M2" s="22" t="str" cm="1">
        <f t="array" aca="1" ref="M2" ca="1">IF(SUM(INT(MID(B2,ROW(INDIRECT("1:"&amp;LEN(B2))),1)="/"))=0,"ONE_GENRE","MULTI_GENRE")</f>
        <v>ONE_GENRE</v>
      </c>
      <c r="N2" t="str">
        <f>IF(E2&lt;=5,"1-5",IF(E2&lt;=7,"6-7",IF(E2&lt;=8,"8-9","9-10")))</f>
        <v>1-5</v>
      </c>
      <c r="P2">
        <f>AVERAGE(E2:E585)</f>
        <v>6.2717465753424602</v>
      </c>
    </row>
    <row r="3" spans="1:16" ht="15" thickBot="1" x14ac:dyDescent="0.35">
      <c r="A3" s="14" t="s">
        <v>211</v>
      </c>
      <c r="B3" s="15" t="s">
        <v>16</v>
      </c>
      <c r="C3" s="16" t="s">
        <v>212</v>
      </c>
      <c r="D3" s="15">
        <v>81</v>
      </c>
      <c r="E3" s="15">
        <v>2.6</v>
      </c>
      <c r="F3" s="15" t="s">
        <v>30</v>
      </c>
      <c r="G3" s="15" t="str" cm="1">
        <f t="array" ref="G3">IF(LEN(_xlfn.CONCAT(IFERROR(INT(MID(NetflixOriginals!$C3,_xlfn.SEQUENCE(LEN(NetflixOriginals!$C3)),1)),"")))=6,LEFT(_xlfn.CONCAT(IFERROR(INT(MID(NetflixOriginals!$C3,_xlfn.SEQUENCE(LEN(NetflixOriginals!$C3)),1)),"")),2),LEFT(_xlfn.CONCAT(IFERROR(INT(MID(NetflixOriginals!$C3,_xlfn.SEQUENCE(LEN(NetflixOriginals!$C3)),1)),"")),1))</f>
        <v>21</v>
      </c>
      <c r="H3" s="12" t="str" cm="1">
        <f t="array" ref="H3">TRIM(LEFT(NetflixOriginals!$C3,MIN(IF(_xlfn.UNIQUE(INT(IFERROR(INT(MID(NetflixOriginals!$C3,_xlfn.SEQUENCE(LEN(NetflixOriginals!$C3)),1)),0)&gt;0)*_xlfn.SEQUENCE(LEN(NetflixOriginals!$C3)))=0,"@",_xlfn.UNIQUE(INT(IFERROR(INT(MID(NetflixOriginals!$C3,_xlfn.SEQUENCE(LEN(NetflixOriginals!$C3)),1)),0)&gt;0)*_xlfn.SEQUENCE(LEN(NetflixOriginals!$C3)))))-1))</f>
        <v>August</v>
      </c>
      <c r="I3" s="15" t="str" cm="1">
        <f t="array" ref="I3">RIGHT(_xlfn.CONCAT(IFERROR(INT(MID(NetflixOriginals!$C3,_xlfn.SEQUENCE(LEN(NetflixOriginals!$C3)),1)),"")),4)</f>
        <v>2020</v>
      </c>
      <c r="J3" s="12">
        <v>8</v>
      </c>
      <c r="K3" s="23">
        <f t="shared" ref="K3:K66" si="0">DATE(I3,J3,G3)</f>
        <v>44064</v>
      </c>
      <c r="L3" s="22" t="str" cm="1">
        <f t="array" aca="1" ref="L3" ca="1">IF(SUM(INT(MID(F3,ROW(INDIRECT("1:"&amp;LEN(F3))),1)="/"))=0,"UNI_LANGUAGE",IF(SUM(INT(MID(F3,ROW(INDIRECT("1:"&amp;LEN(F3))),1)="/"))=1,"DUAL_LANGUAGE",IF(SUM(INT(MID(F3,ROW(INDIRECT("1:"&amp;LEN(F3))),1)="/"))=2,"TRI_LANGUAGE","")))</f>
        <v>UNI_LANGUAGE</v>
      </c>
      <c r="M3" t="str" cm="1">
        <f t="array" aca="1" ref="M3" ca="1">IF(SUM(INT(MID(B3,ROW(INDIRECT("1:"&amp;LEN(B3))),1)="/"))=0,"ONE_GENRE","MULTI_GENRE")</f>
        <v>ONE_GENRE</v>
      </c>
      <c r="N3" t="str">
        <f t="shared" ref="N3:N66" si="1">IF(E3&lt;=5,"1-5",IF(E3&lt;=7,"6-7",IF(E3&lt;=8,"8-9","9-10")))</f>
        <v>1-5</v>
      </c>
    </row>
    <row r="4" spans="1:16" ht="15" thickBot="1" x14ac:dyDescent="0.35">
      <c r="A4" s="11" t="s">
        <v>213</v>
      </c>
      <c r="B4" s="12" t="s">
        <v>13</v>
      </c>
      <c r="C4" s="13" t="s">
        <v>214</v>
      </c>
      <c r="D4" s="12">
        <v>79</v>
      </c>
      <c r="E4" s="12">
        <v>2.6</v>
      </c>
      <c r="F4" s="12" t="s">
        <v>68</v>
      </c>
      <c r="G4" s="12" t="str" cm="1">
        <f t="array" ref="G4">IF(LEN(_xlfn.CONCAT(IFERROR(INT(MID(NetflixOriginals!$C4,_xlfn.SEQUENCE(LEN(NetflixOriginals!$C4)),1)),"")))=6,LEFT(_xlfn.CONCAT(IFERROR(INT(MID(NetflixOriginals!$C4,_xlfn.SEQUENCE(LEN(NetflixOriginals!$C4)),1)),"")),2),LEFT(_xlfn.CONCAT(IFERROR(INT(MID(NetflixOriginals!$C4,_xlfn.SEQUENCE(LEN(NetflixOriginals!$C4)),1)),"")),1))</f>
        <v>26</v>
      </c>
      <c r="H4" s="12" t="str" cm="1">
        <f t="array" ref="H4">TRIM(LEFT(NetflixOriginals!$C4,MIN(IF(_xlfn.UNIQUE(INT(IFERROR(INT(MID(NetflixOriginals!$C4,_xlfn.SEQUENCE(LEN(NetflixOriginals!$C4)),1)),0)&gt;0)*_xlfn.SEQUENCE(LEN(NetflixOriginals!$C4)))=0,"@",_xlfn.UNIQUE(INT(IFERROR(INT(MID(NetflixOriginals!$C4,_xlfn.SEQUENCE(LEN(NetflixOriginals!$C4)),1)),0)&gt;0)*_xlfn.SEQUENCE(LEN(NetflixOriginals!$C4)))))-1))</f>
        <v>December</v>
      </c>
      <c r="I4" s="12" t="str" cm="1">
        <f t="array" ref="I4">RIGHT(_xlfn.CONCAT(IFERROR(INT(MID(NetflixOriginals!$C4,_xlfn.SEQUENCE(LEN(NetflixOriginals!$C4)),1)),"")),4)</f>
        <v>2019</v>
      </c>
      <c r="J4" s="12">
        <v>12</v>
      </c>
      <c r="K4" s="23">
        <f t="shared" si="0"/>
        <v>43825</v>
      </c>
      <c r="L4" s="22" t="str" cm="1">
        <f t="array" aca="1" ref="L4" ca="1">IF(SUM(INT(MID(F4,ROW(INDIRECT("1:"&amp;LEN(F4))),1)="/"))=0,"UNI_LANGUAGE",IF(SUM(INT(MID(F4,ROW(INDIRECT("1:"&amp;LEN(F4))),1)="/"))=1,"DUAL_LANGUAGE",IF(SUM(INT(MID(F4,ROW(INDIRECT("1:"&amp;LEN(F4))),1)="/"))=2,"TRI_LANGUAGE","")))</f>
        <v>UNI_LANGUAGE</v>
      </c>
      <c r="M4" s="7" t="str" cm="1">
        <f t="array" aca="1" ref="M4" ca="1">IF(SUM(INT(MID(B4,ROW(INDIRECT("1:"&amp;LEN(B4))),1)="/"))=0,"ONE_GENRE","MULTI_GENRE")</f>
        <v>MULTI_GENRE</v>
      </c>
      <c r="N4" t="str">
        <f t="shared" si="1"/>
        <v>1-5</v>
      </c>
    </row>
    <row r="5" spans="1:16" ht="15" thickBot="1" x14ac:dyDescent="0.35">
      <c r="A5" s="14" t="s">
        <v>215</v>
      </c>
      <c r="B5" s="15" t="s">
        <v>20</v>
      </c>
      <c r="C5" s="16" t="s">
        <v>216</v>
      </c>
      <c r="D5" s="15">
        <v>94</v>
      </c>
      <c r="E5" s="15">
        <v>3.2</v>
      </c>
      <c r="F5" s="15" t="s">
        <v>26</v>
      </c>
      <c r="G5" s="15" t="str" cm="1">
        <f t="array" ref="G5">IF(LEN(_xlfn.CONCAT(IFERROR(INT(MID(NetflixOriginals!$C5,_xlfn.SEQUENCE(LEN(NetflixOriginals!$C5)),1)),"")))=6,LEFT(_xlfn.CONCAT(IFERROR(INT(MID(NetflixOriginals!$C5,_xlfn.SEQUENCE(LEN(NetflixOriginals!$C5)),1)),"")),2),LEFT(_xlfn.CONCAT(IFERROR(INT(MID(NetflixOriginals!$C5,_xlfn.SEQUENCE(LEN(NetflixOriginals!$C5)),1)),"")),1))</f>
        <v>19</v>
      </c>
      <c r="H5" s="12" t="str" cm="1">
        <f t="array" ref="H5">TRIM(LEFT(NetflixOriginals!$C5,MIN(IF(_xlfn.UNIQUE(INT(IFERROR(INT(MID(NetflixOriginals!$C5,_xlfn.SEQUENCE(LEN(NetflixOriginals!$C5)),1)),0)&gt;0)*_xlfn.SEQUENCE(LEN(NetflixOriginals!$C5)))=0,"@",_xlfn.UNIQUE(INT(IFERROR(INT(MID(NetflixOriginals!$C5,_xlfn.SEQUENCE(LEN(NetflixOriginals!$C5)),1)),0)&gt;0)*_xlfn.SEQUENCE(LEN(NetflixOriginals!$C5)))))-1))</f>
        <v>January</v>
      </c>
      <c r="I5" s="15" t="str" cm="1">
        <f t="array" ref="I5">RIGHT(_xlfn.CONCAT(IFERROR(INT(MID(NetflixOriginals!$C5,_xlfn.SEQUENCE(LEN(NetflixOriginals!$C5)),1)),"")),4)</f>
        <v>2018</v>
      </c>
      <c r="J5" s="12">
        <v>1</v>
      </c>
      <c r="K5" s="23">
        <f t="shared" si="0"/>
        <v>43119</v>
      </c>
      <c r="L5" s="22" t="str" cm="1">
        <f t="array" aca="1" ref="L5" ca="1">IF(SUM(INT(MID(F5,ROW(INDIRECT("1:"&amp;LEN(F5))),1)="/"))=0,"UNI_LANGUAGE",IF(SUM(INT(MID(F5,ROW(INDIRECT("1:"&amp;LEN(F5))),1)="/"))=1,"DUAL_LANGUAGE",IF(SUM(INT(MID(F5,ROW(INDIRECT("1:"&amp;LEN(F5))),1)="/"))=2,"TRI_LANGUAGE","")))</f>
        <v>UNI_LANGUAGE</v>
      </c>
      <c r="M5" t="str" cm="1">
        <f t="array" aca="1" ref="M5" ca="1">IF(SUM(INT(MID(B5,ROW(INDIRECT("1:"&amp;LEN(B5))),1)="/"))=0,"ONE_GENRE","MULTI_GENRE")</f>
        <v>ONE_GENRE</v>
      </c>
      <c r="N5" t="str">
        <f t="shared" si="1"/>
        <v>1-5</v>
      </c>
    </row>
    <row r="6" spans="1:16" ht="15" thickBot="1" x14ac:dyDescent="0.35">
      <c r="A6" s="11" t="s">
        <v>217</v>
      </c>
      <c r="B6" s="12" t="s">
        <v>24</v>
      </c>
      <c r="C6" s="13" t="s">
        <v>218</v>
      </c>
      <c r="D6" s="12">
        <v>90</v>
      </c>
      <c r="E6" s="12">
        <v>3.4</v>
      </c>
      <c r="F6" s="12" t="s">
        <v>42</v>
      </c>
      <c r="G6" s="12" t="str" cm="1">
        <f t="array" ref="G6">IF(LEN(_xlfn.CONCAT(IFERROR(INT(MID(NetflixOriginals!$C6,_xlfn.SEQUENCE(LEN(NetflixOriginals!$C6)),1)),"")))=6,LEFT(_xlfn.CONCAT(IFERROR(INT(MID(NetflixOriginals!$C6,_xlfn.SEQUENCE(LEN(NetflixOriginals!$C6)),1)),"")),2),LEFT(_xlfn.CONCAT(IFERROR(INT(MID(NetflixOriginals!$C6,_xlfn.SEQUENCE(LEN(NetflixOriginals!$C6)),1)),"")),1))</f>
        <v>30</v>
      </c>
      <c r="H6" s="12" t="str" cm="1">
        <f t="array" ref="H6">TRIM(LEFT(NetflixOriginals!$C6,MIN(IF(_xlfn.UNIQUE(INT(IFERROR(INT(MID(NetflixOriginals!$C6,_xlfn.SEQUENCE(LEN(NetflixOriginals!$C6)),1)),0)&gt;0)*_xlfn.SEQUENCE(LEN(NetflixOriginals!$C6)))=0,"@",_xlfn.UNIQUE(INT(IFERROR(INT(MID(NetflixOriginals!$C6,_xlfn.SEQUENCE(LEN(NetflixOriginals!$C6)),1)),0)&gt;0)*_xlfn.SEQUENCE(LEN(NetflixOriginals!$C6)))))-1))</f>
        <v>October</v>
      </c>
      <c r="I6" s="12" t="str" cm="1">
        <f t="array" ref="I6">RIGHT(_xlfn.CONCAT(IFERROR(INT(MID(NetflixOriginals!$C6,_xlfn.SEQUENCE(LEN(NetflixOriginals!$C6)),1)),"")),4)</f>
        <v>2020</v>
      </c>
      <c r="J6" s="12">
        <v>10</v>
      </c>
      <c r="K6" s="23">
        <f t="shared" si="0"/>
        <v>44134</v>
      </c>
      <c r="L6" s="22" t="str" cm="1">
        <f t="array" aca="1" ref="L6" ca="1">IF(SUM(INT(MID(F6,ROW(INDIRECT("1:"&amp;LEN(F6))),1)="/"))=0,"UNI_LANGUAGE",IF(SUM(INT(MID(F6,ROW(INDIRECT("1:"&amp;LEN(F6))),1)="/"))=1,"DUAL_LANGUAGE",IF(SUM(INT(MID(F6,ROW(INDIRECT("1:"&amp;LEN(F6))),1)="/"))=2,"TRI_LANGUAGE","")))</f>
        <v>UNI_LANGUAGE</v>
      </c>
      <c r="M6" s="7" t="str" cm="1">
        <f t="array" aca="1" ref="M6" ca="1">IF(SUM(INT(MID(B6,ROW(INDIRECT("1:"&amp;LEN(B6))),1)="/"))=0,"ONE_GENRE","MULTI_GENRE")</f>
        <v>ONE_GENRE</v>
      </c>
      <c r="N6" t="str">
        <f t="shared" si="1"/>
        <v>1-5</v>
      </c>
    </row>
    <row r="7" spans="1:16" ht="15" thickBot="1" x14ac:dyDescent="0.35">
      <c r="A7" s="14" t="s">
        <v>219</v>
      </c>
      <c r="B7" s="15" t="s">
        <v>28</v>
      </c>
      <c r="C7" s="16" t="s">
        <v>220</v>
      </c>
      <c r="D7" s="15">
        <v>147</v>
      </c>
      <c r="E7" s="15">
        <v>3.5</v>
      </c>
      <c r="F7" s="15" t="s">
        <v>42</v>
      </c>
      <c r="G7" s="15" t="str" cm="1">
        <f t="array" ref="G7">IF(LEN(_xlfn.CONCAT(IFERROR(INT(MID(NetflixOriginals!$C7,_xlfn.SEQUENCE(LEN(NetflixOriginals!$C7)),1)),"")))=6,LEFT(_xlfn.CONCAT(IFERROR(INT(MID(NetflixOriginals!$C7,_xlfn.SEQUENCE(LEN(NetflixOriginals!$C7)),1)),"")),2),LEFT(_xlfn.CONCAT(IFERROR(INT(MID(NetflixOriginals!$C7,_xlfn.SEQUENCE(LEN(NetflixOriginals!$C7)),1)),"")),1))</f>
        <v>1</v>
      </c>
      <c r="H7" s="12" t="str" cm="1">
        <f t="array" ref="H7">TRIM(LEFT(NetflixOriginals!$C7,MIN(IF(_xlfn.UNIQUE(INT(IFERROR(INT(MID(NetflixOriginals!$C7,_xlfn.SEQUENCE(LEN(NetflixOriginals!$C7)),1)),0)&gt;0)*_xlfn.SEQUENCE(LEN(NetflixOriginals!$C7)))=0,"@",_xlfn.UNIQUE(INT(IFERROR(INT(MID(NetflixOriginals!$C7,_xlfn.SEQUENCE(LEN(NetflixOriginals!$C7)),1)),0)&gt;0)*_xlfn.SEQUENCE(LEN(NetflixOriginals!$C7)))))-1))</f>
        <v>November</v>
      </c>
      <c r="I7" s="15" t="str" cm="1">
        <f t="array" ref="I7">RIGHT(_xlfn.CONCAT(IFERROR(INT(MID(NetflixOriginals!$C7,_xlfn.SEQUENCE(LEN(NetflixOriginals!$C7)),1)),"")),4)</f>
        <v>2019</v>
      </c>
      <c r="J7" s="12">
        <v>11</v>
      </c>
      <c r="K7" s="23">
        <f t="shared" si="0"/>
        <v>43770</v>
      </c>
      <c r="L7" s="22" t="str" cm="1">
        <f t="array" aca="1" ref="L7" ca="1">IF(SUM(INT(MID(F7,ROW(INDIRECT("1:"&amp;LEN(F7))),1)="/"))=0,"UNI_LANGUAGE",IF(SUM(INT(MID(F7,ROW(INDIRECT("1:"&amp;LEN(F7))),1)="/"))=1,"DUAL_LANGUAGE",IF(SUM(INT(MID(F7,ROW(INDIRECT("1:"&amp;LEN(F7))),1)="/"))=2,"TRI_LANGUAGE","")))</f>
        <v>UNI_LANGUAGE</v>
      </c>
      <c r="M7" t="str" cm="1">
        <f t="array" aca="1" ref="M7" ca="1">IF(SUM(INT(MID(B7,ROW(INDIRECT("1:"&amp;LEN(B7))),1)="/"))=0,"ONE_GENRE","MULTI_GENRE")</f>
        <v>ONE_GENRE</v>
      </c>
      <c r="N7" t="str">
        <f t="shared" si="1"/>
        <v>1-5</v>
      </c>
    </row>
    <row r="8" spans="1:16" ht="15" thickBot="1" x14ac:dyDescent="0.35">
      <c r="A8" s="11" t="s">
        <v>221</v>
      </c>
      <c r="B8" s="12" t="s">
        <v>32</v>
      </c>
      <c r="C8" s="13" t="s">
        <v>222</v>
      </c>
      <c r="D8" s="12">
        <v>112</v>
      </c>
      <c r="E8" s="12">
        <v>3.7</v>
      </c>
      <c r="F8" s="12" t="s">
        <v>62</v>
      </c>
      <c r="G8" s="12" t="str" cm="1">
        <f t="array" ref="G8">IF(LEN(_xlfn.CONCAT(IFERROR(INT(MID(NetflixOriginals!$C8,_xlfn.SEQUENCE(LEN(NetflixOriginals!$C8)),1)),"")))=6,LEFT(_xlfn.CONCAT(IFERROR(INT(MID(NetflixOriginals!$C8,_xlfn.SEQUENCE(LEN(NetflixOriginals!$C8)),1)),"")),2),LEFT(_xlfn.CONCAT(IFERROR(INT(MID(NetflixOriginals!$C8,_xlfn.SEQUENCE(LEN(NetflixOriginals!$C8)),1)),"")),1))</f>
        <v>4</v>
      </c>
      <c r="H8" s="12" t="str" cm="1">
        <f t="array" ref="H8">TRIM(LEFT(NetflixOriginals!$C8,MIN(IF(_xlfn.UNIQUE(INT(IFERROR(INT(MID(NetflixOriginals!$C8,_xlfn.SEQUENCE(LEN(NetflixOriginals!$C8)),1)),0)&gt;0)*_xlfn.SEQUENCE(LEN(NetflixOriginals!$C8)))=0,"@",_xlfn.UNIQUE(INT(IFERROR(INT(MID(NetflixOriginals!$C8,_xlfn.SEQUENCE(LEN(NetflixOriginals!$C8)),1)),0)&gt;0)*_xlfn.SEQUENCE(LEN(NetflixOriginals!$C8)))))-1))</f>
        <v>December</v>
      </c>
      <c r="I8" s="12" t="str" cm="1">
        <f t="array" ref="I8">RIGHT(_xlfn.CONCAT(IFERROR(INT(MID(NetflixOriginals!$C8,_xlfn.SEQUENCE(LEN(NetflixOriginals!$C8)),1)),"")),4)</f>
        <v>2020</v>
      </c>
      <c r="J8" s="12">
        <v>12</v>
      </c>
      <c r="K8" s="23">
        <f t="shared" si="0"/>
        <v>44169</v>
      </c>
      <c r="L8" s="22" t="str" cm="1">
        <f t="array" aca="1" ref="L8" ca="1">IF(SUM(INT(MID(F8,ROW(INDIRECT("1:"&amp;LEN(F8))),1)="/"))=0,"UNI_LANGUAGE",IF(SUM(INT(MID(F8,ROW(INDIRECT("1:"&amp;LEN(F8))),1)="/"))=1,"DUAL_LANGUAGE",IF(SUM(INT(MID(F8,ROW(INDIRECT("1:"&amp;LEN(F8))),1)="/"))=2,"TRI_LANGUAGE","")))</f>
        <v>UNI_LANGUAGE</v>
      </c>
      <c r="M8" s="7" t="str" cm="1">
        <f t="array" aca="1" ref="M8" ca="1">IF(SUM(INT(MID(B8,ROW(INDIRECT("1:"&amp;LEN(B8))),1)="/"))=0,"ONE_GENRE","MULTI_GENRE")</f>
        <v>ONE_GENRE</v>
      </c>
      <c r="N8" t="str">
        <f t="shared" si="1"/>
        <v>1-5</v>
      </c>
    </row>
    <row r="9" spans="1:16" ht="15" thickBot="1" x14ac:dyDescent="0.35">
      <c r="A9" s="14" t="s">
        <v>223</v>
      </c>
      <c r="B9" s="15" t="s">
        <v>17</v>
      </c>
      <c r="C9" s="16" t="s">
        <v>224</v>
      </c>
      <c r="D9" s="15">
        <v>149</v>
      </c>
      <c r="E9" s="15">
        <v>3.7</v>
      </c>
      <c r="F9" s="15" t="s">
        <v>26</v>
      </c>
      <c r="G9" s="15" t="str" cm="1">
        <f t="array" ref="G9">IF(LEN(_xlfn.CONCAT(IFERROR(INT(MID(NetflixOriginals!$C9,_xlfn.SEQUENCE(LEN(NetflixOriginals!$C9)),1)),"")))=6,LEFT(_xlfn.CONCAT(IFERROR(INT(MID(NetflixOriginals!$C9,_xlfn.SEQUENCE(LEN(NetflixOriginals!$C9)),1)),"")),2),LEFT(_xlfn.CONCAT(IFERROR(INT(MID(NetflixOriginals!$C9,_xlfn.SEQUENCE(LEN(NetflixOriginals!$C9)),1)),"")),1))</f>
        <v>5</v>
      </c>
      <c r="H9" s="12" t="str" cm="1">
        <f t="array" ref="H9">TRIM(LEFT(NetflixOriginals!$C9,MIN(IF(_xlfn.UNIQUE(INT(IFERROR(INT(MID(NetflixOriginals!$C9,_xlfn.SEQUENCE(LEN(NetflixOriginals!$C9)),1)),0)&gt;0)*_xlfn.SEQUENCE(LEN(NetflixOriginals!$C9)))=0,"@",_xlfn.UNIQUE(INT(IFERROR(INT(MID(NetflixOriginals!$C9,_xlfn.SEQUENCE(LEN(NetflixOriginals!$C9)),1)),0)&gt;0)*_xlfn.SEQUENCE(LEN(NetflixOriginals!$C9)))))-1))</f>
        <v>June</v>
      </c>
      <c r="I9" s="15" t="str" cm="1">
        <f t="array" ref="I9">RIGHT(_xlfn.CONCAT(IFERROR(INT(MID(NetflixOriginals!$C9,_xlfn.SEQUENCE(LEN(NetflixOriginals!$C9)),1)),"")),4)</f>
        <v>2020</v>
      </c>
      <c r="J9" s="12">
        <v>6</v>
      </c>
      <c r="K9" s="23">
        <f t="shared" si="0"/>
        <v>43987</v>
      </c>
      <c r="L9" s="22" t="str" cm="1">
        <f t="array" aca="1" ref="L9" ca="1">IF(SUM(INT(MID(F9,ROW(INDIRECT("1:"&amp;LEN(F9))),1)="/"))=0,"UNI_LANGUAGE",IF(SUM(INT(MID(F9,ROW(INDIRECT("1:"&amp;LEN(F9))),1)="/"))=1,"DUAL_LANGUAGE",IF(SUM(INT(MID(F9,ROW(INDIRECT("1:"&amp;LEN(F9))),1)="/"))=2,"TRI_LANGUAGE","")))</f>
        <v>UNI_LANGUAGE</v>
      </c>
      <c r="M9" t="str" cm="1">
        <f t="array" aca="1" ref="M9" ca="1">IF(SUM(INT(MID(B9,ROW(INDIRECT("1:"&amp;LEN(B9))),1)="/"))=0,"ONE_GENRE","MULTI_GENRE")</f>
        <v>MULTI_GENRE</v>
      </c>
      <c r="N9" t="str">
        <f t="shared" si="1"/>
        <v>1-5</v>
      </c>
    </row>
    <row r="10" spans="1:16" ht="15" thickBot="1" x14ac:dyDescent="0.35">
      <c r="A10" s="11" t="s">
        <v>225</v>
      </c>
      <c r="B10" s="12" t="s">
        <v>113</v>
      </c>
      <c r="C10" s="13" t="s">
        <v>226</v>
      </c>
      <c r="D10" s="12">
        <v>73</v>
      </c>
      <c r="E10" s="12">
        <v>3.9</v>
      </c>
      <c r="F10" s="12" t="s">
        <v>26</v>
      </c>
      <c r="G10" s="12" t="str" cm="1">
        <f t="array" ref="G10">IF(LEN(_xlfn.CONCAT(IFERROR(INT(MID(NetflixOriginals!$C10,_xlfn.SEQUENCE(LEN(NetflixOriginals!$C10)),1)),"")))=6,LEFT(_xlfn.CONCAT(IFERROR(INT(MID(NetflixOriginals!$C10,_xlfn.SEQUENCE(LEN(NetflixOriginals!$C10)),1)),"")),2),LEFT(_xlfn.CONCAT(IFERROR(INT(MID(NetflixOriginals!$C10,_xlfn.SEQUENCE(LEN(NetflixOriginals!$C10)),1)),"")),1))</f>
        <v>23</v>
      </c>
      <c r="H10" s="12" t="str" cm="1">
        <f t="array" ref="H10">TRIM(LEFT(NetflixOriginals!$C10,MIN(IF(_xlfn.UNIQUE(INT(IFERROR(INT(MID(NetflixOriginals!$C10,_xlfn.SEQUENCE(LEN(NetflixOriginals!$C10)),1)),0)&gt;0)*_xlfn.SEQUENCE(LEN(NetflixOriginals!$C10)))=0,"@",_xlfn.UNIQUE(INT(IFERROR(INT(MID(NetflixOriginals!$C10,_xlfn.SEQUENCE(LEN(NetflixOriginals!$C10)),1)),0)&gt;0)*_xlfn.SEQUENCE(LEN(NetflixOriginals!$C10)))))-1))</f>
        <v>March</v>
      </c>
      <c r="I10" s="12" t="str" cm="1">
        <f t="array" ref="I10">RIGHT(_xlfn.CONCAT(IFERROR(INT(MID(NetflixOriginals!$C10,_xlfn.SEQUENCE(LEN(NetflixOriginals!$C10)),1)),"")),4)</f>
        <v>2018</v>
      </c>
      <c r="J10" s="12">
        <v>3</v>
      </c>
      <c r="K10" s="23">
        <f t="shared" si="0"/>
        <v>43182</v>
      </c>
      <c r="L10" s="22" t="str" cm="1">
        <f t="array" aca="1" ref="L10" ca="1">IF(SUM(INT(MID(F10,ROW(INDIRECT("1:"&amp;LEN(F10))),1)="/"))=0,"UNI_LANGUAGE",IF(SUM(INT(MID(F10,ROW(INDIRECT("1:"&amp;LEN(F10))),1)="/"))=1,"DUAL_LANGUAGE",IF(SUM(INT(MID(F10,ROW(INDIRECT("1:"&amp;LEN(F10))),1)="/"))=2,"TRI_LANGUAGE","")))</f>
        <v>UNI_LANGUAGE</v>
      </c>
      <c r="M10" s="7" t="str" cm="1">
        <f t="array" aca="1" ref="M10" ca="1">IF(SUM(INT(MID(B10,ROW(INDIRECT("1:"&amp;LEN(B10))),1)="/"))=0,"ONE_GENRE","MULTI_GENRE")</f>
        <v>MULTI_GENRE</v>
      </c>
      <c r="N10" t="str">
        <f t="shared" si="1"/>
        <v>1-5</v>
      </c>
    </row>
    <row r="11" spans="1:16" ht="15" thickBot="1" x14ac:dyDescent="0.35">
      <c r="A11" s="14" t="s">
        <v>227</v>
      </c>
      <c r="B11" s="15" t="s">
        <v>32</v>
      </c>
      <c r="C11" s="16" t="s">
        <v>228</v>
      </c>
      <c r="D11" s="15">
        <v>139</v>
      </c>
      <c r="E11" s="15">
        <v>4.0999999999999996</v>
      </c>
      <c r="F11" s="15" t="s">
        <v>42</v>
      </c>
      <c r="G11" s="15" t="str" cm="1">
        <f t="array" ref="G11">IF(LEN(_xlfn.CONCAT(IFERROR(INT(MID(NetflixOriginals!$C11,_xlfn.SEQUENCE(LEN(NetflixOriginals!$C11)),1)),"")))=6,LEFT(_xlfn.CONCAT(IFERROR(INT(MID(NetflixOriginals!$C11,_xlfn.SEQUENCE(LEN(NetflixOriginals!$C11)),1)),"")),2),LEFT(_xlfn.CONCAT(IFERROR(INT(MID(NetflixOriginals!$C11,_xlfn.SEQUENCE(LEN(NetflixOriginals!$C11)),1)),"")),1))</f>
        <v>18</v>
      </c>
      <c r="H11" s="12" t="str" cm="1">
        <f t="array" ref="H11">TRIM(LEFT(NetflixOriginals!$C11,MIN(IF(_xlfn.UNIQUE(INT(IFERROR(INT(MID(NetflixOriginals!$C11,_xlfn.SEQUENCE(LEN(NetflixOriginals!$C11)),1)),0)&gt;0)*_xlfn.SEQUENCE(LEN(NetflixOriginals!$C11)))=0,"@",_xlfn.UNIQUE(INT(IFERROR(INT(MID(NetflixOriginals!$C11,_xlfn.SEQUENCE(LEN(NetflixOriginals!$C11)),1)),0)&gt;0)*_xlfn.SEQUENCE(LEN(NetflixOriginals!$C11)))))-1))</f>
        <v>May</v>
      </c>
      <c r="I11" s="15" t="str" cm="1">
        <f t="array" ref="I11">RIGHT(_xlfn.CONCAT(IFERROR(INT(MID(NetflixOriginals!$C11,_xlfn.SEQUENCE(LEN(NetflixOriginals!$C11)),1)),"")),4)</f>
        <v>2021</v>
      </c>
      <c r="J11" s="12">
        <v>5</v>
      </c>
      <c r="K11" s="23">
        <f t="shared" si="0"/>
        <v>44334</v>
      </c>
      <c r="L11" s="22" t="str" cm="1">
        <f t="array" aca="1" ref="L11" ca="1">IF(SUM(INT(MID(F11,ROW(INDIRECT("1:"&amp;LEN(F11))),1)="/"))=0,"UNI_LANGUAGE",IF(SUM(INT(MID(F11,ROW(INDIRECT("1:"&amp;LEN(F11))),1)="/"))=1,"DUAL_LANGUAGE",IF(SUM(INT(MID(F11,ROW(INDIRECT("1:"&amp;LEN(F11))),1)="/"))=2,"TRI_LANGUAGE","")))</f>
        <v>UNI_LANGUAGE</v>
      </c>
      <c r="M11" t="str" cm="1">
        <f t="array" aca="1" ref="M11" ca="1">IF(SUM(INT(MID(B11,ROW(INDIRECT("1:"&amp;LEN(B11))),1)="/"))=0,"ONE_GENRE","MULTI_GENRE")</f>
        <v>ONE_GENRE</v>
      </c>
      <c r="N11" t="str">
        <f t="shared" si="1"/>
        <v>1-5</v>
      </c>
    </row>
    <row r="12" spans="1:16" ht="15" thickBot="1" x14ac:dyDescent="0.35">
      <c r="A12" s="11" t="s">
        <v>229</v>
      </c>
      <c r="B12" s="12" t="s">
        <v>12</v>
      </c>
      <c r="C12" s="13" t="s">
        <v>230</v>
      </c>
      <c r="D12" s="12">
        <v>58</v>
      </c>
      <c r="E12" s="12">
        <v>4.0999999999999996</v>
      </c>
      <c r="F12" s="12" t="s">
        <v>26</v>
      </c>
      <c r="G12" s="12" t="str" cm="1">
        <f t="array" ref="G12">IF(LEN(_xlfn.CONCAT(IFERROR(INT(MID(NetflixOriginals!$C12,_xlfn.SEQUENCE(LEN(NetflixOriginals!$C12)),1)),"")))=6,LEFT(_xlfn.CONCAT(IFERROR(INT(MID(NetflixOriginals!$C12,_xlfn.SEQUENCE(LEN(NetflixOriginals!$C12)),1)),"")),2),LEFT(_xlfn.CONCAT(IFERROR(INT(MID(NetflixOriginals!$C12,_xlfn.SEQUENCE(LEN(NetflixOriginals!$C12)),1)),"")),1))</f>
        <v>22</v>
      </c>
      <c r="H12" s="12" t="str" cm="1">
        <f t="array" ref="H12">TRIM(LEFT(NetflixOriginals!$C12,MIN(IF(_xlfn.UNIQUE(INT(IFERROR(INT(MID(NetflixOriginals!$C12,_xlfn.SEQUENCE(LEN(NetflixOriginals!$C12)),1)),0)&gt;0)*_xlfn.SEQUENCE(LEN(NetflixOriginals!$C12)))=0,"@",_xlfn.UNIQUE(INT(IFERROR(INT(MID(NetflixOriginals!$C12,_xlfn.SEQUENCE(LEN(NetflixOriginals!$C12)),1)),0)&gt;0)*_xlfn.SEQUENCE(LEN(NetflixOriginals!$C12)))))-1))</f>
        <v>April</v>
      </c>
      <c r="I12" s="12" t="str" cm="1">
        <f t="array" ref="I12">RIGHT(_xlfn.CONCAT(IFERROR(INT(MID(NetflixOriginals!$C12,_xlfn.SEQUENCE(LEN(NetflixOriginals!$C12)),1)),"")),4)</f>
        <v>2021</v>
      </c>
      <c r="J12" s="12">
        <v>4</v>
      </c>
      <c r="K12" s="23">
        <f t="shared" si="0"/>
        <v>44308</v>
      </c>
      <c r="L12" s="22" t="str" cm="1">
        <f t="array" aca="1" ref="L12" ca="1">IF(SUM(INT(MID(F12,ROW(INDIRECT("1:"&amp;LEN(F12))),1)="/"))=0,"UNI_LANGUAGE",IF(SUM(INT(MID(F12,ROW(INDIRECT("1:"&amp;LEN(F12))),1)="/"))=1,"DUAL_LANGUAGE",IF(SUM(INT(MID(F12,ROW(INDIRECT("1:"&amp;LEN(F12))),1)="/"))=2,"TRI_LANGUAGE","")))</f>
        <v>UNI_LANGUAGE</v>
      </c>
      <c r="M12" s="7" t="str" cm="1">
        <f t="array" aca="1" ref="M12" ca="1">IF(SUM(INT(MID(B12,ROW(INDIRECT("1:"&amp;LEN(B12))),1)="/"))=0,"ONE_GENRE","MULTI_GENRE")</f>
        <v>ONE_GENRE</v>
      </c>
      <c r="N12" t="str">
        <f t="shared" si="1"/>
        <v>1-5</v>
      </c>
    </row>
    <row r="13" spans="1:16" ht="15" thickBot="1" x14ac:dyDescent="0.35">
      <c r="A13" s="14" t="s">
        <v>231</v>
      </c>
      <c r="B13" s="15" t="s">
        <v>36</v>
      </c>
      <c r="C13" s="16" t="s">
        <v>232</v>
      </c>
      <c r="D13" s="15">
        <v>112</v>
      </c>
      <c r="E13" s="15">
        <v>4.0999999999999996</v>
      </c>
      <c r="F13" s="15" t="s">
        <v>46</v>
      </c>
      <c r="G13" s="15" t="str" cm="1">
        <f t="array" ref="G13">IF(LEN(_xlfn.CONCAT(IFERROR(INT(MID(NetflixOriginals!$C13,_xlfn.SEQUENCE(LEN(NetflixOriginals!$C13)),1)),"")))=6,LEFT(_xlfn.CONCAT(IFERROR(INT(MID(NetflixOriginals!$C13,_xlfn.SEQUENCE(LEN(NetflixOriginals!$C13)),1)),"")),2),LEFT(_xlfn.CONCAT(IFERROR(INT(MID(NetflixOriginals!$C13,_xlfn.SEQUENCE(LEN(NetflixOriginals!$C13)),1)),"")),1))</f>
        <v>27</v>
      </c>
      <c r="H13" s="12" t="str" cm="1">
        <f t="array" ref="H13">TRIM(LEFT(NetflixOriginals!$C13,MIN(IF(_xlfn.UNIQUE(INT(IFERROR(INT(MID(NetflixOriginals!$C13,_xlfn.SEQUENCE(LEN(NetflixOriginals!$C13)),1)),0)&gt;0)*_xlfn.SEQUENCE(LEN(NetflixOriginals!$C13)))=0,"@",_xlfn.UNIQUE(INT(IFERROR(INT(MID(NetflixOriginals!$C13,_xlfn.SEQUENCE(LEN(NetflixOriginals!$C13)),1)),0)&gt;0)*_xlfn.SEQUENCE(LEN(NetflixOriginals!$C13)))))-1))</f>
        <v>November</v>
      </c>
      <c r="I13" s="15" t="str" cm="1">
        <f t="array" ref="I13">RIGHT(_xlfn.CONCAT(IFERROR(INT(MID(NetflixOriginals!$C13,_xlfn.SEQUENCE(LEN(NetflixOriginals!$C13)),1)),"")),4)</f>
        <v>2020</v>
      </c>
      <c r="J13" s="12">
        <v>11</v>
      </c>
      <c r="K13" s="23">
        <f t="shared" si="0"/>
        <v>44162</v>
      </c>
      <c r="L13" s="22" t="str" cm="1">
        <f t="array" aca="1" ref="L13" ca="1">IF(SUM(INT(MID(F13,ROW(INDIRECT("1:"&amp;LEN(F13))),1)="/"))=0,"UNI_LANGUAGE",IF(SUM(INT(MID(F13,ROW(INDIRECT("1:"&amp;LEN(F13))),1)="/"))=1,"DUAL_LANGUAGE",IF(SUM(INT(MID(F13,ROW(INDIRECT("1:"&amp;LEN(F13))),1)="/"))=2,"TRI_LANGUAGE","")))</f>
        <v>UNI_LANGUAGE</v>
      </c>
      <c r="M13" t="str" cm="1">
        <f t="array" aca="1" ref="M13" ca="1">IF(SUM(INT(MID(B13,ROW(INDIRECT("1:"&amp;LEN(B13))),1)="/"))=0,"ONE_GENRE","MULTI_GENRE")</f>
        <v>ONE_GENRE</v>
      </c>
      <c r="N13" t="str">
        <f t="shared" si="1"/>
        <v>1-5</v>
      </c>
    </row>
    <row r="14" spans="1:16" ht="15" thickBot="1" x14ac:dyDescent="0.35">
      <c r="A14" s="11" t="s">
        <v>233</v>
      </c>
      <c r="B14" s="12" t="s">
        <v>40</v>
      </c>
      <c r="C14" s="13" t="s">
        <v>234</v>
      </c>
      <c r="D14" s="12">
        <v>97</v>
      </c>
      <c r="E14" s="12">
        <v>4.0999999999999996</v>
      </c>
      <c r="F14" s="12" t="s">
        <v>50</v>
      </c>
      <c r="G14" s="12" t="str" cm="1">
        <f t="array" ref="G14">IF(LEN(_xlfn.CONCAT(IFERROR(INT(MID(NetflixOriginals!$C14,_xlfn.SEQUENCE(LEN(NetflixOriginals!$C14)),1)),"")))=6,LEFT(_xlfn.CONCAT(IFERROR(INT(MID(NetflixOriginals!$C14,_xlfn.SEQUENCE(LEN(NetflixOriginals!$C14)),1)),"")),2),LEFT(_xlfn.CONCAT(IFERROR(INT(MID(NetflixOriginals!$C14,_xlfn.SEQUENCE(LEN(NetflixOriginals!$C14)),1)),"")),1))</f>
        <v>18</v>
      </c>
      <c r="H14" s="12" t="str" cm="1">
        <f t="array" ref="H14">TRIM(LEFT(NetflixOriginals!$C14,MIN(IF(_xlfn.UNIQUE(INT(IFERROR(INT(MID(NetflixOriginals!$C14,_xlfn.SEQUENCE(LEN(NetflixOriginals!$C14)),1)),0)&gt;0)*_xlfn.SEQUENCE(LEN(NetflixOriginals!$C14)))=0,"@",_xlfn.UNIQUE(INT(IFERROR(INT(MID(NetflixOriginals!$C14,_xlfn.SEQUENCE(LEN(NetflixOriginals!$C14)),1)),0)&gt;0)*_xlfn.SEQUENCE(LEN(NetflixOriginals!$C14)))))-1))</f>
        <v>September</v>
      </c>
      <c r="I14" s="12" t="str" cm="1">
        <f t="array" ref="I14">RIGHT(_xlfn.CONCAT(IFERROR(INT(MID(NetflixOriginals!$C14,_xlfn.SEQUENCE(LEN(NetflixOriginals!$C14)),1)),"")),4)</f>
        <v>2020</v>
      </c>
      <c r="J14" s="12">
        <v>9</v>
      </c>
      <c r="K14" s="23">
        <f t="shared" si="0"/>
        <v>44092</v>
      </c>
      <c r="L14" s="22" t="str" cm="1">
        <f t="array" aca="1" ref="L14" ca="1">IF(SUM(INT(MID(F14,ROW(INDIRECT("1:"&amp;LEN(F14))),1)="/"))=0,"UNI_LANGUAGE",IF(SUM(INT(MID(F14,ROW(INDIRECT("1:"&amp;LEN(F14))),1)="/"))=1,"DUAL_LANGUAGE",IF(SUM(INT(MID(F14,ROW(INDIRECT("1:"&amp;LEN(F14))),1)="/"))=2,"TRI_LANGUAGE","")))</f>
        <v>UNI_LANGUAGE</v>
      </c>
      <c r="M14" s="7" t="str" cm="1">
        <f t="array" aca="1" ref="M14" ca="1">IF(SUM(INT(MID(B14,ROW(INDIRECT("1:"&amp;LEN(B14))),1)="/"))=0,"ONE_GENRE","MULTI_GENRE")</f>
        <v>ONE_GENRE</v>
      </c>
      <c r="N14" t="str">
        <f t="shared" si="1"/>
        <v>1-5</v>
      </c>
    </row>
    <row r="15" spans="1:16" ht="15" thickBot="1" x14ac:dyDescent="0.35">
      <c r="A15" s="14" t="s">
        <v>235</v>
      </c>
      <c r="B15" s="15" t="s">
        <v>44</v>
      </c>
      <c r="C15" s="16" t="s">
        <v>236</v>
      </c>
      <c r="D15" s="15">
        <v>101</v>
      </c>
      <c r="E15" s="15">
        <v>4.2</v>
      </c>
      <c r="F15" s="15" t="s">
        <v>89</v>
      </c>
      <c r="G15" s="15" t="str" cm="1">
        <f t="array" ref="G15">IF(LEN(_xlfn.CONCAT(IFERROR(INT(MID(NetflixOriginals!$C15,_xlfn.SEQUENCE(LEN(NetflixOriginals!$C15)),1)),"")))=6,LEFT(_xlfn.CONCAT(IFERROR(INT(MID(NetflixOriginals!$C15,_xlfn.SEQUENCE(LEN(NetflixOriginals!$C15)),1)),"")),2),LEFT(_xlfn.CONCAT(IFERROR(INT(MID(NetflixOriginals!$C15,_xlfn.SEQUENCE(LEN(NetflixOriginals!$C15)),1)),"")),1))</f>
        <v>1</v>
      </c>
      <c r="H15" s="12" t="str" cm="1">
        <f t="array" ref="H15">TRIM(LEFT(NetflixOriginals!$C15,MIN(IF(_xlfn.UNIQUE(INT(IFERROR(INT(MID(NetflixOriginals!$C15,_xlfn.SEQUENCE(LEN(NetflixOriginals!$C15)),1)),0)&gt;0)*_xlfn.SEQUENCE(LEN(NetflixOriginals!$C15)))=0,"@",_xlfn.UNIQUE(INT(IFERROR(INT(MID(NetflixOriginals!$C15,_xlfn.SEQUENCE(LEN(NetflixOriginals!$C15)),1)),0)&gt;0)*_xlfn.SEQUENCE(LEN(NetflixOriginals!$C15)))))-1))</f>
        <v>October</v>
      </c>
      <c r="I15" s="15" t="str" cm="1">
        <f t="array" ref="I15">RIGHT(_xlfn.CONCAT(IFERROR(INT(MID(NetflixOriginals!$C15,_xlfn.SEQUENCE(LEN(NetflixOriginals!$C15)),1)),"")),4)</f>
        <v>2020</v>
      </c>
      <c r="J15" s="12">
        <v>10</v>
      </c>
      <c r="K15" s="23">
        <f t="shared" si="0"/>
        <v>44105</v>
      </c>
      <c r="L15" s="22" t="str" cm="1">
        <f t="array" aca="1" ref="L15" ca="1">IF(SUM(INT(MID(F15,ROW(INDIRECT("1:"&amp;LEN(F15))),1)="/"))=0,"UNI_LANGUAGE",IF(SUM(INT(MID(F15,ROW(INDIRECT("1:"&amp;LEN(F15))),1)="/"))=1,"DUAL_LANGUAGE",IF(SUM(INT(MID(F15,ROW(INDIRECT("1:"&amp;LEN(F15))),1)="/"))=2,"TRI_LANGUAGE","")))</f>
        <v>UNI_LANGUAGE</v>
      </c>
      <c r="M15" t="str" cm="1">
        <f t="array" aca="1" ref="M15" ca="1">IF(SUM(INT(MID(B15,ROW(INDIRECT("1:"&amp;LEN(B15))),1)="/"))=0,"ONE_GENRE","MULTI_GENRE")</f>
        <v>ONE_GENRE</v>
      </c>
      <c r="N15" t="str">
        <f t="shared" si="1"/>
        <v>1-5</v>
      </c>
    </row>
    <row r="16" spans="1:16" ht="15" thickBot="1" x14ac:dyDescent="0.35">
      <c r="A16" s="11" t="s">
        <v>237</v>
      </c>
      <c r="B16" s="12" t="s">
        <v>16</v>
      </c>
      <c r="C16" s="13" t="s">
        <v>238</v>
      </c>
      <c r="D16" s="12">
        <v>90</v>
      </c>
      <c r="E16" s="12">
        <v>4.2</v>
      </c>
      <c r="F16" s="12" t="s">
        <v>26</v>
      </c>
      <c r="G16" s="12" t="str" cm="1">
        <f t="array" ref="G16">IF(LEN(_xlfn.CONCAT(IFERROR(INT(MID(NetflixOriginals!$C16,_xlfn.SEQUENCE(LEN(NetflixOriginals!$C16)),1)),"")))=6,LEFT(_xlfn.CONCAT(IFERROR(INT(MID(NetflixOriginals!$C16,_xlfn.SEQUENCE(LEN(NetflixOriginals!$C16)),1)),"")),2),LEFT(_xlfn.CONCAT(IFERROR(INT(MID(NetflixOriginals!$C16,_xlfn.SEQUENCE(LEN(NetflixOriginals!$C16)),1)),"")),1))</f>
        <v>22</v>
      </c>
      <c r="H16" s="12" t="str" cm="1">
        <f t="array" ref="H16">TRIM(LEFT(NetflixOriginals!$C16,MIN(IF(_xlfn.UNIQUE(INT(IFERROR(INT(MID(NetflixOriginals!$C16,_xlfn.SEQUENCE(LEN(NetflixOriginals!$C16)),1)),0)&gt;0)*_xlfn.SEQUENCE(LEN(NetflixOriginals!$C16)))=0,"@",_xlfn.UNIQUE(INT(IFERROR(INT(MID(NetflixOriginals!$C16,_xlfn.SEQUENCE(LEN(NetflixOriginals!$C16)),1)),0)&gt;0)*_xlfn.SEQUENCE(LEN(NetflixOriginals!$C16)))))-1))</f>
        <v>November</v>
      </c>
      <c r="I16" s="12" t="str" cm="1">
        <f t="array" ref="I16">RIGHT(_xlfn.CONCAT(IFERROR(INT(MID(NetflixOriginals!$C16,_xlfn.SEQUENCE(LEN(NetflixOriginals!$C16)),1)),"")),4)</f>
        <v>2016</v>
      </c>
      <c r="J16" s="12">
        <v>11</v>
      </c>
      <c r="K16" s="23">
        <f t="shared" si="0"/>
        <v>42696</v>
      </c>
      <c r="L16" s="22" t="str" cm="1">
        <f t="array" aca="1" ref="L16" ca="1">IF(SUM(INT(MID(F16,ROW(INDIRECT("1:"&amp;LEN(F16))),1)="/"))=0,"UNI_LANGUAGE",IF(SUM(INT(MID(F16,ROW(INDIRECT("1:"&amp;LEN(F16))),1)="/"))=1,"DUAL_LANGUAGE",IF(SUM(INT(MID(F16,ROW(INDIRECT("1:"&amp;LEN(F16))),1)="/"))=2,"TRI_LANGUAGE","")))</f>
        <v>UNI_LANGUAGE</v>
      </c>
      <c r="M16" s="7" t="str" cm="1">
        <f t="array" aca="1" ref="M16" ca="1">IF(SUM(INT(MID(B16,ROW(INDIRECT("1:"&amp;LEN(B16))),1)="/"))=0,"ONE_GENRE","MULTI_GENRE")</f>
        <v>ONE_GENRE</v>
      </c>
      <c r="N16" t="str">
        <f t="shared" si="1"/>
        <v>1-5</v>
      </c>
    </row>
    <row r="17" spans="1:14" ht="15" thickBot="1" x14ac:dyDescent="0.35">
      <c r="A17" s="14" t="s">
        <v>239</v>
      </c>
      <c r="B17" s="15" t="s">
        <v>12</v>
      </c>
      <c r="C17" s="16" t="s">
        <v>240</v>
      </c>
      <c r="D17" s="15">
        <v>25</v>
      </c>
      <c r="E17" s="15">
        <v>4.3</v>
      </c>
      <c r="F17" s="15" t="s">
        <v>30</v>
      </c>
      <c r="G17" s="15" t="str" cm="1">
        <f t="array" ref="G17">IF(LEN(_xlfn.CONCAT(IFERROR(INT(MID(NetflixOriginals!$C17,_xlfn.SEQUENCE(LEN(NetflixOriginals!$C17)),1)),"")))=6,LEFT(_xlfn.CONCAT(IFERROR(INT(MID(NetflixOriginals!$C17,_xlfn.SEQUENCE(LEN(NetflixOriginals!$C17)),1)),"")),2),LEFT(_xlfn.CONCAT(IFERROR(INT(MID(NetflixOriginals!$C17,_xlfn.SEQUENCE(LEN(NetflixOriginals!$C17)),1)),"")),1))</f>
        <v>19</v>
      </c>
      <c r="H17" s="12" t="str" cm="1">
        <f t="array" ref="H17">TRIM(LEFT(NetflixOriginals!$C17,MIN(IF(_xlfn.UNIQUE(INT(IFERROR(INT(MID(NetflixOriginals!$C17,_xlfn.SEQUENCE(LEN(NetflixOriginals!$C17)),1)),0)&gt;0)*_xlfn.SEQUENCE(LEN(NetflixOriginals!$C17)))=0,"@",_xlfn.UNIQUE(INT(IFERROR(INT(MID(NetflixOriginals!$C17,_xlfn.SEQUENCE(LEN(NetflixOriginals!$C17)),1)),0)&gt;0)*_xlfn.SEQUENCE(LEN(NetflixOriginals!$C17)))))-1))</f>
        <v>December</v>
      </c>
      <c r="I17" s="15" t="str" cm="1">
        <f t="array" ref="I17">RIGHT(_xlfn.CONCAT(IFERROR(INT(MID(NetflixOriginals!$C17,_xlfn.SEQUENCE(LEN(NetflixOriginals!$C17)),1)),"")),4)</f>
        <v>2019</v>
      </c>
      <c r="J17" s="12">
        <v>12</v>
      </c>
      <c r="K17" s="23">
        <f t="shared" si="0"/>
        <v>43818</v>
      </c>
      <c r="L17" s="22" t="str" cm="1">
        <f t="array" aca="1" ref="L17" ca="1">IF(SUM(INT(MID(F17,ROW(INDIRECT("1:"&amp;LEN(F17))),1)="/"))=0,"UNI_LANGUAGE",IF(SUM(INT(MID(F17,ROW(INDIRECT("1:"&amp;LEN(F17))),1)="/"))=1,"DUAL_LANGUAGE",IF(SUM(INT(MID(F17,ROW(INDIRECT("1:"&amp;LEN(F17))),1)="/"))=2,"TRI_LANGUAGE","")))</f>
        <v>UNI_LANGUAGE</v>
      </c>
      <c r="M17" t="str" cm="1">
        <f t="array" aca="1" ref="M17" ca="1">IF(SUM(INT(MID(B17,ROW(INDIRECT("1:"&amp;LEN(B17))),1)="/"))=0,"ONE_GENRE","MULTI_GENRE")</f>
        <v>ONE_GENRE</v>
      </c>
      <c r="N17" t="str">
        <f t="shared" si="1"/>
        <v>1-5</v>
      </c>
    </row>
    <row r="18" spans="1:14" ht="15" thickBot="1" x14ac:dyDescent="0.35">
      <c r="A18" s="11" t="s">
        <v>241</v>
      </c>
      <c r="B18" s="12" t="s">
        <v>48</v>
      </c>
      <c r="C18" s="13" t="s">
        <v>242</v>
      </c>
      <c r="D18" s="12">
        <v>144</v>
      </c>
      <c r="E18" s="12">
        <v>4.3</v>
      </c>
      <c r="F18" s="12" t="s">
        <v>42</v>
      </c>
      <c r="G18" s="12" t="str" cm="1">
        <f t="array" ref="G18">IF(LEN(_xlfn.CONCAT(IFERROR(INT(MID(NetflixOriginals!$C18,_xlfn.SEQUENCE(LEN(NetflixOriginals!$C18)),1)),"")))=6,LEFT(_xlfn.CONCAT(IFERROR(INT(MID(NetflixOriginals!$C18,_xlfn.SEQUENCE(LEN(NetflixOriginals!$C18)),1)),"")),2),LEFT(_xlfn.CONCAT(IFERROR(INT(MID(NetflixOriginals!$C18,_xlfn.SEQUENCE(LEN(NetflixOriginals!$C18)),1)),"")),1))</f>
        <v>1</v>
      </c>
      <c r="H18" s="12" t="str" cm="1">
        <f t="array" ref="H18">TRIM(LEFT(NetflixOriginals!$C18,MIN(IF(_xlfn.UNIQUE(INT(IFERROR(INT(MID(NetflixOriginals!$C18,_xlfn.SEQUENCE(LEN(NetflixOriginals!$C18)),1)),0)&gt;0)*_xlfn.SEQUENCE(LEN(NetflixOriginals!$C18)))=0,"@",_xlfn.UNIQUE(INT(IFERROR(INT(MID(NetflixOriginals!$C18,_xlfn.SEQUENCE(LEN(NetflixOriginals!$C18)),1)),0)&gt;0)*_xlfn.SEQUENCE(LEN(NetflixOriginals!$C18)))))-1))</f>
        <v>January</v>
      </c>
      <c r="I18" s="12" t="str" cm="1">
        <f t="array" ref="I18">RIGHT(_xlfn.CONCAT(IFERROR(INT(MID(NetflixOriginals!$C18,_xlfn.SEQUENCE(LEN(NetflixOriginals!$C18)),1)),"")),4)</f>
        <v>2020</v>
      </c>
      <c r="J18" s="12">
        <v>1</v>
      </c>
      <c r="K18" s="23">
        <f t="shared" si="0"/>
        <v>43831</v>
      </c>
      <c r="L18" s="22" t="str" cm="1">
        <f t="array" aca="1" ref="L18" ca="1">IF(SUM(INT(MID(F18,ROW(INDIRECT("1:"&amp;LEN(F18))),1)="/"))=0,"UNI_LANGUAGE",IF(SUM(INT(MID(F18,ROW(INDIRECT("1:"&amp;LEN(F18))),1)="/"))=1,"DUAL_LANGUAGE",IF(SUM(INT(MID(F18,ROW(INDIRECT("1:"&amp;LEN(F18))),1)="/"))=2,"TRI_LANGUAGE","")))</f>
        <v>UNI_LANGUAGE</v>
      </c>
      <c r="M18" s="7" t="str" cm="1">
        <f t="array" aca="1" ref="M18" ca="1">IF(SUM(INT(MID(B18,ROW(INDIRECT("1:"&amp;LEN(B18))),1)="/"))=0,"ONE_GENRE","MULTI_GENRE")</f>
        <v>ONE_GENRE</v>
      </c>
      <c r="N18" t="str">
        <f t="shared" si="1"/>
        <v>1-5</v>
      </c>
    </row>
    <row r="19" spans="1:14" ht="15" thickBot="1" x14ac:dyDescent="0.35">
      <c r="A19" s="14" t="s">
        <v>243</v>
      </c>
      <c r="B19" s="15" t="s">
        <v>52</v>
      </c>
      <c r="C19" s="16" t="s">
        <v>244</v>
      </c>
      <c r="D19" s="15">
        <v>115</v>
      </c>
      <c r="E19" s="15">
        <v>4.3</v>
      </c>
      <c r="F19" s="15" t="s">
        <v>26</v>
      </c>
      <c r="G19" s="15" t="str" cm="1">
        <f t="array" ref="G19">IF(LEN(_xlfn.CONCAT(IFERROR(INT(MID(NetflixOriginals!$C19,_xlfn.SEQUENCE(LEN(NetflixOriginals!$C19)),1)),"")))=6,LEFT(_xlfn.CONCAT(IFERROR(INT(MID(NetflixOriginals!$C19,_xlfn.SEQUENCE(LEN(NetflixOriginals!$C19)),1)),"")),2),LEFT(_xlfn.CONCAT(IFERROR(INT(MID(NetflixOriginals!$C19,_xlfn.SEQUENCE(LEN(NetflixOriginals!$C19)),1)),"")),1))</f>
        <v>21</v>
      </c>
      <c r="H19" s="12" t="str" cm="1">
        <f t="array" ref="H19">TRIM(LEFT(NetflixOriginals!$C19,MIN(IF(_xlfn.UNIQUE(INT(IFERROR(INT(MID(NetflixOriginals!$C19,_xlfn.SEQUENCE(LEN(NetflixOriginals!$C19)),1)),0)&gt;0)*_xlfn.SEQUENCE(LEN(NetflixOriginals!$C19)))=0,"@",_xlfn.UNIQUE(INT(IFERROR(INT(MID(NetflixOriginals!$C19,_xlfn.SEQUENCE(LEN(NetflixOriginals!$C19)),1)),0)&gt;0)*_xlfn.SEQUENCE(LEN(NetflixOriginals!$C19)))))-1))</f>
        <v>February</v>
      </c>
      <c r="I19" s="15" t="str" cm="1">
        <f t="array" ref="I19">RIGHT(_xlfn.CONCAT(IFERROR(INT(MID(NetflixOriginals!$C19,_xlfn.SEQUENCE(LEN(NetflixOriginals!$C19)),1)),"")),4)</f>
        <v>2020</v>
      </c>
      <c r="J19" s="12">
        <v>2</v>
      </c>
      <c r="K19" s="23">
        <f t="shared" si="0"/>
        <v>43882</v>
      </c>
      <c r="L19" s="22" t="str" cm="1">
        <f t="array" aca="1" ref="L19" ca="1">IF(SUM(INT(MID(F19,ROW(INDIRECT("1:"&amp;LEN(F19))),1)="/"))=0,"UNI_LANGUAGE",IF(SUM(INT(MID(F19,ROW(INDIRECT("1:"&amp;LEN(F19))),1)="/"))=1,"DUAL_LANGUAGE",IF(SUM(INT(MID(F19,ROW(INDIRECT("1:"&amp;LEN(F19))),1)="/"))=2,"TRI_LANGUAGE","")))</f>
        <v>UNI_LANGUAGE</v>
      </c>
      <c r="M19" t="str" cm="1">
        <f t="array" aca="1" ref="M19" ca="1">IF(SUM(INT(MID(B19,ROW(INDIRECT("1:"&amp;LEN(B19))),1)="/"))=0,"ONE_GENRE","MULTI_GENRE")</f>
        <v>ONE_GENRE</v>
      </c>
      <c r="N19" t="str">
        <f t="shared" si="1"/>
        <v>1-5</v>
      </c>
    </row>
    <row r="20" spans="1:14" ht="15" thickBot="1" x14ac:dyDescent="0.35">
      <c r="A20" s="11" t="s">
        <v>245</v>
      </c>
      <c r="B20" s="12" t="s">
        <v>32</v>
      </c>
      <c r="C20" s="13" t="s">
        <v>246</v>
      </c>
      <c r="D20" s="12">
        <v>102</v>
      </c>
      <c r="E20" s="12">
        <v>4.3</v>
      </c>
      <c r="F20" s="12" t="s">
        <v>46</v>
      </c>
      <c r="G20" s="12" t="str" cm="1">
        <f t="array" ref="G20">IF(LEN(_xlfn.CONCAT(IFERROR(INT(MID(NetflixOriginals!$C20,_xlfn.SEQUENCE(LEN(NetflixOriginals!$C20)),1)),"")))=6,LEFT(_xlfn.CONCAT(IFERROR(INT(MID(NetflixOriginals!$C20,_xlfn.SEQUENCE(LEN(NetflixOriginals!$C20)),1)),"")),2),LEFT(_xlfn.CONCAT(IFERROR(INT(MID(NetflixOriginals!$C20,_xlfn.SEQUENCE(LEN(NetflixOriginals!$C20)),1)),"")),1))</f>
        <v>1</v>
      </c>
      <c r="H20" s="12" t="str" cm="1">
        <f t="array" ref="H20">TRIM(LEFT(NetflixOriginals!$C20,MIN(IF(_xlfn.UNIQUE(INT(IFERROR(INT(MID(NetflixOriginals!$C20,_xlfn.SEQUENCE(LEN(NetflixOriginals!$C20)),1)),0)&gt;0)*_xlfn.SEQUENCE(LEN(NetflixOriginals!$C20)))=0,"@",_xlfn.UNIQUE(INT(IFERROR(INT(MID(NetflixOriginals!$C20,_xlfn.SEQUENCE(LEN(NetflixOriginals!$C20)),1)),0)&gt;0)*_xlfn.SEQUENCE(LEN(NetflixOriginals!$C20)))))-1))</f>
        <v>January</v>
      </c>
      <c r="I20" s="12" t="str" cm="1">
        <f t="array" ref="I20">RIGHT(_xlfn.CONCAT(IFERROR(INT(MID(NetflixOriginals!$C20,_xlfn.SEQUENCE(LEN(NetflixOriginals!$C20)),1)),"")),4)</f>
        <v>2021</v>
      </c>
      <c r="J20" s="12">
        <v>1</v>
      </c>
      <c r="K20" s="23">
        <f t="shared" si="0"/>
        <v>44197</v>
      </c>
      <c r="L20" s="22" t="str" cm="1">
        <f t="array" aca="1" ref="L20" ca="1">IF(SUM(INT(MID(F20,ROW(INDIRECT("1:"&amp;LEN(F20))),1)="/"))=0,"UNI_LANGUAGE",IF(SUM(INT(MID(F20,ROW(INDIRECT("1:"&amp;LEN(F20))),1)="/"))=1,"DUAL_LANGUAGE",IF(SUM(INT(MID(F20,ROW(INDIRECT("1:"&amp;LEN(F20))),1)="/"))=2,"TRI_LANGUAGE","")))</f>
        <v>UNI_LANGUAGE</v>
      </c>
      <c r="M20" s="7" t="str" cm="1">
        <f t="array" aca="1" ref="M20" ca="1">IF(SUM(INT(MID(B20,ROW(INDIRECT("1:"&amp;LEN(B20))),1)="/"))=0,"ONE_GENRE","MULTI_GENRE")</f>
        <v>ONE_GENRE</v>
      </c>
      <c r="N20" t="str">
        <f t="shared" si="1"/>
        <v>1-5</v>
      </c>
    </row>
    <row r="21" spans="1:14" ht="15" thickBot="1" x14ac:dyDescent="0.35">
      <c r="A21" s="14" t="s">
        <v>247</v>
      </c>
      <c r="B21" s="15" t="s">
        <v>20</v>
      </c>
      <c r="C21" s="16" t="s">
        <v>248</v>
      </c>
      <c r="D21" s="15">
        <v>100</v>
      </c>
      <c r="E21" s="15">
        <v>4.4000000000000004</v>
      </c>
      <c r="F21" s="15" t="s">
        <v>26</v>
      </c>
      <c r="G21" s="15" t="str" cm="1">
        <f t="array" ref="G21">IF(LEN(_xlfn.CONCAT(IFERROR(INT(MID(NetflixOriginals!$C21,_xlfn.SEQUENCE(LEN(NetflixOriginals!$C21)),1)),"")))=6,LEFT(_xlfn.CONCAT(IFERROR(INT(MID(NetflixOriginals!$C21,_xlfn.SEQUENCE(LEN(NetflixOriginals!$C21)),1)),"")),2),LEFT(_xlfn.CONCAT(IFERROR(INT(MID(NetflixOriginals!$C21,_xlfn.SEQUENCE(LEN(NetflixOriginals!$C21)),1)),"")),1))</f>
        <v>25</v>
      </c>
      <c r="H21" s="12" t="str" cm="1">
        <f t="array" ref="H21">TRIM(LEFT(NetflixOriginals!$C21,MIN(IF(_xlfn.UNIQUE(INT(IFERROR(INT(MID(NetflixOriginals!$C21,_xlfn.SEQUENCE(LEN(NetflixOriginals!$C21)),1)),0)&gt;0)*_xlfn.SEQUENCE(LEN(NetflixOriginals!$C21)))=0,"@",_xlfn.UNIQUE(INT(IFERROR(INT(MID(NetflixOriginals!$C21,_xlfn.SEQUENCE(LEN(NetflixOriginals!$C21)),1)),0)&gt;0)*_xlfn.SEQUENCE(LEN(NetflixOriginals!$C21)))))-1))</f>
        <v>August</v>
      </c>
      <c r="I21" s="15" t="str" cm="1">
        <f t="array" ref="I21">RIGHT(_xlfn.CONCAT(IFERROR(INT(MID(NetflixOriginals!$C21,_xlfn.SEQUENCE(LEN(NetflixOriginals!$C21)),1)),"")),4)</f>
        <v>2017</v>
      </c>
      <c r="J21" s="12">
        <v>8</v>
      </c>
      <c r="K21" s="23">
        <f t="shared" si="0"/>
        <v>42972</v>
      </c>
      <c r="L21" s="22" t="str" cm="1">
        <f t="array" aca="1" ref="L21" ca="1">IF(SUM(INT(MID(F21,ROW(INDIRECT("1:"&amp;LEN(F21))),1)="/"))=0,"UNI_LANGUAGE",IF(SUM(INT(MID(F21,ROW(INDIRECT("1:"&amp;LEN(F21))),1)="/"))=1,"DUAL_LANGUAGE",IF(SUM(INT(MID(F21,ROW(INDIRECT("1:"&amp;LEN(F21))),1)="/"))=2,"TRI_LANGUAGE","")))</f>
        <v>UNI_LANGUAGE</v>
      </c>
      <c r="M21" t="str" cm="1">
        <f t="array" aca="1" ref="M21" ca="1">IF(SUM(INT(MID(B21,ROW(INDIRECT("1:"&amp;LEN(B21))),1)="/"))=0,"ONE_GENRE","MULTI_GENRE")</f>
        <v>ONE_GENRE</v>
      </c>
      <c r="N21" t="str">
        <f t="shared" si="1"/>
        <v>1-5</v>
      </c>
    </row>
    <row r="22" spans="1:14" ht="15" thickBot="1" x14ac:dyDescent="0.35">
      <c r="A22" s="11" t="s">
        <v>249</v>
      </c>
      <c r="B22" s="12" t="s">
        <v>12</v>
      </c>
      <c r="C22" s="13" t="s">
        <v>250</v>
      </c>
      <c r="D22" s="12">
        <v>64</v>
      </c>
      <c r="E22" s="12">
        <v>4.4000000000000004</v>
      </c>
      <c r="F22" s="12" t="s">
        <v>26</v>
      </c>
      <c r="G22" s="12" t="str" cm="1">
        <f t="array" ref="G22">IF(LEN(_xlfn.CONCAT(IFERROR(INT(MID(NetflixOriginals!$C22,_xlfn.SEQUENCE(LEN(NetflixOriginals!$C22)),1)),"")))=6,LEFT(_xlfn.CONCAT(IFERROR(INT(MID(NetflixOriginals!$C22,_xlfn.SEQUENCE(LEN(NetflixOriginals!$C22)),1)),"")),2),LEFT(_xlfn.CONCAT(IFERROR(INT(MID(NetflixOriginals!$C22,_xlfn.SEQUENCE(LEN(NetflixOriginals!$C22)),1)),"")),1))</f>
        <v>13</v>
      </c>
      <c r="H22" s="12" t="str" cm="1">
        <f t="array" ref="H22">TRIM(LEFT(NetflixOriginals!$C22,MIN(IF(_xlfn.UNIQUE(INT(IFERROR(INT(MID(NetflixOriginals!$C22,_xlfn.SEQUENCE(LEN(NetflixOriginals!$C22)),1)),0)&gt;0)*_xlfn.SEQUENCE(LEN(NetflixOriginals!$C22)))=0,"@",_xlfn.UNIQUE(INT(IFERROR(INT(MID(NetflixOriginals!$C22,_xlfn.SEQUENCE(LEN(NetflixOriginals!$C22)),1)),0)&gt;0)*_xlfn.SEQUENCE(LEN(NetflixOriginals!$C22)))))-1))</f>
        <v>September</v>
      </c>
      <c r="I22" s="12" t="str" cm="1">
        <f t="array" ref="I22">RIGHT(_xlfn.CONCAT(IFERROR(INT(MID(NetflixOriginals!$C22,_xlfn.SEQUENCE(LEN(NetflixOriginals!$C22)),1)),"")),4)</f>
        <v>2019</v>
      </c>
      <c r="J22" s="12">
        <v>9</v>
      </c>
      <c r="K22" s="23">
        <f t="shared" si="0"/>
        <v>43721</v>
      </c>
      <c r="L22" s="22" t="str" cm="1">
        <f t="array" aca="1" ref="L22" ca="1">IF(SUM(INT(MID(F22,ROW(INDIRECT("1:"&amp;LEN(F22))),1)="/"))=0,"UNI_LANGUAGE",IF(SUM(INT(MID(F22,ROW(INDIRECT("1:"&amp;LEN(F22))),1)="/"))=1,"DUAL_LANGUAGE",IF(SUM(INT(MID(F22,ROW(INDIRECT("1:"&amp;LEN(F22))),1)="/"))=2,"TRI_LANGUAGE","")))</f>
        <v>UNI_LANGUAGE</v>
      </c>
      <c r="M22" s="7" t="str" cm="1">
        <f t="array" aca="1" ref="M22" ca="1">IF(SUM(INT(MID(B22,ROW(INDIRECT("1:"&amp;LEN(B22))),1)="/"))=0,"ONE_GENRE","MULTI_GENRE")</f>
        <v>ONE_GENRE</v>
      </c>
      <c r="N22" t="str">
        <f t="shared" si="1"/>
        <v>1-5</v>
      </c>
    </row>
    <row r="23" spans="1:14" ht="15" thickBot="1" x14ac:dyDescent="0.35">
      <c r="A23" s="14" t="s">
        <v>251</v>
      </c>
      <c r="B23" s="15" t="s">
        <v>16</v>
      </c>
      <c r="C23" s="16" t="s">
        <v>252</v>
      </c>
      <c r="D23" s="15">
        <v>97</v>
      </c>
      <c r="E23" s="15">
        <v>4.4000000000000004</v>
      </c>
      <c r="F23" s="15" t="s">
        <v>26</v>
      </c>
      <c r="G23" s="15" t="str" cm="1">
        <f t="array" ref="G23">IF(LEN(_xlfn.CONCAT(IFERROR(INT(MID(NetflixOriginals!$C23,_xlfn.SEQUENCE(LEN(NetflixOriginals!$C23)),1)),"")))=6,LEFT(_xlfn.CONCAT(IFERROR(INT(MID(NetflixOriginals!$C23,_xlfn.SEQUENCE(LEN(NetflixOriginals!$C23)),1)),"")),2),LEFT(_xlfn.CONCAT(IFERROR(INT(MID(NetflixOriginals!$C23,_xlfn.SEQUENCE(LEN(NetflixOriginals!$C23)),1)),"")),1))</f>
        <v>18</v>
      </c>
      <c r="H23" s="12" t="str" cm="1">
        <f t="array" ref="H23">TRIM(LEFT(NetflixOriginals!$C23,MIN(IF(_xlfn.UNIQUE(INT(IFERROR(INT(MID(NetflixOriginals!$C23,_xlfn.SEQUENCE(LEN(NetflixOriginals!$C23)),1)),0)&gt;0)*_xlfn.SEQUENCE(LEN(NetflixOriginals!$C23)))=0,"@",_xlfn.UNIQUE(INT(IFERROR(INT(MID(NetflixOriginals!$C23,_xlfn.SEQUENCE(LEN(NetflixOriginals!$C23)),1)),0)&gt;0)*_xlfn.SEQUENCE(LEN(NetflixOriginals!$C23)))))-1))</f>
        <v>July</v>
      </c>
      <c r="I23" s="15" t="str" cm="1">
        <f t="array" ref="I23">RIGHT(_xlfn.CONCAT(IFERROR(INT(MID(NetflixOriginals!$C23,_xlfn.SEQUENCE(LEN(NetflixOriginals!$C23)),1)),"")),4)</f>
        <v>2019</v>
      </c>
      <c r="J23" s="12">
        <v>7</v>
      </c>
      <c r="K23" s="23">
        <f t="shared" si="0"/>
        <v>43664</v>
      </c>
      <c r="L23" s="22" t="str" cm="1">
        <f t="array" aca="1" ref="L23" ca="1">IF(SUM(INT(MID(F23,ROW(INDIRECT("1:"&amp;LEN(F23))),1)="/"))=0,"UNI_LANGUAGE",IF(SUM(INT(MID(F23,ROW(INDIRECT("1:"&amp;LEN(F23))),1)="/"))=1,"DUAL_LANGUAGE",IF(SUM(INT(MID(F23,ROW(INDIRECT("1:"&amp;LEN(F23))),1)="/"))=2,"TRI_LANGUAGE","")))</f>
        <v>UNI_LANGUAGE</v>
      </c>
      <c r="M23" t="str" cm="1">
        <f t="array" aca="1" ref="M23" ca="1">IF(SUM(INT(MID(B23,ROW(INDIRECT("1:"&amp;LEN(B23))),1)="/"))=0,"ONE_GENRE","MULTI_GENRE")</f>
        <v>ONE_GENRE</v>
      </c>
      <c r="N23" t="str">
        <f t="shared" si="1"/>
        <v>1-5</v>
      </c>
    </row>
    <row r="24" spans="1:14" ht="15" thickBot="1" x14ac:dyDescent="0.35">
      <c r="A24" s="11" t="s">
        <v>253</v>
      </c>
      <c r="B24" s="12" t="s">
        <v>32</v>
      </c>
      <c r="C24" s="13" t="s">
        <v>254</v>
      </c>
      <c r="D24" s="12">
        <v>99</v>
      </c>
      <c r="E24" s="12">
        <v>4.4000000000000004</v>
      </c>
      <c r="F24" s="12" t="s">
        <v>26</v>
      </c>
      <c r="G24" s="12" t="str" cm="1">
        <f t="array" ref="G24">IF(LEN(_xlfn.CONCAT(IFERROR(INT(MID(NetflixOriginals!$C24,_xlfn.SEQUENCE(LEN(NetflixOriginals!$C24)),1)),"")))=6,LEFT(_xlfn.CONCAT(IFERROR(INT(MID(NetflixOriginals!$C24,_xlfn.SEQUENCE(LEN(NetflixOriginals!$C24)),1)),"")),2),LEFT(_xlfn.CONCAT(IFERROR(INT(MID(NetflixOriginals!$C24,_xlfn.SEQUENCE(LEN(NetflixOriginals!$C24)),1)),"")),1))</f>
        <v>16</v>
      </c>
      <c r="H24" s="12" t="str" cm="1">
        <f t="array" ref="H24">TRIM(LEFT(NetflixOriginals!$C24,MIN(IF(_xlfn.UNIQUE(INT(IFERROR(INT(MID(NetflixOriginals!$C24,_xlfn.SEQUENCE(LEN(NetflixOriginals!$C24)),1)),0)&gt;0)*_xlfn.SEQUENCE(LEN(NetflixOriginals!$C24)))=0,"@",_xlfn.UNIQUE(INT(IFERROR(INT(MID(NetflixOriginals!$C24,_xlfn.SEQUENCE(LEN(NetflixOriginals!$C24)),1)),0)&gt;0)*_xlfn.SEQUENCE(LEN(NetflixOriginals!$C24)))))-1))</f>
        <v>August</v>
      </c>
      <c r="I24" s="12" t="str" cm="1">
        <f t="array" ref="I24">RIGHT(_xlfn.CONCAT(IFERROR(INT(MID(NetflixOriginals!$C24,_xlfn.SEQUENCE(LEN(NetflixOriginals!$C24)),1)),"")),4)</f>
        <v>2019</v>
      </c>
      <c r="J24" s="12">
        <v>8</v>
      </c>
      <c r="K24" s="23">
        <f t="shared" si="0"/>
        <v>43693</v>
      </c>
      <c r="L24" s="22" t="str" cm="1">
        <f t="array" aca="1" ref="L24" ca="1">IF(SUM(INT(MID(F24,ROW(INDIRECT("1:"&amp;LEN(F24))),1)="/"))=0,"UNI_LANGUAGE",IF(SUM(INT(MID(F24,ROW(INDIRECT("1:"&amp;LEN(F24))),1)="/"))=1,"DUAL_LANGUAGE",IF(SUM(INT(MID(F24,ROW(INDIRECT("1:"&amp;LEN(F24))),1)="/"))=2,"TRI_LANGUAGE","")))</f>
        <v>UNI_LANGUAGE</v>
      </c>
      <c r="M24" s="7" t="str" cm="1">
        <f t="array" aca="1" ref="M24" ca="1">IF(SUM(INT(MID(B24,ROW(INDIRECT("1:"&amp;LEN(B24))),1)="/"))=0,"ONE_GENRE","MULTI_GENRE")</f>
        <v>ONE_GENRE</v>
      </c>
      <c r="N24" t="str">
        <f t="shared" si="1"/>
        <v>1-5</v>
      </c>
    </row>
    <row r="25" spans="1:14" ht="15" thickBot="1" x14ac:dyDescent="0.35">
      <c r="A25" s="14" t="s">
        <v>255</v>
      </c>
      <c r="B25" s="15" t="s">
        <v>16</v>
      </c>
      <c r="C25" s="16" t="s">
        <v>256</v>
      </c>
      <c r="D25" s="15">
        <v>120</v>
      </c>
      <c r="E25" s="15">
        <v>4.4000000000000004</v>
      </c>
      <c r="F25" s="15" t="s">
        <v>42</v>
      </c>
      <c r="G25" s="15" t="str" cm="1">
        <f t="array" ref="G25">IF(LEN(_xlfn.CONCAT(IFERROR(INT(MID(NetflixOriginals!$C25,_xlfn.SEQUENCE(LEN(NetflixOriginals!$C25)),1)),"")))=6,LEFT(_xlfn.CONCAT(IFERROR(INT(MID(NetflixOriginals!$C25,_xlfn.SEQUENCE(LEN(NetflixOriginals!$C25)),1)),"")),2),LEFT(_xlfn.CONCAT(IFERROR(INT(MID(NetflixOriginals!$C25,_xlfn.SEQUENCE(LEN(NetflixOriginals!$C25)),1)),"")),1))</f>
        <v>26</v>
      </c>
      <c r="H25" s="12" t="str" cm="1">
        <f t="array" ref="H25">TRIM(LEFT(NetflixOriginals!$C25,MIN(IF(_xlfn.UNIQUE(INT(IFERROR(INT(MID(NetflixOriginals!$C25,_xlfn.SEQUENCE(LEN(NetflixOriginals!$C25)),1)),0)&gt;0)*_xlfn.SEQUENCE(LEN(NetflixOriginals!$C25)))=0,"@",_xlfn.UNIQUE(INT(IFERROR(INT(MID(NetflixOriginals!$C25,_xlfn.SEQUENCE(LEN(NetflixOriginals!$C25)),1)),0)&gt;0)*_xlfn.SEQUENCE(LEN(NetflixOriginals!$C25)))))-1))</f>
        <v>February</v>
      </c>
      <c r="I25" s="15" t="str" cm="1">
        <f t="array" ref="I25">RIGHT(_xlfn.CONCAT(IFERROR(INT(MID(NetflixOriginals!$C25,_xlfn.SEQUENCE(LEN(NetflixOriginals!$C25)),1)),"")),4)</f>
        <v>2021</v>
      </c>
      <c r="J25" s="12">
        <v>2</v>
      </c>
      <c r="K25" s="23">
        <f t="shared" si="0"/>
        <v>44253</v>
      </c>
      <c r="L25" s="22" t="str" cm="1">
        <f t="array" aca="1" ref="L25" ca="1">IF(SUM(INT(MID(F25,ROW(INDIRECT("1:"&amp;LEN(F25))),1)="/"))=0,"UNI_LANGUAGE",IF(SUM(INT(MID(F25,ROW(INDIRECT("1:"&amp;LEN(F25))),1)="/"))=1,"DUAL_LANGUAGE",IF(SUM(INT(MID(F25,ROW(INDIRECT("1:"&amp;LEN(F25))),1)="/"))=2,"TRI_LANGUAGE","")))</f>
        <v>UNI_LANGUAGE</v>
      </c>
      <c r="M25" t="str" cm="1">
        <f t="array" aca="1" ref="M25" ca="1">IF(SUM(INT(MID(B25,ROW(INDIRECT("1:"&amp;LEN(B25))),1)="/"))=0,"ONE_GENRE","MULTI_GENRE")</f>
        <v>ONE_GENRE</v>
      </c>
      <c r="N25" t="str">
        <f t="shared" si="1"/>
        <v>1-5</v>
      </c>
    </row>
    <row r="26" spans="1:14" ht="15" thickBot="1" x14ac:dyDescent="0.35">
      <c r="A26" s="11" t="s">
        <v>257</v>
      </c>
      <c r="B26" s="12" t="s">
        <v>56</v>
      </c>
      <c r="C26" s="13" t="s">
        <v>258</v>
      </c>
      <c r="D26" s="12">
        <v>105</v>
      </c>
      <c r="E26" s="12">
        <v>4.4000000000000004</v>
      </c>
      <c r="F26" s="12" t="s">
        <v>26</v>
      </c>
      <c r="G26" s="12" t="str" cm="1">
        <f t="array" ref="G26">IF(LEN(_xlfn.CONCAT(IFERROR(INT(MID(NetflixOriginals!$C26,_xlfn.SEQUENCE(LEN(NetflixOriginals!$C26)),1)),"")))=6,LEFT(_xlfn.CONCAT(IFERROR(INT(MID(NetflixOriginals!$C26,_xlfn.SEQUENCE(LEN(NetflixOriginals!$C26)),1)),"")),2),LEFT(_xlfn.CONCAT(IFERROR(INT(MID(NetflixOriginals!$C26,_xlfn.SEQUENCE(LEN(NetflixOriginals!$C26)),1)),"")),1))</f>
        <v>9</v>
      </c>
      <c r="H26" s="12" t="str" cm="1">
        <f t="array" ref="H26">TRIM(LEFT(NetflixOriginals!$C26,MIN(IF(_xlfn.UNIQUE(INT(IFERROR(INT(MID(NetflixOriginals!$C26,_xlfn.SEQUENCE(LEN(NetflixOriginals!$C26)),1)),0)&gt;0)*_xlfn.SEQUENCE(LEN(NetflixOriginals!$C26)))=0,"@",_xlfn.UNIQUE(INT(IFERROR(INT(MID(NetflixOriginals!$C26,_xlfn.SEQUENCE(LEN(NetflixOriginals!$C26)),1)),0)&gt;0)*_xlfn.SEQUENCE(LEN(NetflixOriginals!$C26)))))-1))</f>
        <v>April</v>
      </c>
      <c r="I26" s="12" t="str" cm="1">
        <f t="array" ref="I26">RIGHT(_xlfn.CONCAT(IFERROR(INT(MID(NetflixOriginals!$C26,_xlfn.SEQUENCE(LEN(NetflixOriginals!$C26)),1)),"")),4)</f>
        <v>2021</v>
      </c>
      <c r="J26" s="12">
        <v>4</v>
      </c>
      <c r="K26" s="23">
        <f t="shared" si="0"/>
        <v>44295</v>
      </c>
      <c r="L26" s="22" t="str" cm="1">
        <f t="array" aca="1" ref="L26" ca="1">IF(SUM(INT(MID(F26,ROW(INDIRECT("1:"&amp;LEN(F26))),1)="/"))=0,"UNI_LANGUAGE",IF(SUM(INT(MID(F26,ROW(INDIRECT("1:"&amp;LEN(F26))),1)="/"))=1,"DUAL_LANGUAGE",IF(SUM(INT(MID(F26,ROW(INDIRECT("1:"&amp;LEN(F26))),1)="/"))=2,"TRI_LANGUAGE","")))</f>
        <v>UNI_LANGUAGE</v>
      </c>
      <c r="M26" s="7" t="str" cm="1">
        <f t="array" aca="1" ref="M26" ca="1">IF(SUM(INT(MID(B26,ROW(INDIRECT("1:"&amp;LEN(B26))),1)="/"))=0,"ONE_GENRE","MULTI_GENRE")</f>
        <v>ONE_GENRE</v>
      </c>
      <c r="N26" t="str">
        <f t="shared" si="1"/>
        <v>1-5</v>
      </c>
    </row>
    <row r="27" spans="1:14" ht="15" thickBot="1" x14ac:dyDescent="0.35">
      <c r="A27" s="14" t="s">
        <v>259</v>
      </c>
      <c r="B27" s="15" t="s">
        <v>16</v>
      </c>
      <c r="C27" s="16" t="s">
        <v>260</v>
      </c>
      <c r="D27" s="15">
        <v>89</v>
      </c>
      <c r="E27" s="15">
        <v>4.5</v>
      </c>
      <c r="F27" s="15" t="s">
        <v>26</v>
      </c>
      <c r="G27" s="15" t="str" cm="1">
        <f t="array" ref="G27">IF(LEN(_xlfn.CONCAT(IFERROR(INT(MID(NetflixOriginals!$C27,_xlfn.SEQUENCE(LEN(NetflixOriginals!$C27)),1)),"")))=6,LEFT(_xlfn.CONCAT(IFERROR(INT(MID(NetflixOriginals!$C27,_xlfn.SEQUENCE(LEN(NetflixOriginals!$C27)),1)),"")),2),LEFT(_xlfn.CONCAT(IFERROR(INT(MID(NetflixOriginals!$C27,_xlfn.SEQUENCE(LEN(NetflixOriginals!$C27)),1)),"")),1))</f>
        <v>16</v>
      </c>
      <c r="H27" s="12" t="str" cm="1">
        <f t="array" ref="H27">TRIM(LEFT(NetflixOriginals!$C27,MIN(IF(_xlfn.UNIQUE(INT(IFERROR(INT(MID(NetflixOriginals!$C27,_xlfn.SEQUENCE(LEN(NetflixOriginals!$C27)),1)),0)&gt;0)*_xlfn.SEQUENCE(LEN(NetflixOriginals!$C27)))=0,"@",_xlfn.UNIQUE(INT(IFERROR(INT(MID(NetflixOriginals!$C27,_xlfn.SEQUENCE(LEN(NetflixOriginals!$C27)),1)),0)&gt;0)*_xlfn.SEQUENCE(LEN(NetflixOriginals!$C27)))))-1))</f>
        <v>July</v>
      </c>
      <c r="I27" s="15" t="str" cm="1">
        <f t="array" ref="I27">RIGHT(_xlfn.CONCAT(IFERROR(INT(MID(NetflixOriginals!$C27,_xlfn.SEQUENCE(LEN(NetflixOriginals!$C27)),1)),"")),4)</f>
        <v>2020</v>
      </c>
      <c r="J27" s="12">
        <v>7</v>
      </c>
      <c r="K27" s="23">
        <f t="shared" si="0"/>
        <v>44028</v>
      </c>
      <c r="L27" s="22" t="str" cm="1">
        <f t="array" aca="1" ref="L27" ca="1">IF(SUM(INT(MID(F27,ROW(INDIRECT("1:"&amp;LEN(F27))),1)="/"))=0,"UNI_LANGUAGE",IF(SUM(INT(MID(F27,ROW(INDIRECT("1:"&amp;LEN(F27))),1)="/"))=1,"DUAL_LANGUAGE",IF(SUM(INT(MID(F27,ROW(INDIRECT("1:"&amp;LEN(F27))),1)="/"))=2,"TRI_LANGUAGE","")))</f>
        <v>UNI_LANGUAGE</v>
      </c>
      <c r="M27" t="str" cm="1">
        <f t="array" aca="1" ref="M27" ca="1">IF(SUM(INT(MID(B27,ROW(INDIRECT("1:"&amp;LEN(B27))),1)="/"))=0,"ONE_GENRE","MULTI_GENRE")</f>
        <v>ONE_GENRE</v>
      </c>
      <c r="N27" t="str">
        <f t="shared" si="1"/>
        <v>1-5</v>
      </c>
    </row>
    <row r="28" spans="1:14" ht="15" thickBot="1" x14ac:dyDescent="0.35">
      <c r="A28" s="11" t="s">
        <v>261</v>
      </c>
      <c r="B28" s="12" t="s">
        <v>40</v>
      </c>
      <c r="C28" s="13" t="s">
        <v>262</v>
      </c>
      <c r="D28" s="12">
        <v>97</v>
      </c>
      <c r="E28" s="12">
        <v>4.5</v>
      </c>
      <c r="F28" s="12" t="s">
        <v>54</v>
      </c>
      <c r="G28" s="12" t="str" cm="1">
        <f t="array" ref="G28">IF(LEN(_xlfn.CONCAT(IFERROR(INT(MID(NetflixOriginals!$C28,_xlfn.SEQUENCE(LEN(NetflixOriginals!$C28)),1)),"")))=6,LEFT(_xlfn.CONCAT(IFERROR(INT(MID(NetflixOriginals!$C28,_xlfn.SEQUENCE(LEN(NetflixOriginals!$C28)),1)),"")),2),LEFT(_xlfn.CONCAT(IFERROR(INT(MID(NetflixOriginals!$C28,_xlfn.SEQUENCE(LEN(NetflixOriginals!$C28)),1)),"")),1))</f>
        <v>2</v>
      </c>
      <c r="H28" s="12" t="str" cm="1">
        <f t="array" ref="H28">TRIM(LEFT(NetflixOriginals!$C28,MIN(IF(_xlfn.UNIQUE(INT(IFERROR(INT(MID(NetflixOriginals!$C28,_xlfn.SEQUENCE(LEN(NetflixOriginals!$C28)),1)),0)&gt;0)*_xlfn.SEQUENCE(LEN(NetflixOriginals!$C28)))=0,"@",_xlfn.UNIQUE(INT(IFERROR(INT(MID(NetflixOriginals!$C28,_xlfn.SEQUENCE(LEN(NetflixOriginals!$C28)),1)),0)&gt;0)*_xlfn.SEQUENCE(LEN(NetflixOriginals!$C28)))))-1))</f>
        <v>April</v>
      </c>
      <c r="I28" s="12" t="str" cm="1">
        <f t="array" ref="I28">RIGHT(_xlfn.CONCAT(IFERROR(INT(MID(NetflixOriginals!$C28,_xlfn.SEQUENCE(LEN(NetflixOriginals!$C28)),1)),"")),4)</f>
        <v>2021</v>
      </c>
      <c r="J28" s="12">
        <v>4</v>
      </c>
      <c r="K28" s="23">
        <f t="shared" si="0"/>
        <v>44288</v>
      </c>
      <c r="L28" s="22" t="str" cm="1">
        <f t="array" aca="1" ref="L28" ca="1">IF(SUM(INT(MID(F28,ROW(INDIRECT("1:"&amp;LEN(F28))),1)="/"))=0,"UNI_LANGUAGE",IF(SUM(INT(MID(F28,ROW(INDIRECT("1:"&amp;LEN(F28))),1)="/"))=1,"DUAL_LANGUAGE",IF(SUM(INT(MID(F28,ROW(INDIRECT("1:"&amp;LEN(F28))),1)="/"))=2,"TRI_LANGUAGE","")))</f>
        <v>UNI_LANGUAGE</v>
      </c>
      <c r="M28" s="7" t="str" cm="1">
        <f t="array" aca="1" ref="M28" ca="1">IF(SUM(INT(MID(B28,ROW(INDIRECT("1:"&amp;LEN(B28))),1)="/"))=0,"ONE_GENRE","MULTI_GENRE")</f>
        <v>ONE_GENRE</v>
      </c>
      <c r="N28" t="str">
        <f t="shared" si="1"/>
        <v>1-5</v>
      </c>
    </row>
    <row r="29" spans="1:14" ht="15" thickBot="1" x14ac:dyDescent="0.35">
      <c r="A29" s="14" t="s">
        <v>263</v>
      </c>
      <c r="B29" s="15" t="s">
        <v>32</v>
      </c>
      <c r="C29" s="16" t="s">
        <v>264</v>
      </c>
      <c r="D29" s="15">
        <v>107</v>
      </c>
      <c r="E29" s="15">
        <v>4.5</v>
      </c>
      <c r="F29" s="15" t="s">
        <v>26</v>
      </c>
      <c r="G29" s="15" t="str" cm="1">
        <f t="array" ref="G29">IF(LEN(_xlfn.CONCAT(IFERROR(INT(MID(NetflixOriginals!$C29,_xlfn.SEQUENCE(LEN(NetflixOriginals!$C29)),1)),"")))=6,LEFT(_xlfn.CONCAT(IFERROR(INT(MID(NetflixOriginals!$C29,_xlfn.SEQUENCE(LEN(NetflixOriginals!$C29)),1)),"")),2),LEFT(_xlfn.CONCAT(IFERROR(INT(MID(NetflixOriginals!$C29,_xlfn.SEQUENCE(LEN(NetflixOriginals!$C29)),1)),"")),1))</f>
        <v>31</v>
      </c>
      <c r="H29" s="12" t="str" cm="1">
        <f t="array" ref="H29">TRIM(LEFT(NetflixOriginals!$C29,MIN(IF(_xlfn.UNIQUE(INT(IFERROR(INT(MID(NetflixOriginals!$C29,_xlfn.SEQUENCE(LEN(NetflixOriginals!$C29)),1)),0)&gt;0)*_xlfn.SEQUENCE(LEN(NetflixOriginals!$C29)))=0,"@",_xlfn.UNIQUE(INT(IFERROR(INT(MID(NetflixOriginals!$C29,_xlfn.SEQUENCE(LEN(NetflixOriginals!$C29)),1)),0)&gt;0)*_xlfn.SEQUENCE(LEN(NetflixOriginals!$C29)))))-1))</f>
        <v>July</v>
      </c>
      <c r="I29" s="15" t="str" cm="1">
        <f t="array" ref="I29">RIGHT(_xlfn.CONCAT(IFERROR(INT(MID(NetflixOriginals!$C29,_xlfn.SEQUENCE(LEN(NetflixOriginals!$C29)),1)),"")),4)</f>
        <v>2020</v>
      </c>
      <c r="J29" s="12">
        <v>7</v>
      </c>
      <c r="K29" s="23">
        <f t="shared" si="0"/>
        <v>44043</v>
      </c>
      <c r="L29" s="22" t="str" cm="1">
        <f t="array" aca="1" ref="L29" ca="1">IF(SUM(INT(MID(F29,ROW(INDIRECT("1:"&amp;LEN(F29))),1)="/"))=0,"UNI_LANGUAGE",IF(SUM(INT(MID(F29,ROW(INDIRECT("1:"&amp;LEN(F29))),1)="/"))=1,"DUAL_LANGUAGE",IF(SUM(INT(MID(F29,ROW(INDIRECT("1:"&amp;LEN(F29))),1)="/"))=2,"TRI_LANGUAGE","")))</f>
        <v>UNI_LANGUAGE</v>
      </c>
      <c r="M29" t="str" cm="1">
        <f t="array" aca="1" ref="M29" ca="1">IF(SUM(INT(MID(B29,ROW(INDIRECT("1:"&amp;LEN(B29))),1)="/"))=0,"ONE_GENRE","MULTI_GENRE")</f>
        <v>ONE_GENRE</v>
      </c>
      <c r="N29" t="str">
        <f t="shared" si="1"/>
        <v>1-5</v>
      </c>
    </row>
    <row r="30" spans="1:14" ht="15" thickBot="1" x14ac:dyDescent="0.35">
      <c r="A30" s="11" t="s">
        <v>265</v>
      </c>
      <c r="B30" s="12" t="s">
        <v>32</v>
      </c>
      <c r="C30" s="13" t="s">
        <v>266</v>
      </c>
      <c r="D30" s="12">
        <v>99</v>
      </c>
      <c r="E30" s="12">
        <v>4.5</v>
      </c>
      <c r="F30" s="12" t="s">
        <v>58</v>
      </c>
      <c r="G30" s="12" t="str" cm="1">
        <f t="array" ref="G30">IF(LEN(_xlfn.CONCAT(IFERROR(INT(MID(NetflixOriginals!$C30,_xlfn.SEQUENCE(LEN(NetflixOriginals!$C30)),1)),"")))=6,LEFT(_xlfn.CONCAT(IFERROR(INT(MID(NetflixOriginals!$C30,_xlfn.SEQUENCE(LEN(NetflixOriginals!$C30)),1)),"")),2),LEFT(_xlfn.CONCAT(IFERROR(INT(MID(NetflixOriginals!$C30,_xlfn.SEQUENCE(LEN(NetflixOriginals!$C30)),1)),"")),1))</f>
        <v>10</v>
      </c>
      <c r="H30" s="12" t="str" cm="1">
        <f t="array" ref="H30">TRIM(LEFT(NetflixOriginals!$C30,MIN(IF(_xlfn.UNIQUE(INT(IFERROR(INT(MID(NetflixOriginals!$C30,_xlfn.SEQUENCE(LEN(NetflixOriginals!$C30)),1)),0)&gt;0)*_xlfn.SEQUENCE(LEN(NetflixOriginals!$C30)))=0,"@",_xlfn.UNIQUE(INT(IFERROR(INT(MID(NetflixOriginals!$C30,_xlfn.SEQUENCE(LEN(NetflixOriginals!$C30)),1)),0)&gt;0)*_xlfn.SEQUENCE(LEN(NetflixOriginals!$C30)))))-1))</f>
        <v>February</v>
      </c>
      <c r="I30" s="12" t="str" cm="1">
        <f t="array" ref="I30">RIGHT(_xlfn.CONCAT(IFERROR(INT(MID(NetflixOriginals!$C30,_xlfn.SEQUENCE(LEN(NetflixOriginals!$C30)),1)),"")),4)</f>
        <v>2021</v>
      </c>
      <c r="J30" s="12">
        <v>2</v>
      </c>
      <c r="K30" s="23">
        <f t="shared" si="0"/>
        <v>44237</v>
      </c>
      <c r="L30" s="22" t="str" cm="1">
        <f t="array" aca="1" ref="L30" ca="1">IF(SUM(INT(MID(F30,ROW(INDIRECT("1:"&amp;LEN(F30))),1)="/"))=0,"UNI_LANGUAGE",IF(SUM(INT(MID(F30,ROW(INDIRECT("1:"&amp;LEN(F30))),1)="/"))=1,"DUAL_LANGUAGE",IF(SUM(INT(MID(F30,ROW(INDIRECT("1:"&amp;LEN(F30))),1)="/"))=2,"TRI_LANGUAGE","")))</f>
        <v>UNI_LANGUAGE</v>
      </c>
      <c r="M30" s="7" t="str" cm="1">
        <f t="array" aca="1" ref="M30" ca="1">IF(SUM(INT(MID(B30,ROW(INDIRECT("1:"&amp;LEN(B30))),1)="/"))=0,"ONE_GENRE","MULTI_GENRE")</f>
        <v>ONE_GENRE</v>
      </c>
      <c r="N30" t="str">
        <f t="shared" si="1"/>
        <v>1-5</v>
      </c>
    </row>
    <row r="31" spans="1:14" ht="15" thickBot="1" x14ac:dyDescent="0.35">
      <c r="A31" s="14" t="s">
        <v>267</v>
      </c>
      <c r="B31" s="15" t="s">
        <v>32</v>
      </c>
      <c r="C31" s="16" t="s">
        <v>268</v>
      </c>
      <c r="D31" s="15">
        <v>95</v>
      </c>
      <c r="E31" s="15">
        <v>4.5999999999999996</v>
      </c>
      <c r="F31" s="15" t="s">
        <v>68</v>
      </c>
      <c r="G31" s="15" t="str" cm="1">
        <f t="array" ref="G31">IF(LEN(_xlfn.CONCAT(IFERROR(INT(MID(NetflixOriginals!$C31,_xlfn.SEQUENCE(LEN(NetflixOriginals!$C31)),1)),"")))=6,LEFT(_xlfn.CONCAT(IFERROR(INT(MID(NetflixOriginals!$C31,_xlfn.SEQUENCE(LEN(NetflixOriginals!$C31)),1)),"")),2),LEFT(_xlfn.CONCAT(IFERROR(INT(MID(NetflixOriginals!$C31,_xlfn.SEQUENCE(LEN(NetflixOriginals!$C31)),1)),"")),1))</f>
        <v>7</v>
      </c>
      <c r="H31" s="12" t="str" cm="1">
        <f t="array" ref="H31">TRIM(LEFT(NetflixOriginals!$C31,MIN(IF(_xlfn.UNIQUE(INT(IFERROR(INT(MID(NetflixOriginals!$C31,_xlfn.SEQUENCE(LEN(NetflixOriginals!$C31)),1)),0)&gt;0)*_xlfn.SEQUENCE(LEN(NetflixOriginals!$C31)))=0,"@",_xlfn.UNIQUE(INT(IFERROR(INT(MID(NetflixOriginals!$C31,_xlfn.SEQUENCE(LEN(NetflixOriginals!$C31)),1)),0)&gt;0)*_xlfn.SEQUENCE(LEN(NetflixOriginals!$C31)))))-1))</f>
        <v>December</v>
      </c>
      <c r="I31" s="15" t="str" cm="1">
        <f t="array" ref="I31">RIGHT(_xlfn.CONCAT(IFERROR(INT(MID(NetflixOriginals!$C31,_xlfn.SEQUENCE(LEN(NetflixOriginals!$C31)),1)),"")),4)</f>
        <v>2018</v>
      </c>
      <c r="J31" s="12">
        <v>12</v>
      </c>
      <c r="K31" s="23">
        <f t="shared" si="0"/>
        <v>43441</v>
      </c>
      <c r="L31" s="22" t="str" cm="1">
        <f t="array" aca="1" ref="L31" ca="1">IF(SUM(INT(MID(F31,ROW(INDIRECT("1:"&amp;LEN(F31))),1)="/"))=0,"UNI_LANGUAGE",IF(SUM(INT(MID(F31,ROW(INDIRECT("1:"&amp;LEN(F31))),1)="/"))=1,"DUAL_LANGUAGE",IF(SUM(INT(MID(F31,ROW(INDIRECT("1:"&amp;LEN(F31))),1)="/"))=2,"TRI_LANGUAGE","")))</f>
        <v>UNI_LANGUAGE</v>
      </c>
      <c r="M31" t="str" cm="1">
        <f t="array" aca="1" ref="M31" ca="1">IF(SUM(INT(MID(B31,ROW(INDIRECT("1:"&amp;LEN(B31))),1)="/"))=0,"ONE_GENRE","MULTI_GENRE")</f>
        <v>ONE_GENRE</v>
      </c>
      <c r="N31" t="str">
        <f t="shared" si="1"/>
        <v>1-5</v>
      </c>
    </row>
    <row r="32" spans="1:14" ht="15" thickBot="1" x14ac:dyDescent="0.35">
      <c r="A32" s="11" t="s">
        <v>269</v>
      </c>
      <c r="B32" s="12" t="s">
        <v>12</v>
      </c>
      <c r="C32" s="13" t="s">
        <v>270</v>
      </c>
      <c r="D32" s="12">
        <v>37</v>
      </c>
      <c r="E32" s="12">
        <v>4.5999999999999996</v>
      </c>
      <c r="F32" s="12" t="s">
        <v>51</v>
      </c>
      <c r="G32" s="12" t="str" cm="1">
        <f t="array" ref="G32">IF(LEN(_xlfn.CONCAT(IFERROR(INT(MID(NetflixOriginals!$C32,_xlfn.SEQUENCE(LEN(NetflixOriginals!$C32)),1)),"")))=6,LEFT(_xlfn.CONCAT(IFERROR(INT(MID(NetflixOriginals!$C32,_xlfn.SEQUENCE(LEN(NetflixOriginals!$C32)),1)),"")),2),LEFT(_xlfn.CONCAT(IFERROR(INT(MID(NetflixOriginals!$C32,_xlfn.SEQUENCE(LEN(NetflixOriginals!$C32)),1)),"")),1))</f>
        <v>24</v>
      </c>
      <c r="H32" s="12" t="str" cm="1">
        <f t="array" ref="H32">TRIM(LEFT(NetflixOriginals!$C32,MIN(IF(_xlfn.UNIQUE(INT(IFERROR(INT(MID(NetflixOriginals!$C32,_xlfn.SEQUENCE(LEN(NetflixOriginals!$C32)),1)),0)&gt;0)*_xlfn.SEQUENCE(LEN(NetflixOriginals!$C32)))=0,"@",_xlfn.UNIQUE(INT(IFERROR(INT(MID(NetflixOriginals!$C32,_xlfn.SEQUENCE(LEN(NetflixOriginals!$C32)),1)),0)&gt;0)*_xlfn.SEQUENCE(LEN(NetflixOriginals!$C32)))))-1))</f>
        <v>May</v>
      </c>
      <c r="I32" s="12" t="str" cm="1">
        <f t="array" ref="I32">RIGHT(_xlfn.CONCAT(IFERROR(INT(MID(NetflixOriginals!$C32,_xlfn.SEQUENCE(LEN(NetflixOriginals!$C32)),1)),"")),4)</f>
        <v>2019</v>
      </c>
      <c r="J32" s="12">
        <v>5</v>
      </c>
      <c r="K32" s="23">
        <f t="shared" si="0"/>
        <v>43609</v>
      </c>
      <c r="L32" s="22" t="str" cm="1">
        <f t="array" aca="1" ref="L32" ca="1">IF(SUM(INT(MID(F32,ROW(INDIRECT("1:"&amp;LEN(F32))),1)="/"))=0,"UNI_LANGUAGE",IF(SUM(INT(MID(F32,ROW(INDIRECT("1:"&amp;LEN(F32))),1)="/"))=1,"DUAL_LANGUAGE",IF(SUM(INT(MID(F32,ROW(INDIRECT("1:"&amp;LEN(F32))),1)="/"))=2,"TRI_LANGUAGE","")))</f>
        <v>DUAL_LANGUAGE</v>
      </c>
      <c r="M32" s="7" t="str" cm="1">
        <f t="array" aca="1" ref="M32" ca="1">IF(SUM(INT(MID(B32,ROW(INDIRECT("1:"&amp;LEN(B32))),1)="/"))=0,"ONE_GENRE","MULTI_GENRE")</f>
        <v>ONE_GENRE</v>
      </c>
      <c r="N32" t="str">
        <f t="shared" si="1"/>
        <v>1-5</v>
      </c>
    </row>
    <row r="33" spans="1:14" ht="15" thickBot="1" x14ac:dyDescent="0.35">
      <c r="A33" s="14" t="s">
        <v>271</v>
      </c>
      <c r="B33" s="15" t="s">
        <v>60</v>
      </c>
      <c r="C33" s="16" t="s">
        <v>272</v>
      </c>
      <c r="D33" s="15">
        <v>89</v>
      </c>
      <c r="E33" s="15">
        <v>4.5999999999999996</v>
      </c>
      <c r="F33" s="15" t="s">
        <v>26</v>
      </c>
      <c r="G33" s="15" t="str" cm="1">
        <f t="array" ref="G33">IF(LEN(_xlfn.CONCAT(IFERROR(INT(MID(NetflixOriginals!$C33,_xlfn.SEQUENCE(LEN(NetflixOriginals!$C33)),1)),"")))=6,LEFT(_xlfn.CONCAT(IFERROR(INT(MID(NetflixOriginals!$C33,_xlfn.SEQUENCE(LEN(NetflixOriginals!$C33)),1)),"")),2),LEFT(_xlfn.CONCAT(IFERROR(INT(MID(NetflixOriginals!$C33,_xlfn.SEQUENCE(LEN(NetflixOriginals!$C33)),1)),"")),1))</f>
        <v>28</v>
      </c>
      <c r="H33" s="12" t="str" cm="1">
        <f t="array" ref="H33">TRIM(LEFT(NetflixOriginals!$C33,MIN(IF(_xlfn.UNIQUE(INT(IFERROR(INT(MID(NetflixOriginals!$C33,_xlfn.SEQUENCE(LEN(NetflixOriginals!$C33)),1)),0)&gt;0)*_xlfn.SEQUENCE(LEN(NetflixOriginals!$C33)))=0,"@",_xlfn.UNIQUE(INT(IFERROR(INT(MID(NetflixOriginals!$C33,_xlfn.SEQUENCE(LEN(NetflixOriginals!$C33)),1)),0)&gt;0)*_xlfn.SEQUENCE(LEN(NetflixOriginals!$C33)))))-1))</f>
        <v>October</v>
      </c>
      <c r="I33" s="15" t="str" cm="1">
        <f t="array" ref="I33">RIGHT(_xlfn.CONCAT(IFERROR(INT(MID(NetflixOriginals!$C33,_xlfn.SEQUENCE(LEN(NetflixOriginals!$C33)),1)),"")),4)</f>
        <v>2016</v>
      </c>
      <c r="J33" s="12">
        <v>10</v>
      </c>
      <c r="K33" s="23">
        <f t="shared" si="0"/>
        <v>42671</v>
      </c>
      <c r="L33" s="22" t="str" cm="1">
        <f t="array" aca="1" ref="L33" ca="1">IF(SUM(INT(MID(F33,ROW(INDIRECT("1:"&amp;LEN(F33))),1)="/"))=0,"UNI_LANGUAGE",IF(SUM(INT(MID(F33,ROW(INDIRECT("1:"&amp;LEN(F33))),1)="/"))=1,"DUAL_LANGUAGE",IF(SUM(INT(MID(F33,ROW(INDIRECT("1:"&amp;LEN(F33))),1)="/"))=2,"TRI_LANGUAGE","")))</f>
        <v>UNI_LANGUAGE</v>
      </c>
      <c r="M33" t="str" cm="1">
        <f t="array" aca="1" ref="M33" ca="1">IF(SUM(INT(MID(B33,ROW(INDIRECT("1:"&amp;LEN(B33))),1)="/"))=0,"ONE_GENRE","MULTI_GENRE")</f>
        <v>ONE_GENRE</v>
      </c>
      <c r="N33" t="str">
        <f t="shared" si="1"/>
        <v>1-5</v>
      </c>
    </row>
    <row r="34" spans="1:14" ht="15" thickBot="1" x14ac:dyDescent="0.35">
      <c r="A34" s="11" t="s">
        <v>273</v>
      </c>
      <c r="B34" s="12" t="s">
        <v>63</v>
      </c>
      <c r="C34" s="13" t="s">
        <v>274</v>
      </c>
      <c r="D34" s="12">
        <v>83</v>
      </c>
      <c r="E34" s="12">
        <v>4.5999999999999996</v>
      </c>
      <c r="F34" s="12" t="s">
        <v>58</v>
      </c>
      <c r="G34" s="12" t="str" cm="1">
        <f t="array" ref="G34">IF(LEN(_xlfn.CONCAT(IFERROR(INT(MID(NetflixOriginals!$C34,_xlfn.SEQUENCE(LEN(NetflixOriginals!$C34)),1)),"")))=6,LEFT(_xlfn.CONCAT(IFERROR(INT(MID(NetflixOriginals!$C34,_xlfn.SEQUENCE(LEN(NetflixOriginals!$C34)),1)),"")),2),LEFT(_xlfn.CONCAT(IFERROR(INT(MID(NetflixOriginals!$C34,_xlfn.SEQUENCE(LEN(NetflixOriginals!$C34)),1)),"")),1))</f>
        <v>22</v>
      </c>
      <c r="H34" s="12" t="str" cm="1">
        <f t="array" ref="H34">TRIM(LEFT(NetflixOriginals!$C34,MIN(IF(_xlfn.UNIQUE(INT(IFERROR(INT(MID(NetflixOriginals!$C34,_xlfn.SEQUENCE(LEN(NetflixOriginals!$C34)),1)),0)&gt;0)*_xlfn.SEQUENCE(LEN(NetflixOriginals!$C34)))=0,"@",_xlfn.UNIQUE(INT(IFERROR(INT(MID(NetflixOriginals!$C34,_xlfn.SEQUENCE(LEN(NetflixOriginals!$C34)),1)),0)&gt;0)*_xlfn.SEQUENCE(LEN(NetflixOriginals!$C34)))))-1))</f>
        <v>February</v>
      </c>
      <c r="I34" s="12" t="str" cm="1">
        <f t="array" ref="I34">RIGHT(_xlfn.CONCAT(IFERROR(INT(MID(NetflixOriginals!$C34,_xlfn.SEQUENCE(LEN(NetflixOriginals!$C34)),1)),"")),4)</f>
        <v>2019</v>
      </c>
      <c r="J34" s="12">
        <v>2</v>
      </c>
      <c r="K34" s="23">
        <f t="shared" si="0"/>
        <v>43518</v>
      </c>
      <c r="L34" s="22" t="str" cm="1">
        <f t="array" aca="1" ref="L34" ca="1">IF(SUM(INT(MID(F34,ROW(INDIRECT("1:"&amp;LEN(F34))),1)="/"))=0,"UNI_LANGUAGE",IF(SUM(INT(MID(F34,ROW(INDIRECT("1:"&amp;LEN(F34))),1)="/"))=1,"DUAL_LANGUAGE",IF(SUM(INT(MID(F34,ROW(INDIRECT("1:"&amp;LEN(F34))),1)="/"))=2,"TRI_LANGUAGE","")))</f>
        <v>UNI_LANGUAGE</v>
      </c>
      <c r="M34" s="7" t="str" cm="1">
        <f t="array" aca="1" ref="M34" ca="1">IF(SUM(INT(MID(B34,ROW(INDIRECT("1:"&amp;LEN(B34))),1)="/"))=0,"ONE_GENRE","MULTI_GENRE")</f>
        <v>ONE_GENRE</v>
      </c>
      <c r="N34" t="str">
        <f t="shared" si="1"/>
        <v>1-5</v>
      </c>
    </row>
    <row r="35" spans="1:14" ht="15" thickBot="1" x14ac:dyDescent="0.35">
      <c r="A35" s="14" t="s">
        <v>275</v>
      </c>
      <c r="B35" s="15" t="s">
        <v>32</v>
      </c>
      <c r="C35" s="16" t="s">
        <v>276</v>
      </c>
      <c r="D35" s="15">
        <v>46</v>
      </c>
      <c r="E35" s="15">
        <v>4.5999999999999996</v>
      </c>
      <c r="F35" s="15" t="s">
        <v>34</v>
      </c>
      <c r="G35" s="15" t="str" cm="1">
        <f t="array" ref="G35">IF(LEN(_xlfn.CONCAT(IFERROR(INT(MID(NetflixOriginals!$C35,_xlfn.SEQUENCE(LEN(NetflixOriginals!$C35)),1)),"")))=6,LEFT(_xlfn.CONCAT(IFERROR(INT(MID(NetflixOriginals!$C35,_xlfn.SEQUENCE(LEN(NetflixOriginals!$C35)),1)),"")),2),LEFT(_xlfn.CONCAT(IFERROR(INT(MID(NetflixOriginals!$C35,_xlfn.SEQUENCE(LEN(NetflixOriginals!$C35)),1)),"")),1))</f>
        <v>3</v>
      </c>
      <c r="H35" s="12" t="str" cm="1">
        <f t="array" ref="H35">TRIM(LEFT(NetflixOriginals!$C35,MIN(IF(_xlfn.UNIQUE(INT(IFERROR(INT(MID(NetflixOriginals!$C35,_xlfn.SEQUENCE(LEN(NetflixOriginals!$C35)),1)),0)&gt;0)*_xlfn.SEQUENCE(LEN(NetflixOriginals!$C35)))=0,"@",_xlfn.UNIQUE(INT(IFERROR(INT(MID(NetflixOriginals!$C35,_xlfn.SEQUENCE(LEN(NetflixOriginals!$C35)),1)),0)&gt;0)*_xlfn.SEQUENCE(LEN(NetflixOriginals!$C35)))))-1))</f>
        <v>December</v>
      </c>
      <c r="I35" s="15" t="str" cm="1">
        <f t="array" ref="I35">RIGHT(_xlfn.CONCAT(IFERROR(INT(MID(NetflixOriginals!$C35,_xlfn.SEQUENCE(LEN(NetflixOriginals!$C35)),1)),"")),4)</f>
        <v>2019</v>
      </c>
      <c r="J35" s="12">
        <v>12</v>
      </c>
      <c r="K35" s="23">
        <f t="shared" si="0"/>
        <v>43802</v>
      </c>
      <c r="L35" s="22" t="str" cm="1">
        <f t="array" aca="1" ref="L35" ca="1">IF(SUM(INT(MID(F35,ROW(INDIRECT("1:"&amp;LEN(F35))),1)="/"))=0,"UNI_LANGUAGE",IF(SUM(INT(MID(F35,ROW(INDIRECT("1:"&amp;LEN(F35))),1)="/"))=1,"DUAL_LANGUAGE",IF(SUM(INT(MID(F35,ROW(INDIRECT("1:"&amp;LEN(F35))),1)="/"))=2,"TRI_LANGUAGE","")))</f>
        <v>UNI_LANGUAGE</v>
      </c>
      <c r="M35" t="str" cm="1">
        <f t="array" aca="1" ref="M35" ca="1">IF(SUM(INT(MID(B35,ROW(INDIRECT("1:"&amp;LEN(B35))),1)="/"))=0,"ONE_GENRE","MULTI_GENRE")</f>
        <v>ONE_GENRE</v>
      </c>
      <c r="N35" t="str">
        <f t="shared" si="1"/>
        <v>1-5</v>
      </c>
    </row>
    <row r="36" spans="1:14" ht="15" thickBot="1" x14ac:dyDescent="0.35">
      <c r="A36" s="11" t="s">
        <v>277</v>
      </c>
      <c r="B36" s="12" t="s">
        <v>60</v>
      </c>
      <c r="C36" s="13" t="s">
        <v>278</v>
      </c>
      <c r="D36" s="12">
        <v>85</v>
      </c>
      <c r="E36" s="12">
        <v>4.5999999999999996</v>
      </c>
      <c r="F36" s="12" t="s">
        <v>26</v>
      </c>
      <c r="G36" s="12" t="str" cm="1">
        <f t="array" ref="G36">IF(LEN(_xlfn.CONCAT(IFERROR(INT(MID(NetflixOriginals!$C36,_xlfn.SEQUENCE(LEN(NetflixOriginals!$C36)),1)),"")))=6,LEFT(_xlfn.CONCAT(IFERROR(INT(MID(NetflixOriginals!$C36,_xlfn.SEQUENCE(LEN(NetflixOriginals!$C36)),1)),"")),2),LEFT(_xlfn.CONCAT(IFERROR(INT(MID(NetflixOriginals!$C36,_xlfn.SEQUENCE(LEN(NetflixOriginals!$C36)),1)),"")),1))</f>
        <v>25</v>
      </c>
      <c r="H36" s="12" t="str" cm="1">
        <f t="array" ref="H36">TRIM(LEFT(NetflixOriginals!$C36,MIN(IF(_xlfn.UNIQUE(INT(IFERROR(INT(MID(NetflixOriginals!$C36,_xlfn.SEQUENCE(LEN(NetflixOriginals!$C36)),1)),0)&gt;0)*_xlfn.SEQUENCE(LEN(NetflixOriginals!$C36)))=0,"@",_xlfn.UNIQUE(INT(IFERROR(INT(MID(NetflixOriginals!$C36,_xlfn.SEQUENCE(LEN(NetflixOriginals!$C36)),1)),0)&gt;0)*_xlfn.SEQUENCE(LEN(NetflixOriginals!$C36)))))-1))</f>
        <v>October</v>
      </c>
      <c r="I36" s="12" t="str" cm="1">
        <f t="array" ref="I36">RIGHT(_xlfn.CONCAT(IFERROR(INT(MID(NetflixOriginals!$C36,_xlfn.SEQUENCE(LEN(NetflixOriginals!$C36)),1)),"")),4)</f>
        <v>2019</v>
      </c>
      <c r="J36" s="12">
        <v>10</v>
      </c>
      <c r="K36" s="23">
        <f t="shared" si="0"/>
        <v>43763</v>
      </c>
      <c r="L36" s="22" t="str" cm="1">
        <f t="array" aca="1" ref="L36" ca="1">IF(SUM(INT(MID(F36,ROW(INDIRECT("1:"&amp;LEN(F36))),1)="/"))=0,"UNI_LANGUAGE",IF(SUM(INT(MID(F36,ROW(INDIRECT("1:"&amp;LEN(F36))),1)="/"))=1,"DUAL_LANGUAGE",IF(SUM(INT(MID(F36,ROW(INDIRECT("1:"&amp;LEN(F36))),1)="/"))=2,"TRI_LANGUAGE","")))</f>
        <v>UNI_LANGUAGE</v>
      </c>
      <c r="M36" s="7" t="str" cm="1">
        <f t="array" aca="1" ref="M36" ca="1">IF(SUM(INT(MID(B36,ROW(INDIRECT("1:"&amp;LEN(B36))),1)="/"))=0,"ONE_GENRE","MULTI_GENRE")</f>
        <v>ONE_GENRE</v>
      </c>
      <c r="N36" t="str">
        <f t="shared" si="1"/>
        <v>1-5</v>
      </c>
    </row>
    <row r="37" spans="1:14" ht="15" thickBot="1" x14ac:dyDescent="0.35">
      <c r="A37" s="14" t="s">
        <v>279</v>
      </c>
      <c r="B37" s="15" t="s">
        <v>32</v>
      </c>
      <c r="C37" s="16" t="s">
        <v>280</v>
      </c>
      <c r="D37" s="15">
        <v>88</v>
      </c>
      <c r="E37" s="15">
        <v>4.5999999999999996</v>
      </c>
      <c r="F37" s="15" t="s">
        <v>68</v>
      </c>
      <c r="G37" s="15" t="str" cm="1">
        <f t="array" ref="G37">IF(LEN(_xlfn.CONCAT(IFERROR(INT(MID(NetflixOriginals!$C37,_xlfn.SEQUENCE(LEN(NetflixOriginals!$C37)),1)),"")))=6,LEFT(_xlfn.CONCAT(IFERROR(INT(MID(NetflixOriginals!$C37,_xlfn.SEQUENCE(LEN(NetflixOriginals!$C37)),1)),"")),2),LEFT(_xlfn.CONCAT(IFERROR(INT(MID(NetflixOriginals!$C37,_xlfn.SEQUENCE(LEN(NetflixOriginals!$C37)),1)),"")),1))</f>
        <v>15</v>
      </c>
      <c r="H37" s="12" t="str" cm="1">
        <f t="array" ref="H37">TRIM(LEFT(NetflixOriginals!$C37,MIN(IF(_xlfn.UNIQUE(INT(IFERROR(INT(MID(NetflixOriginals!$C37,_xlfn.SEQUENCE(LEN(NetflixOriginals!$C37)),1)),0)&gt;0)*_xlfn.SEQUENCE(LEN(NetflixOriginals!$C37)))=0,"@",_xlfn.UNIQUE(INT(IFERROR(INT(MID(NetflixOriginals!$C37,_xlfn.SEQUENCE(LEN(NetflixOriginals!$C37)),1)),0)&gt;0)*_xlfn.SEQUENCE(LEN(NetflixOriginals!$C37)))))-1))</f>
        <v>July</v>
      </c>
      <c r="I37" s="15" t="str" cm="1">
        <f t="array" ref="I37">RIGHT(_xlfn.CONCAT(IFERROR(INT(MID(NetflixOriginals!$C37,_xlfn.SEQUENCE(LEN(NetflixOriginals!$C37)),1)),"")),4)</f>
        <v>2020</v>
      </c>
      <c r="J37" s="12">
        <v>7</v>
      </c>
      <c r="K37" s="23">
        <f t="shared" si="0"/>
        <v>44027</v>
      </c>
      <c r="L37" s="22" t="str" cm="1">
        <f t="array" aca="1" ref="L37" ca="1">IF(SUM(INT(MID(F37,ROW(INDIRECT("1:"&amp;LEN(F37))),1)="/"))=0,"UNI_LANGUAGE",IF(SUM(INT(MID(F37,ROW(INDIRECT("1:"&amp;LEN(F37))),1)="/"))=1,"DUAL_LANGUAGE",IF(SUM(INT(MID(F37,ROW(INDIRECT("1:"&amp;LEN(F37))),1)="/"))=2,"TRI_LANGUAGE","")))</f>
        <v>UNI_LANGUAGE</v>
      </c>
      <c r="M37" t="str" cm="1">
        <f t="array" aca="1" ref="M37" ca="1">IF(SUM(INT(MID(B37,ROW(INDIRECT("1:"&amp;LEN(B37))),1)="/"))=0,"ONE_GENRE","MULTI_GENRE")</f>
        <v>ONE_GENRE</v>
      </c>
      <c r="N37" t="str">
        <f t="shared" si="1"/>
        <v>1-5</v>
      </c>
    </row>
    <row r="38" spans="1:14" ht="15" thickBot="1" x14ac:dyDescent="0.35">
      <c r="A38" s="11" t="s">
        <v>281</v>
      </c>
      <c r="B38" s="12" t="s">
        <v>12</v>
      </c>
      <c r="C38" s="13" t="s">
        <v>282</v>
      </c>
      <c r="D38" s="12">
        <v>86</v>
      </c>
      <c r="E38" s="12">
        <v>4.5999999999999996</v>
      </c>
      <c r="F38" s="12" t="s">
        <v>58</v>
      </c>
      <c r="G38" s="12" t="str" cm="1">
        <f t="array" ref="G38">IF(LEN(_xlfn.CONCAT(IFERROR(INT(MID(NetflixOriginals!$C38,_xlfn.SEQUENCE(LEN(NetflixOriginals!$C38)),1)),"")))=6,LEFT(_xlfn.CONCAT(IFERROR(INT(MID(NetflixOriginals!$C38,_xlfn.SEQUENCE(LEN(NetflixOriginals!$C38)),1)),"")),2),LEFT(_xlfn.CONCAT(IFERROR(INT(MID(NetflixOriginals!$C38,_xlfn.SEQUENCE(LEN(NetflixOriginals!$C38)),1)),"")),1))</f>
        <v>14</v>
      </c>
      <c r="H38" s="12" t="str" cm="1">
        <f t="array" ref="H38">TRIM(LEFT(NetflixOriginals!$C38,MIN(IF(_xlfn.UNIQUE(INT(IFERROR(INT(MID(NetflixOriginals!$C38,_xlfn.SEQUENCE(LEN(NetflixOriginals!$C38)),1)),0)&gt;0)*_xlfn.SEQUENCE(LEN(NetflixOriginals!$C38)))=0,"@",_xlfn.UNIQUE(INT(IFERROR(INT(MID(NetflixOriginals!$C38,_xlfn.SEQUENCE(LEN(NetflixOriginals!$C38)),1)),0)&gt;0)*_xlfn.SEQUENCE(LEN(NetflixOriginals!$C38)))))-1))</f>
        <v>July</v>
      </c>
      <c r="I38" s="12" t="str" cm="1">
        <f t="array" ref="I38">RIGHT(_xlfn.CONCAT(IFERROR(INT(MID(NetflixOriginals!$C38,_xlfn.SEQUENCE(LEN(NetflixOriginals!$C38)),1)),"")),4)</f>
        <v>2020</v>
      </c>
      <c r="J38" s="12">
        <v>7</v>
      </c>
      <c r="K38" s="23">
        <f t="shared" si="0"/>
        <v>44026</v>
      </c>
      <c r="L38" s="22" t="str" cm="1">
        <f t="array" aca="1" ref="L38" ca="1">IF(SUM(INT(MID(F38,ROW(INDIRECT("1:"&amp;LEN(F38))),1)="/"))=0,"UNI_LANGUAGE",IF(SUM(INT(MID(F38,ROW(INDIRECT("1:"&amp;LEN(F38))),1)="/"))=1,"DUAL_LANGUAGE",IF(SUM(INT(MID(F38,ROW(INDIRECT("1:"&amp;LEN(F38))),1)="/"))=2,"TRI_LANGUAGE","")))</f>
        <v>UNI_LANGUAGE</v>
      </c>
      <c r="M38" s="7" t="str" cm="1">
        <f t="array" aca="1" ref="M38" ca="1">IF(SUM(INT(MID(B38,ROW(INDIRECT("1:"&amp;LEN(B38))),1)="/"))=0,"ONE_GENRE","MULTI_GENRE")</f>
        <v>ONE_GENRE</v>
      </c>
      <c r="N38" t="str">
        <f t="shared" si="1"/>
        <v>1-5</v>
      </c>
    </row>
    <row r="39" spans="1:14" ht="15" thickBot="1" x14ac:dyDescent="0.35">
      <c r="A39" s="14" t="s">
        <v>283</v>
      </c>
      <c r="B39" s="15" t="s">
        <v>36</v>
      </c>
      <c r="C39" s="16" t="s">
        <v>284</v>
      </c>
      <c r="D39" s="15">
        <v>105</v>
      </c>
      <c r="E39" s="15">
        <v>4.7</v>
      </c>
      <c r="F39" s="15" t="s">
        <v>83</v>
      </c>
      <c r="G39" s="15" t="str" cm="1">
        <f t="array" ref="G39">IF(LEN(_xlfn.CONCAT(IFERROR(INT(MID(NetflixOriginals!$C39,_xlfn.SEQUENCE(LEN(NetflixOriginals!$C39)),1)),"")))=6,LEFT(_xlfn.CONCAT(IFERROR(INT(MID(NetflixOriginals!$C39,_xlfn.SEQUENCE(LEN(NetflixOriginals!$C39)),1)),"")),2),LEFT(_xlfn.CONCAT(IFERROR(INT(MID(NetflixOriginals!$C39,_xlfn.SEQUENCE(LEN(NetflixOriginals!$C39)),1)),"")),1))</f>
        <v>30</v>
      </c>
      <c r="H39" s="12" t="str" cm="1">
        <f t="array" ref="H39">TRIM(LEFT(NetflixOriginals!$C39,MIN(IF(_xlfn.UNIQUE(INT(IFERROR(INT(MID(NetflixOriginals!$C39,_xlfn.SEQUENCE(LEN(NetflixOriginals!$C39)),1)),0)&gt;0)*_xlfn.SEQUENCE(LEN(NetflixOriginals!$C39)))=0,"@",_xlfn.UNIQUE(INT(IFERROR(INT(MID(NetflixOriginals!$C39,_xlfn.SEQUENCE(LEN(NetflixOriginals!$C39)),1)),0)&gt;0)*_xlfn.SEQUENCE(LEN(NetflixOriginals!$C39)))))-1))</f>
        <v>November</v>
      </c>
      <c r="I39" s="15" t="str" cm="1">
        <f t="array" ref="I39">RIGHT(_xlfn.CONCAT(IFERROR(INT(MID(NetflixOriginals!$C39,_xlfn.SEQUENCE(LEN(NetflixOriginals!$C39)),1)),"")),4)</f>
        <v>2020</v>
      </c>
      <c r="J39" s="12">
        <v>11</v>
      </c>
      <c r="K39" s="23">
        <f t="shared" si="0"/>
        <v>44165</v>
      </c>
      <c r="L39" s="22" t="str" cm="1">
        <f t="array" aca="1" ref="L39" ca="1">IF(SUM(INT(MID(F39,ROW(INDIRECT("1:"&amp;LEN(F39))),1)="/"))=0,"UNI_LANGUAGE",IF(SUM(INT(MID(F39,ROW(INDIRECT("1:"&amp;LEN(F39))),1)="/"))=1,"DUAL_LANGUAGE",IF(SUM(INT(MID(F39,ROW(INDIRECT("1:"&amp;LEN(F39))),1)="/"))=2,"TRI_LANGUAGE","")))</f>
        <v>UNI_LANGUAGE</v>
      </c>
      <c r="M39" t="str" cm="1">
        <f t="array" aca="1" ref="M39" ca="1">IF(SUM(INT(MID(B39,ROW(INDIRECT("1:"&amp;LEN(B39))),1)="/"))=0,"ONE_GENRE","MULTI_GENRE")</f>
        <v>ONE_GENRE</v>
      </c>
      <c r="N39" t="str">
        <f t="shared" si="1"/>
        <v>1-5</v>
      </c>
    </row>
    <row r="40" spans="1:14" ht="15" thickBot="1" x14ac:dyDescent="0.35">
      <c r="A40" s="11" t="s">
        <v>285</v>
      </c>
      <c r="B40" s="12" t="s">
        <v>13</v>
      </c>
      <c r="C40" s="13" t="s">
        <v>286</v>
      </c>
      <c r="D40" s="12">
        <v>95</v>
      </c>
      <c r="E40" s="12">
        <v>4.7</v>
      </c>
      <c r="F40" s="12" t="s">
        <v>26</v>
      </c>
      <c r="G40" s="12" t="str" cm="1">
        <f t="array" ref="G40">IF(LEN(_xlfn.CONCAT(IFERROR(INT(MID(NetflixOriginals!$C40,_xlfn.SEQUENCE(LEN(NetflixOriginals!$C40)),1)),"")))=6,LEFT(_xlfn.CONCAT(IFERROR(INT(MID(NetflixOriginals!$C40,_xlfn.SEQUENCE(LEN(NetflixOriginals!$C40)),1)),"")),2),LEFT(_xlfn.CONCAT(IFERROR(INT(MID(NetflixOriginals!$C40,_xlfn.SEQUENCE(LEN(NetflixOriginals!$C40)),1)),"")),1))</f>
        <v>18</v>
      </c>
      <c r="H40" s="12" t="str" cm="1">
        <f t="array" ref="H40">TRIM(LEFT(NetflixOriginals!$C40,MIN(IF(_xlfn.UNIQUE(INT(IFERROR(INT(MID(NetflixOriginals!$C40,_xlfn.SEQUENCE(LEN(NetflixOriginals!$C40)),1)),0)&gt;0)*_xlfn.SEQUENCE(LEN(NetflixOriginals!$C40)))=0,"@",_xlfn.UNIQUE(INT(IFERROR(INT(MID(NetflixOriginals!$C40,_xlfn.SEQUENCE(LEN(NetflixOriginals!$C40)),1)),0)&gt;0)*_xlfn.SEQUENCE(LEN(NetflixOriginals!$C40)))))-1))</f>
        <v>January</v>
      </c>
      <c r="I40" s="12" t="str" cm="1">
        <f t="array" ref="I40">RIGHT(_xlfn.CONCAT(IFERROR(INT(MID(NetflixOriginals!$C40,_xlfn.SEQUENCE(LEN(NetflixOriginals!$C40)),1)),"")),4)</f>
        <v>2019</v>
      </c>
      <c r="J40" s="12">
        <v>1</v>
      </c>
      <c r="K40" s="23">
        <f t="shared" si="0"/>
        <v>43483</v>
      </c>
      <c r="L40" s="22" t="str" cm="1">
        <f t="array" aca="1" ref="L40" ca="1">IF(SUM(INT(MID(F40,ROW(INDIRECT("1:"&amp;LEN(F40))),1)="/"))=0,"UNI_LANGUAGE",IF(SUM(INT(MID(F40,ROW(INDIRECT("1:"&amp;LEN(F40))),1)="/"))=1,"DUAL_LANGUAGE",IF(SUM(INT(MID(F40,ROW(INDIRECT("1:"&amp;LEN(F40))),1)="/"))=2,"TRI_LANGUAGE","")))</f>
        <v>UNI_LANGUAGE</v>
      </c>
      <c r="M40" s="7" t="str" cm="1">
        <f t="array" aca="1" ref="M40" ca="1">IF(SUM(INT(MID(B40,ROW(INDIRECT("1:"&amp;LEN(B40))),1)="/"))=0,"ONE_GENRE","MULTI_GENRE")</f>
        <v>MULTI_GENRE</v>
      </c>
      <c r="N40" t="str">
        <f t="shared" si="1"/>
        <v>1-5</v>
      </c>
    </row>
    <row r="41" spans="1:14" ht="15" thickBot="1" x14ac:dyDescent="0.35">
      <c r="A41" s="14" t="s">
        <v>287</v>
      </c>
      <c r="B41" s="15" t="s">
        <v>28</v>
      </c>
      <c r="C41" s="16" t="s">
        <v>288</v>
      </c>
      <c r="D41" s="15">
        <v>80</v>
      </c>
      <c r="E41" s="15">
        <v>4.7</v>
      </c>
      <c r="F41" s="15" t="s">
        <v>58</v>
      </c>
      <c r="G41" s="15" t="str" cm="1">
        <f t="array" ref="G41">IF(LEN(_xlfn.CONCAT(IFERROR(INT(MID(NetflixOriginals!$C41,_xlfn.SEQUENCE(LEN(NetflixOriginals!$C41)),1)),"")))=6,LEFT(_xlfn.CONCAT(IFERROR(INT(MID(NetflixOriginals!$C41,_xlfn.SEQUENCE(LEN(NetflixOriginals!$C41)),1)),"")),2),LEFT(_xlfn.CONCAT(IFERROR(INT(MID(NetflixOriginals!$C41,_xlfn.SEQUENCE(LEN(NetflixOriginals!$C41)),1)),"")),1))</f>
        <v>5</v>
      </c>
      <c r="H41" s="12" t="str" cm="1">
        <f t="array" ref="H41">TRIM(LEFT(NetflixOriginals!$C41,MIN(IF(_xlfn.UNIQUE(INT(IFERROR(INT(MID(NetflixOriginals!$C41,_xlfn.SEQUENCE(LEN(NetflixOriginals!$C41)),1)),0)&gt;0)*_xlfn.SEQUENCE(LEN(NetflixOriginals!$C41)))=0,"@",_xlfn.UNIQUE(INT(IFERROR(INT(MID(NetflixOriginals!$C41,_xlfn.SEQUENCE(LEN(NetflixOriginals!$C41)),1)),0)&gt;0)*_xlfn.SEQUENCE(LEN(NetflixOriginals!$C41)))))-1))</f>
        <v>March</v>
      </c>
      <c r="I41" s="15" t="str" cm="1">
        <f t="array" ref="I41">RIGHT(_xlfn.CONCAT(IFERROR(INT(MID(NetflixOriginals!$C41,_xlfn.SEQUENCE(LEN(NetflixOriginals!$C41)),1)),"")),4)</f>
        <v>2021</v>
      </c>
      <c r="J41" s="12">
        <v>3</v>
      </c>
      <c r="K41" s="23">
        <f t="shared" si="0"/>
        <v>44260</v>
      </c>
      <c r="L41" s="22" t="str" cm="1">
        <f t="array" aca="1" ref="L41" ca="1">IF(SUM(INT(MID(F41,ROW(INDIRECT("1:"&amp;LEN(F41))),1)="/"))=0,"UNI_LANGUAGE",IF(SUM(INT(MID(F41,ROW(INDIRECT("1:"&amp;LEN(F41))),1)="/"))=1,"DUAL_LANGUAGE",IF(SUM(INT(MID(F41,ROW(INDIRECT("1:"&amp;LEN(F41))),1)="/"))=2,"TRI_LANGUAGE","")))</f>
        <v>UNI_LANGUAGE</v>
      </c>
      <c r="M41" t="str" cm="1">
        <f t="array" aca="1" ref="M41" ca="1">IF(SUM(INT(MID(B41,ROW(INDIRECT("1:"&amp;LEN(B41))),1)="/"))=0,"ONE_GENRE","MULTI_GENRE")</f>
        <v>ONE_GENRE</v>
      </c>
      <c r="N41" t="str">
        <f t="shared" si="1"/>
        <v>1-5</v>
      </c>
    </row>
    <row r="42" spans="1:14" ht="15" thickBot="1" x14ac:dyDescent="0.35">
      <c r="A42" s="11" t="s">
        <v>175</v>
      </c>
      <c r="B42" s="12" t="s">
        <v>21</v>
      </c>
      <c r="C42" s="13" t="s">
        <v>176</v>
      </c>
      <c r="D42" s="12">
        <v>4</v>
      </c>
      <c r="E42" s="12">
        <v>4.7</v>
      </c>
      <c r="F42" s="12" t="s">
        <v>26</v>
      </c>
      <c r="G42" s="12" t="str" cm="1">
        <f t="array" ref="G42">IF(LEN(_xlfn.CONCAT(IFERROR(INT(MID(NetflixOriginals!$C42,_xlfn.SEQUENCE(LEN(NetflixOriginals!$C42)),1)),"")))=6,LEFT(_xlfn.CONCAT(IFERROR(INT(MID(NetflixOriginals!$C42,_xlfn.SEQUENCE(LEN(NetflixOriginals!$C42)),1)),"")),2),LEFT(_xlfn.CONCAT(IFERROR(INT(MID(NetflixOriginals!$C42,_xlfn.SEQUENCE(LEN(NetflixOriginals!$C42)),1)),"")),1))</f>
        <v>2</v>
      </c>
      <c r="H42" s="12" t="str" cm="1">
        <f t="array" ref="H42">TRIM(LEFT(NetflixOriginals!$C42,MIN(IF(_xlfn.UNIQUE(INT(IFERROR(INT(MID(NetflixOriginals!$C42,_xlfn.SEQUENCE(LEN(NetflixOriginals!$C42)),1)),0)&gt;0)*_xlfn.SEQUENCE(LEN(NetflixOriginals!$C42)))=0,"@",_xlfn.UNIQUE(INT(IFERROR(INT(MID(NetflixOriginals!$C42,_xlfn.SEQUENCE(LEN(NetflixOriginals!$C42)),1)),0)&gt;0)*_xlfn.SEQUENCE(LEN(NetflixOriginals!$C42)))))-1))</f>
        <v>April</v>
      </c>
      <c r="I42" s="12" t="str" cm="1">
        <f t="array" ref="I42">RIGHT(_xlfn.CONCAT(IFERROR(INT(MID(NetflixOriginals!$C42,_xlfn.SEQUENCE(LEN(NetflixOriginals!$C42)),1)),"")),4)</f>
        <v>2020</v>
      </c>
      <c r="J42" s="12">
        <v>4</v>
      </c>
      <c r="K42" s="23">
        <f t="shared" si="0"/>
        <v>43923</v>
      </c>
      <c r="L42" s="22" t="str" cm="1">
        <f t="array" aca="1" ref="L42" ca="1">IF(SUM(INT(MID(F42,ROW(INDIRECT("1:"&amp;LEN(F42))),1)="/"))=0,"UNI_LANGUAGE",IF(SUM(INT(MID(F42,ROW(INDIRECT("1:"&amp;LEN(F42))),1)="/"))=1,"DUAL_LANGUAGE",IF(SUM(INT(MID(F42,ROW(INDIRECT("1:"&amp;LEN(F42))),1)="/"))=2,"TRI_LANGUAGE","")))</f>
        <v>UNI_LANGUAGE</v>
      </c>
      <c r="M42" s="7" t="str" cm="1">
        <f t="array" aca="1" ref="M42" ca="1">IF(SUM(INT(MID(B42,ROW(INDIRECT("1:"&amp;LEN(B42))),1)="/"))=0,"ONE_GENRE","MULTI_GENRE")</f>
        <v>MULTI_GENRE</v>
      </c>
      <c r="N42" t="str">
        <f t="shared" si="1"/>
        <v>1-5</v>
      </c>
    </row>
    <row r="43" spans="1:14" ht="15" thickBot="1" x14ac:dyDescent="0.35">
      <c r="A43" s="14" t="s">
        <v>289</v>
      </c>
      <c r="B43" s="15" t="s">
        <v>36</v>
      </c>
      <c r="C43" s="16" t="s">
        <v>290</v>
      </c>
      <c r="D43" s="15">
        <v>93</v>
      </c>
      <c r="E43" s="15">
        <v>4.7</v>
      </c>
      <c r="F43" s="15" t="s">
        <v>68</v>
      </c>
      <c r="G43" s="15" t="str" cm="1">
        <f t="array" ref="G43">IF(LEN(_xlfn.CONCAT(IFERROR(INT(MID(NetflixOriginals!$C43,_xlfn.SEQUENCE(LEN(NetflixOriginals!$C43)),1)),"")))=6,LEFT(_xlfn.CONCAT(IFERROR(INT(MID(NetflixOriginals!$C43,_xlfn.SEQUENCE(LEN(NetflixOriginals!$C43)),1)),"")),2),LEFT(_xlfn.CONCAT(IFERROR(INT(MID(NetflixOriginals!$C43,_xlfn.SEQUENCE(LEN(NetflixOriginals!$C43)),1)),"")),1))</f>
        <v>2</v>
      </c>
      <c r="H43" s="12" t="str" cm="1">
        <f t="array" ref="H43">TRIM(LEFT(NetflixOriginals!$C43,MIN(IF(_xlfn.UNIQUE(INT(IFERROR(INT(MID(NetflixOriginals!$C43,_xlfn.SEQUENCE(LEN(NetflixOriginals!$C43)),1)),0)&gt;0)*_xlfn.SEQUENCE(LEN(NetflixOriginals!$C43)))=0,"@",_xlfn.UNIQUE(INT(IFERROR(INT(MID(NetflixOriginals!$C43,_xlfn.SEQUENCE(LEN(NetflixOriginals!$C43)),1)),0)&gt;0)*_xlfn.SEQUENCE(LEN(NetflixOriginals!$C43)))))-1))</f>
        <v>October</v>
      </c>
      <c r="I43" s="15" t="str" cm="1">
        <f t="array" ref="I43">RIGHT(_xlfn.CONCAT(IFERROR(INT(MID(NetflixOriginals!$C43,_xlfn.SEQUENCE(LEN(NetflixOriginals!$C43)),1)),"")),4)</f>
        <v>2020</v>
      </c>
      <c r="J43" s="12">
        <v>10</v>
      </c>
      <c r="K43" s="23">
        <f t="shared" si="0"/>
        <v>44106</v>
      </c>
      <c r="L43" s="22" t="str" cm="1">
        <f t="array" aca="1" ref="L43" ca="1">IF(SUM(INT(MID(F43,ROW(INDIRECT("1:"&amp;LEN(F43))),1)="/"))=0,"UNI_LANGUAGE",IF(SUM(INT(MID(F43,ROW(INDIRECT("1:"&amp;LEN(F43))),1)="/"))=1,"DUAL_LANGUAGE",IF(SUM(INT(MID(F43,ROW(INDIRECT("1:"&amp;LEN(F43))),1)="/"))=2,"TRI_LANGUAGE","")))</f>
        <v>UNI_LANGUAGE</v>
      </c>
      <c r="M43" t="str" cm="1">
        <f t="array" aca="1" ref="M43" ca="1">IF(SUM(INT(MID(B43,ROW(INDIRECT("1:"&amp;LEN(B43))),1)="/"))=0,"ONE_GENRE","MULTI_GENRE")</f>
        <v>ONE_GENRE</v>
      </c>
      <c r="N43" t="str">
        <f t="shared" si="1"/>
        <v>1-5</v>
      </c>
    </row>
    <row r="44" spans="1:14" ht="15" thickBot="1" x14ac:dyDescent="0.35">
      <c r="A44" s="11" t="s">
        <v>291</v>
      </c>
      <c r="B44" s="12" t="s">
        <v>66</v>
      </c>
      <c r="C44" s="13" t="s">
        <v>292</v>
      </c>
      <c r="D44" s="12">
        <v>100</v>
      </c>
      <c r="E44" s="12">
        <v>4.7</v>
      </c>
      <c r="F44" s="12" t="s">
        <v>26</v>
      </c>
      <c r="G44" s="12" t="str" cm="1">
        <f t="array" ref="G44">IF(LEN(_xlfn.CONCAT(IFERROR(INT(MID(NetflixOriginals!$C44,_xlfn.SEQUENCE(LEN(NetflixOriginals!$C44)),1)),"")))=6,LEFT(_xlfn.CONCAT(IFERROR(INT(MID(NetflixOriginals!$C44,_xlfn.SEQUENCE(LEN(NetflixOriginals!$C44)),1)),"")),2),LEFT(_xlfn.CONCAT(IFERROR(INT(MID(NetflixOriginals!$C44,_xlfn.SEQUENCE(LEN(NetflixOriginals!$C44)),1)),"")),1))</f>
        <v>25</v>
      </c>
      <c r="H44" s="12" t="str" cm="1">
        <f t="array" ref="H44">TRIM(LEFT(NetflixOriginals!$C44,MIN(IF(_xlfn.UNIQUE(INT(IFERROR(INT(MID(NetflixOriginals!$C44,_xlfn.SEQUENCE(LEN(NetflixOriginals!$C44)),1)),0)&gt;0)*_xlfn.SEQUENCE(LEN(NetflixOriginals!$C44)))=0,"@",_xlfn.UNIQUE(INT(IFERROR(INT(MID(NetflixOriginals!$C44,_xlfn.SEQUENCE(LEN(NetflixOriginals!$C44)),1)),0)&gt;0)*_xlfn.SEQUENCE(LEN(NetflixOriginals!$C44)))))-1))</f>
        <v>December</v>
      </c>
      <c r="I44" s="12" t="str" cm="1">
        <f t="array" ref="I44">RIGHT(_xlfn.CONCAT(IFERROR(INT(MID(NetflixOriginals!$C44,_xlfn.SEQUENCE(LEN(NetflixOriginals!$C44)),1)),"")),4)</f>
        <v>2020</v>
      </c>
      <c r="J44" s="12">
        <v>12</v>
      </c>
      <c r="K44" s="23">
        <f t="shared" si="0"/>
        <v>44190</v>
      </c>
      <c r="L44" s="22" t="str" cm="1">
        <f t="array" aca="1" ref="L44" ca="1">IF(SUM(INT(MID(F44,ROW(INDIRECT("1:"&amp;LEN(F44))),1)="/"))=0,"UNI_LANGUAGE",IF(SUM(INT(MID(F44,ROW(INDIRECT("1:"&amp;LEN(F44))),1)="/"))=1,"DUAL_LANGUAGE",IF(SUM(INT(MID(F44,ROW(INDIRECT("1:"&amp;LEN(F44))),1)="/"))=2,"TRI_LANGUAGE","")))</f>
        <v>UNI_LANGUAGE</v>
      </c>
      <c r="M44" s="7" t="str" cm="1">
        <f t="array" aca="1" ref="M44" ca="1">IF(SUM(INT(MID(B44,ROW(INDIRECT("1:"&amp;LEN(B44))),1)="/"))=0,"ONE_GENRE","MULTI_GENRE")</f>
        <v>ONE_GENRE</v>
      </c>
      <c r="N44" t="str">
        <f t="shared" si="1"/>
        <v>1-5</v>
      </c>
    </row>
    <row r="45" spans="1:14" ht="15" thickBot="1" x14ac:dyDescent="0.35">
      <c r="A45" s="14" t="s">
        <v>293</v>
      </c>
      <c r="B45" s="15" t="s">
        <v>16</v>
      </c>
      <c r="C45" s="16" t="s">
        <v>222</v>
      </c>
      <c r="D45" s="15">
        <v>106</v>
      </c>
      <c r="E45" s="15">
        <v>4.8</v>
      </c>
      <c r="F45" s="15" t="s">
        <v>65</v>
      </c>
      <c r="G45" s="15" t="str" cm="1">
        <f t="array" ref="G45">IF(LEN(_xlfn.CONCAT(IFERROR(INT(MID(NetflixOriginals!$C45,_xlfn.SEQUENCE(LEN(NetflixOriginals!$C45)),1)),"")))=6,LEFT(_xlfn.CONCAT(IFERROR(INT(MID(NetflixOriginals!$C45,_xlfn.SEQUENCE(LEN(NetflixOriginals!$C45)),1)),"")),2),LEFT(_xlfn.CONCAT(IFERROR(INT(MID(NetflixOriginals!$C45,_xlfn.SEQUENCE(LEN(NetflixOriginals!$C45)),1)),"")),1))</f>
        <v>4</v>
      </c>
      <c r="H45" s="12" t="str" cm="1">
        <f t="array" ref="H45">TRIM(LEFT(NetflixOriginals!$C45,MIN(IF(_xlfn.UNIQUE(INT(IFERROR(INT(MID(NetflixOriginals!$C45,_xlfn.SEQUENCE(LEN(NetflixOriginals!$C45)),1)),0)&gt;0)*_xlfn.SEQUENCE(LEN(NetflixOriginals!$C45)))=0,"@",_xlfn.UNIQUE(INT(IFERROR(INT(MID(NetflixOriginals!$C45,_xlfn.SEQUENCE(LEN(NetflixOriginals!$C45)),1)),0)&gt;0)*_xlfn.SEQUENCE(LEN(NetflixOriginals!$C45)))))-1))</f>
        <v>December</v>
      </c>
      <c r="I45" s="15" t="str" cm="1">
        <f t="array" ref="I45">RIGHT(_xlfn.CONCAT(IFERROR(INT(MID(NetflixOriginals!$C45,_xlfn.SEQUENCE(LEN(NetflixOriginals!$C45)),1)),"")),4)</f>
        <v>2020</v>
      </c>
      <c r="J45" s="12">
        <v>12</v>
      </c>
      <c r="K45" s="23">
        <f t="shared" si="0"/>
        <v>44169</v>
      </c>
      <c r="L45" s="22" t="str" cm="1">
        <f t="array" aca="1" ref="L45" ca="1">IF(SUM(INT(MID(F45,ROW(INDIRECT("1:"&amp;LEN(F45))),1)="/"))=0,"UNI_LANGUAGE",IF(SUM(INT(MID(F45,ROW(INDIRECT("1:"&amp;LEN(F45))),1)="/"))=1,"DUAL_LANGUAGE",IF(SUM(INT(MID(F45,ROW(INDIRECT("1:"&amp;LEN(F45))),1)="/"))=2,"TRI_LANGUAGE","")))</f>
        <v>UNI_LANGUAGE</v>
      </c>
      <c r="M45" t="str" cm="1">
        <f t="array" aca="1" ref="M45" ca="1">IF(SUM(INT(MID(B45,ROW(INDIRECT("1:"&amp;LEN(B45))),1)="/"))=0,"ONE_GENRE","MULTI_GENRE")</f>
        <v>ONE_GENRE</v>
      </c>
      <c r="N45" t="str">
        <f t="shared" si="1"/>
        <v>1-5</v>
      </c>
    </row>
    <row r="46" spans="1:14" ht="15" thickBot="1" x14ac:dyDescent="0.35">
      <c r="A46" s="11" t="s">
        <v>294</v>
      </c>
      <c r="B46" s="12" t="s">
        <v>69</v>
      </c>
      <c r="C46" s="13" t="s">
        <v>295</v>
      </c>
      <c r="D46" s="12">
        <v>97</v>
      </c>
      <c r="E46" s="12">
        <v>4.8</v>
      </c>
      <c r="F46" s="12" t="s">
        <v>26</v>
      </c>
      <c r="G46" s="12" t="str" cm="1">
        <f t="array" ref="G46">IF(LEN(_xlfn.CONCAT(IFERROR(INT(MID(NetflixOriginals!$C46,_xlfn.SEQUENCE(LEN(NetflixOriginals!$C46)),1)),"")))=6,LEFT(_xlfn.CONCAT(IFERROR(INT(MID(NetflixOriginals!$C46,_xlfn.SEQUENCE(LEN(NetflixOriginals!$C46)),1)),"")),2),LEFT(_xlfn.CONCAT(IFERROR(INT(MID(NetflixOriginals!$C46,_xlfn.SEQUENCE(LEN(NetflixOriginals!$C46)),1)),"")),1))</f>
        <v>6</v>
      </c>
      <c r="H46" s="12" t="str" cm="1">
        <f t="array" ref="H46">TRIM(LEFT(NetflixOriginals!$C46,MIN(IF(_xlfn.UNIQUE(INT(IFERROR(INT(MID(NetflixOriginals!$C46,_xlfn.SEQUENCE(LEN(NetflixOriginals!$C46)),1)),0)&gt;0)*_xlfn.SEQUENCE(LEN(NetflixOriginals!$C46)))=0,"@",_xlfn.UNIQUE(INT(IFERROR(INT(MID(NetflixOriginals!$C46,_xlfn.SEQUENCE(LEN(NetflixOriginals!$C46)),1)),0)&gt;0)*_xlfn.SEQUENCE(LEN(NetflixOriginals!$C46)))))-1))</f>
        <v>January</v>
      </c>
      <c r="I46" s="12" t="str" cm="1">
        <f t="array" ref="I46">RIGHT(_xlfn.CONCAT(IFERROR(INT(MID(NetflixOriginals!$C46,_xlfn.SEQUENCE(LEN(NetflixOriginals!$C46)),1)),"")),4)</f>
        <v>2017</v>
      </c>
      <c r="J46" s="12">
        <v>1</v>
      </c>
      <c r="K46" s="23">
        <f t="shared" si="0"/>
        <v>42741</v>
      </c>
      <c r="L46" s="22" t="str" cm="1">
        <f t="array" aca="1" ref="L46" ca="1">IF(SUM(INT(MID(F46,ROW(INDIRECT("1:"&amp;LEN(F46))),1)="/"))=0,"UNI_LANGUAGE",IF(SUM(INT(MID(F46,ROW(INDIRECT("1:"&amp;LEN(F46))),1)="/"))=1,"DUAL_LANGUAGE",IF(SUM(INT(MID(F46,ROW(INDIRECT("1:"&amp;LEN(F46))),1)="/"))=2,"TRI_LANGUAGE","")))</f>
        <v>UNI_LANGUAGE</v>
      </c>
      <c r="M46" s="7" t="str" cm="1">
        <f t="array" aca="1" ref="M46" ca="1">IF(SUM(INT(MID(B46,ROW(INDIRECT("1:"&amp;LEN(B46))),1)="/"))=0,"ONE_GENRE","MULTI_GENRE")</f>
        <v>ONE_GENRE</v>
      </c>
      <c r="N46" t="str">
        <f t="shared" si="1"/>
        <v>1-5</v>
      </c>
    </row>
    <row r="47" spans="1:14" ht="15" thickBot="1" x14ac:dyDescent="0.35">
      <c r="A47" s="14" t="s">
        <v>296</v>
      </c>
      <c r="B47" s="15" t="s">
        <v>16</v>
      </c>
      <c r="C47" s="16" t="s">
        <v>297</v>
      </c>
      <c r="D47" s="15">
        <v>106</v>
      </c>
      <c r="E47" s="15">
        <v>4.8</v>
      </c>
      <c r="F47" s="15" t="s">
        <v>42</v>
      </c>
      <c r="G47" s="15" t="str" cm="1">
        <f t="array" ref="G47">IF(LEN(_xlfn.CONCAT(IFERROR(INT(MID(NetflixOriginals!$C47,_xlfn.SEQUENCE(LEN(NetflixOriginals!$C47)),1)),"")))=6,LEFT(_xlfn.CONCAT(IFERROR(INT(MID(NetflixOriginals!$C47,_xlfn.SEQUENCE(LEN(NetflixOriginals!$C47)),1)),"")),2),LEFT(_xlfn.CONCAT(IFERROR(INT(MID(NetflixOriginals!$C47,_xlfn.SEQUENCE(LEN(NetflixOriginals!$C47)),1)),"")),1))</f>
        <v>1</v>
      </c>
      <c r="H47" s="12" t="str" cm="1">
        <f t="array" ref="H47">TRIM(LEFT(NetflixOriginals!$C47,MIN(IF(_xlfn.UNIQUE(INT(IFERROR(INT(MID(NetflixOriginals!$C47,_xlfn.SEQUENCE(LEN(NetflixOriginals!$C47)),1)),0)&gt;0)*_xlfn.SEQUENCE(LEN(NetflixOriginals!$C47)))=0,"@",_xlfn.UNIQUE(INT(IFERROR(INT(MID(NetflixOriginals!$C47,_xlfn.SEQUENCE(LEN(NetflixOriginals!$C47)),1)),0)&gt;0)*_xlfn.SEQUENCE(LEN(NetflixOriginals!$C47)))))-1))</f>
        <v>May</v>
      </c>
      <c r="I47" s="15" t="str" cm="1">
        <f t="array" ref="I47">RIGHT(_xlfn.CONCAT(IFERROR(INT(MID(NetflixOriginals!$C47,_xlfn.SEQUENCE(LEN(NetflixOriginals!$C47)),1)),"")),4)</f>
        <v>2020</v>
      </c>
      <c r="J47" s="12">
        <v>5</v>
      </c>
      <c r="K47" s="23">
        <f t="shared" si="0"/>
        <v>43952</v>
      </c>
      <c r="L47" s="22" t="str" cm="1">
        <f t="array" aca="1" ref="L47" ca="1">IF(SUM(INT(MID(F47,ROW(INDIRECT("1:"&amp;LEN(F47))),1)="/"))=0,"UNI_LANGUAGE",IF(SUM(INT(MID(F47,ROW(INDIRECT("1:"&amp;LEN(F47))),1)="/"))=1,"DUAL_LANGUAGE",IF(SUM(INT(MID(F47,ROW(INDIRECT("1:"&amp;LEN(F47))),1)="/"))=2,"TRI_LANGUAGE","")))</f>
        <v>UNI_LANGUAGE</v>
      </c>
      <c r="M47" t="str" cm="1">
        <f t="array" aca="1" ref="M47" ca="1">IF(SUM(INT(MID(B47,ROW(INDIRECT("1:"&amp;LEN(B47))),1)="/"))=0,"ONE_GENRE","MULTI_GENRE")</f>
        <v>ONE_GENRE</v>
      </c>
      <c r="N47" t="str">
        <f t="shared" si="1"/>
        <v>1-5</v>
      </c>
    </row>
    <row r="48" spans="1:14" ht="15" thickBot="1" x14ac:dyDescent="0.35">
      <c r="A48" s="11" t="s">
        <v>298</v>
      </c>
      <c r="B48" s="12" t="s">
        <v>60</v>
      </c>
      <c r="C48" s="13" t="s">
        <v>299</v>
      </c>
      <c r="D48" s="12">
        <v>103</v>
      </c>
      <c r="E48" s="12">
        <v>4.8</v>
      </c>
      <c r="F48" s="12" t="s">
        <v>79</v>
      </c>
      <c r="G48" s="12" t="str" cm="1">
        <f t="array" ref="G48">IF(LEN(_xlfn.CONCAT(IFERROR(INT(MID(NetflixOriginals!$C48,_xlfn.SEQUENCE(LEN(NetflixOriginals!$C48)),1)),"")))=6,LEFT(_xlfn.CONCAT(IFERROR(INT(MID(NetflixOriginals!$C48,_xlfn.SEQUENCE(LEN(NetflixOriginals!$C48)),1)),"")),2),LEFT(_xlfn.CONCAT(IFERROR(INT(MID(NetflixOriginals!$C48,_xlfn.SEQUENCE(LEN(NetflixOriginals!$C48)),1)),"")),1))</f>
        <v>28</v>
      </c>
      <c r="H48" s="12" t="str" cm="1">
        <f t="array" ref="H48">TRIM(LEFT(NetflixOriginals!$C48,MIN(IF(_xlfn.UNIQUE(INT(IFERROR(INT(MID(NetflixOriginals!$C48,_xlfn.SEQUENCE(LEN(NetflixOriginals!$C48)),1)),0)&gt;0)*_xlfn.SEQUENCE(LEN(NetflixOriginals!$C48)))=0,"@",_xlfn.UNIQUE(INT(IFERROR(INT(MID(NetflixOriginals!$C48,_xlfn.SEQUENCE(LEN(NetflixOriginals!$C48)),1)),0)&gt;0)*_xlfn.SEQUENCE(LEN(NetflixOriginals!$C48)))))-1))</f>
        <v>October</v>
      </c>
      <c r="I48" s="12" t="str" cm="1">
        <f t="array" ref="I48">RIGHT(_xlfn.CONCAT(IFERROR(INT(MID(NetflixOriginals!$C48,_xlfn.SEQUENCE(LEN(NetflixOriginals!$C48)),1)),"")),4)</f>
        <v>2020</v>
      </c>
      <c r="J48" s="12">
        <v>10</v>
      </c>
      <c r="K48" s="23">
        <f t="shared" si="0"/>
        <v>44132</v>
      </c>
      <c r="L48" s="22" t="str" cm="1">
        <f t="array" aca="1" ref="L48" ca="1">IF(SUM(INT(MID(F48,ROW(INDIRECT("1:"&amp;LEN(F48))),1)="/"))=0,"UNI_LANGUAGE",IF(SUM(INT(MID(F48,ROW(INDIRECT("1:"&amp;LEN(F48))),1)="/"))=1,"DUAL_LANGUAGE",IF(SUM(INT(MID(F48,ROW(INDIRECT("1:"&amp;LEN(F48))),1)="/"))=2,"TRI_LANGUAGE","")))</f>
        <v>UNI_LANGUAGE</v>
      </c>
      <c r="M48" s="7" t="str" cm="1">
        <f t="array" aca="1" ref="M48" ca="1">IF(SUM(INT(MID(B48,ROW(INDIRECT("1:"&amp;LEN(B48))),1)="/"))=0,"ONE_GENRE","MULTI_GENRE")</f>
        <v>ONE_GENRE</v>
      </c>
      <c r="N48" t="str">
        <f t="shared" si="1"/>
        <v>1-5</v>
      </c>
    </row>
    <row r="49" spans="1:14" ht="15" thickBot="1" x14ac:dyDescent="0.35">
      <c r="A49" s="14" t="s">
        <v>300</v>
      </c>
      <c r="B49" s="15" t="s">
        <v>32</v>
      </c>
      <c r="C49" s="16" t="s">
        <v>301</v>
      </c>
      <c r="D49" s="15">
        <v>80</v>
      </c>
      <c r="E49" s="15">
        <v>4.8</v>
      </c>
      <c r="F49" s="15" t="s">
        <v>26</v>
      </c>
      <c r="G49" s="15" t="str" cm="1">
        <f t="array" ref="G49">IF(LEN(_xlfn.CONCAT(IFERROR(INT(MID(NetflixOriginals!$C49,_xlfn.SEQUENCE(LEN(NetflixOriginals!$C49)),1)),"")))=6,LEFT(_xlfn.CONCAT(IFERROR(INT(MID(NetflixOriginals!$C49,_xlfn.SEQUENCE(LEN(NetflixOriginals!$C49)),1)),"")),2),LEFT(_xlfn.CONCAT(IFERROR(INT(MID(NetflixOriginals!$C49,_xlfn.SEQUENCE(LEN(NetflixOriginals!$C49)),1)),"")),1))</f>
        <v>20</v>
      </c>
      <c r="H49" s="12" t="str" cm="1">
        <f t="array" ref="H49">TRIM(LEFT(NetflixOriginals!$C49,MIN(IF(_xlfn.UNIQUE(INT(IFERROR(INT(MID(NetflixOriginals!$C49,_xlfn.SEQUENCE(LEN(NetflixOriginals!$C49)),1)),0)&gt;0)*_xlfn.SEQUENCE(LEN(NetflixOriginals!$C49)))=0,"@",_xlfn.UNIQUE(INT(IFERROR(INT(MID(NetflixOriginals!$C49,_xlfn.SEQUENCE(LEN(NetflixOriginals!$C49)),1)),0)&gt;0)*_xlfn.SEQUENCE(LEN(NetflixOriginals!$C49)))))-1))</f>
        <v>January</v>
      </c>
      <c r="I49" s="15" t="str" cm="1">
        <f t="array" ref="I49">RIGHT(_xlfn.CONCAT(IFERROR(INT(MID(NetflixOriginals!$C49,_xlfn.SEQUENCE(LEN(NetflixOriginals!$C49)),1)),"")),4)</f>
        <v>2017</v>
      </c>
      <c r="J49" s="12">
        <v>1</v>
      </c>
      <c r="K49" s="23">
        <f t="shared" si="0"/>
        <v>42755</v>
      </c>
      <c r="L49" s="22" t="str" cm="1">
        <f t="array" aca="1" ref="L49" ca="1">IF(SUM(INT(MID(F49,ROW(INDIRECT("1:"&amp;LEN(F49))),1)="/"))=0,"UNI_LANGUAGE",IF(SUM(INT(MID(F49,ROW(INDIRECT("1:"&amp;LEN(F49))),1)="/"))=1,"DUAL_LANGUAGE",IF(SUM(INT(MID(F49,ROW(INDIRECT("1:"&amp;LEN(F49))),1)="/"))=2,"TRI_LANGUAGE","")))</f>
        <v>UNI_LANGUAGE</v>
      </c>
      <c r="M49" t="str" cm="1">
        <f t="array" aca="1" ref="M49" ca="1">IF(SUM(INT(MID(B49,ROW(INDIRECT("1:"&amp;LEN(B49))),1)="/"))=0,"ONE_GENRE","MULTI_GENRE")</f>
        <v>ONE_GENRE</v>
      </c>
      <c r="N49" t="str">
        <f t="shared" si="1"/>
        <v>1-5</v>
      </c>
    </row>
    <row r="50" spans="1:14" ht="15" thickBot="1" x14ac:dyDescent="0.35">
      <c r="A50" s="11" t="s">
        <v>302</v>
      </c>
      <c r="B50" s="12" t="s">
        <v>32</v>
      </c>
      <c r="C50" s="13" t="s">
        <v>303</v>
      </c>
      <c r="D50" s="12">
        <v>101</v>
      </c>
      <c r="E50" s="12">
        <v>4.8</v>
      </c>
      <c r="F50" s="12" t="s">
        <v>26</v>
      </c>
      <c r="G50" s="12" t="str" cm="1">
        <f t="array" ref="G50">IF(LEN(_xlfn.CONCAT(IFERROR(INT(MID(NetflixOriginals!$C50,_xlfn.SEQUENCE(LEN(NetflixOriginals!$C50)),1)),"")))=6,LEFT(_xlfn.CONCAT(IFERROR(INT(MID(NetflixOriginals!$C50,_xlfn.SEQUENCE(LEN(NetflixOriginals!$C50)),1)),"")),2),LEFT(_xlfn.CONCAT(IFERROR(INT(MID(NetflixOriginals!$C50,_xlfn.SEQUENCE(LEN(NetflixOriginals!$C50)),1)),"")),1))</f>
        <v>10</v>
      </c>
      <c r="H50" s="12" t="str" cm="1">
        <f t="array" ref="H50">TRIM(LEFT(NetflixOriginals!$C50,MIN(IF(_xlfn.UNIQUE(INT(IFERROR(INT(MID(NetflixOriginals!$C50,_xlfn.SEQUENCE(LEN(NetflixOriginals!$C50)),1)),0)&gt;0)*_xlfn.SEQUENCE(LEN(NetflixOriginals!$C50)))=0,"@",_xlfn.UNIQUE(INT(IFERROR(INT(MID(NetflixOriginals!$C50,_xlfn.SEQUENCE(LEN(NetflixOriginals!$C50)),1)),0)&gt;0)*_xlfn.SEQUENCE(LEN(NetflixOriginals!$C50)))))-1))</f>
        <v>April</v>
      </c>
      <c r="I50" s="12" t="str" cm="1">
        <f t="array" ref="I50">RIGHT(_xlfn.CONCAT(IFERROR(INT(MID(NetflixOriginals!$C50,_xlfn.SEQUENCE(LEN(NetflixOriginals!$C50)),1)),"")),4)</f>
        <v>2020</v>
      </c>
      <c r="J50" s="12">
        <v>4</v>
      </c>
      <c r="K50" s="23">
        <f t="shared" si="0"/>
        <v>43931</v>
      </c>
      <c r="L50" s="22" t="str" cm="1">
        <f t="array" aca="1" ref="L50" ca="1">IF(SUM(INT(MID(F50,ROW(INDIRECT("1:"&amp;LEN(F50))),1)="/"))=0,"UNI_LANGUAGE",IF(SUM(INT(MID(F50,ROW(INDIRECT("1:"&amp;LEN(F50))),1)="/"))=1,"DUAL_LANGUAGE",IF(SUM(INT(MID(F50,ROW(INDIRECT("1:"&amp;LEN(F50))),1)="/"))=2,"TRI_LANGUAGE","")))</f>
        <v>UNI_LANGUAGE</v>
      </c>
      <c r="M50" s="7" t="str" cm="1">
        <f t="array" aca="1" ref="M50" ca="1">IF(SUM(INT(MID(B50,ROW(INDIRECT("1:"&amp;LEN(B50))),1)="/"))=0,"ONE_GENRE","MULTI_GENRE")</f>
        <v>ONE_GENRE</v>
      </c>
      <c r="N50" t="str">
        <f t="shared" si="1"/>
        <v>1-5</v>
      </c>
    </row>
    <row r="51" spans="1:14" ht="15" thickBot="1" x14ac:dyDescent="0.35">
      <c r="A51" s="14" t="s">
        <v>304</v>
      </c>
      <c r="B51" s="15" t="s">
        <v>73</v>
      </c>
      <c r="C51" s="16" t="s">
        <v>305</v>
      </c>
      <c r="D51" s="15">
        <v>119</v>
      </c>
      <c r="E51" s="15">
        <v>4.8</v>
      </c>
      <c r="F51" s="15" t="s">
        <v>26</v>
      </c>
      <c r="G51" s="15" t="str" cm="1">
        <f t="array" ref="G51">IF(LEN(_xlfn.CONCAT(IFERROR(INT(MID(NetflixOriginals!$C51,_xlfn.SEQUENCE(LEN(NetflixOriginals!$C51)),1)),"")))=6,LEFT(_xlfn.CONCAT(IFERROR(INT(MID(NetflixOriginals!$C51,_xlfn.SEQUENCE(LEN(NetflixOriginals!$C51)),1)),"")),2),LEFT(_xlfn.CONCAT(IFERROR(INT(MID(NetflixOriginals!$C51,_xlfn.SEQUENCE(LEN(NetflixOriginals!$C51)),1)),"")),1))</f>
        <v>11</v>
      </c>
      <c r="H51" s="12" t="str" cm="1">
        <f t="array" ref="H51">TRIM(LEFT(NetflixOriginals!$C51,MIN(IF(_xlfn.UNIQUE(INT(IFERROR(INT(MID(NetflixOriginals!$C51,_xlfn.SEQUENCE(LEN(NetflixOriginals!$C51)),1)),0)&gt;0)*_xlfn.SEQUENCE(LEN(NetflixOriginals!$C51)))=0,"@",_xlfn.UNIQUE(INT(IFERROR(INT(MID(NetflixOriginals!$C51,_xlfn.SEQUENCE(LEN(NetflixOriginals!$C51)),1)),0)&gt;0)*_xlfn.SEQUENCE(LEN(NetflixOriginals!$C51)))))-1))</f>
        <v>December</v>
      </c>
      <c r="I51" s="15" t="str" cm="1">
        <f t="array" ref="I51">RIGHT(_xlfn.CONCAT(IFERROR(INT(MID(NetflixOriginals!$C51,_xlfn.SEQUENCE(LEN(NetflixOriginals!$C51)),1)),"")),4)</f>
        <v>2015</v>
      </c>
      <c r="J51" s="12">
        <v>12</v>
      </c>
      <c r="K51" s="23">
        <f t="shared" si="0"/>
        <v>42349</v>
      </c>
      <c r="L51" s="22" t="str" cm="1">
        <f t="array" aca="1" ref="L51" ca="1">IF(SUM(INT(MID(F51,ROW(INDIRECT("1:"&amp;LEN(F51))),1)="/"))=0,"UNI_LANGUAGE",IF(SUM(INT(MID(F51,ROW(INDIRECT("1:"&amp;LEN(F51))),1)="/"))=1,"DUAL_LANGUAGE",IF(SUM(INT(MID(F51,ROW(INDIRECT("1:"&amp;LEN(F51))),1)="/"))=2,"TRI_LANGUAGE","")))</f>
        <v>UNI_LANGUAGE</v>
      </c>
      <c r="M51" t="str" cm="1">
        <f t="array" aca="1" ref="M51" ca="1">IF(SUM(INT(MID(B51,ROW(INDIRECT("1:"&amp;LEN(B51))),1)="/"))=0,"ONE_GENRE","MULTI_GENRE")</f>
        <v>ONE_GENRE</v>
      </c>
      <c r="N51" t="str">
        <f t="shared" si="1"/>
        <v>1-5</v>
      </c>
    </row>
    <row r="52" spans="1:14" ht="15" thickBot="1" x14ac:dyDescent="0.35">
      <c r="A52" s="11" t="s">
        <v>306</v>
      </c>
      <c r="B52" s="12" t="s">
        <v>28</v>
      </c>
      <c r="C52" s="13" t="s">
        <v>307</v>
      </c>
      <c r="D52" s="12">
        <v>80</v>
      </c>
      <c r="E52" s="12">
        <v>4.9000000000000004</v>
      </c>
      <c r="F52" s="12" t="s">
        <v>58</v>
      </c>
      <c r="G52" s="12" t="str" cm="1">
        <f t="array" ref="G52">IF(LEN(_xlfn.CONCAT(IFERROR(INT(MID(NetflixOriginals!$C52,_xlfn.SEQUENCE(LEN(NetflixOriginals!$C52)),1)),"")))=6,LEFT(_xlfn.CONCAT(IFERROR(INT(MID(NetflixOriginals!$C52,_xlfn.SEQUENCE(LEN(NetflixOriginals!$C52)),1)),"")),2),LEFT(_xlfn.CONCAT(IFERROR(INT(MID(NetflixOriginals!$C52,_xlfn.SEQUENCE(LEN(NetflixOriginals!$C52)),1)),"")),1))</f>
        <v>17</v>
      </c>
      <c r="H52" s="12" t="str" cm="1">
        <f t="array" ref="H52">TRIM(LEFT(NetflixOriginals!$C52,MIN(IF(_xlfn.UNIQUE(INT(IFERROR(INT(MID(NetflixOriginals!$C52,_xlfn.SEQUENCE(LEN(NetflixOriginals!$C52)),1)),0)&gt;0)*_xlfn.SEQUENCE(LEN(NetflixOriginals!$C52)))=0,"@",_xlfn.UNIQUE(INT(IFERROR(INT(MID(NetflixOriginals!$C52,_xlfn.SEQUENCE(LEN(NetflixOriginals!$C52)),1)),0)&gt;0)*_xlfn.SEQUENCE(LEN(NetflixOriginals!$C52)))))-1))</f>
        <v>April</v>
      </c>
      <c r="I52" s="12" t="str" cm="1">
        <f t="array" ref="I52">RIGHT(_xlfn.CONCAT(IFERROR(INT(MID(NetflixOriginals!$C52,_xlfn.SEQUENCE(LEN(NetflixOriginals!$C52)),1)),"")),4)</f>
        <v>2020</v>
      </c>
      <c r="J52" s="12">
        <v>4</v>
      </c>
      <c r="K52" s="23">
        <f t="shared" si="0"/>
        <v>43938</v>
      </c>
      <c r="L52" s="22" t="str" cm="1">
        <f t="array" aca="1" ref="L52" ca="1">IF(SUM(INT(MID(F52,ROW(INDIRECT("1:"&amp;LEN(F52))),1)="/"))=0,"UNI_LANGUAGE",IF(SUM(INT(MID(F52,ROW(INDIRECT("1:"&amp;LEN(F52))),1)="/"))=1,"DUAL_LANGUAGE",IF(SUM(INT(MID(F52,ROW(INDIRECT("1:"&amp;LEN(F52))),1)="/"))=2,"TRI_LANGUAGE","")))</f>
        <v>UNI_LANGUAGE</v>
      </c>
      <c r="M52" s="7" t="str" cm="1">
        <f t="array" aca="1" ref="M52" ca="1">IF(SUM(INT(MID(B52,ROW(INDIRECT("1:"&amp;LEN(B52))),1)="/"))=0,"ONE_GENRE","MULTI_GENRE")</f>
        <v>ONE_GENRE</v>
      </c>
      <c r="N52" t="str">
        <f t="shared" si="1"/>
        <v>1-5</v>
      </c>
    </row>
    <row r="53" spans="1:14" ht="15" thickBot="1" x14ac:dyDescent="0.35">
      <c r="A53" s="14" t="s">
        <v>308</v>
      </c>
      <c r="B53" s="15" t="s">
        <v>25</v>
      </c>
      <c r="C53" s="16" t="s">
        <v>309</v>
      </c>
      <c r="D53" s="15">
        <v>89</v>
      </c>
      <c r="E53" s="15">
        <v>4.9000000000000004</v>
      </c>
      <c r="F53" s="15" t="s">
        <v>26</v>
      </c>
      <c r="G53" s="15" t="str" cm="1">
        <f t="array" ref="G53">IF(LEN(_xlfn.CONCAT(IFERROR(INT(MID(NetflixOriginals!$C53,_xlfn.SEQUENCE(LEN(NetflixOriginals!$C53)),1)),"")))=6,LEFT(_xlfn.CONCAT(IFERROR(INT(MID(NetflixOriginals!$C53,_xlfn.SEQUENCE(LEN(NetflixOriginals!$C53)),1)),"")),2),LEFT(_xlfn.CONCAT(IFERROR(INT(MID(NetflixOriginals!$C53,_xlfn.SEQUENCE(LEN(NetflixOriginals!$C53)),1)),"")),1))</f>
        <v>14</v>
      </c>
      <c r="H53" s="12" t="str" cm="1">
        <f t="array" ref="H53">TRIM(LEFT(NetflixOriginals!$C53,MIN(IF(_xlfn.UNIQUE(INT(IFERROR(INT(MID(NetflixOriginals!$C53,_xlfn.SEQUENCE(LEN(NetflixOriginals!$C53)),1)),0)&gt;0)*_xlfn.SEQUENCE(LEN(NetflixOriginals!$C53)))=0,"@",_xlfn.UNIQUE(INT(IFERROR(INT(MID(NetflixOriginals!$C53,_xlfn.SEQUENCE(LEN(NetflixOriginals!$C53)),1)),0)&gt;0)*_xlfn.SEQUENCE(LEN(NetflixOriginals!$C53)))))-1))</f>
        <v>August</v>
      </c>
      <c r="I53" s="15" t="str" cm="1">
        <f t="array" ref="I53">RIGHT(_xlfn.CONCAT(IFERROR(INT(MID(NetflixOriginals!$C53,_xlfn.SEQUENCE(LEN(NetflixOriginals!$C53)),1)),"")),4)</f>
        <v>2020</v>
      </c>
      <c r="J53" s="12">
        <v>8</v>
      </c>
      <c r="K53" s="23">
        <f t="shared" si="0"/>
        <v>44057</v>
      </c>
      <c r="L53" s="22" t="str" cm="1">
        <f t="array" aca="1" ref="L53" ca="1">IF(SUM(INT(MID(F53,ROW(INDIRECT("1:"&amp;LEN(F53))),1)="/"))=0,"UNI_LANGUAGE",IF(SUM(INT(MID(F53,ROW(INDIRECT("1:"&amp;LEN(F53))),1)="/"))=1,"DUAL_LANGUAGE",IF(SUM(INT(MID(F53,ROW(INDIRECT("1:"&amp;LEN(F53))),1)="/"))=2,"TRI_LANGUAGE","")))</f>
        <v>UNI_LANGUAGE</v>
      </c>
      <c r="M53" t="str" cm="1">
        <f t="array" aca="1" ref="M53" ca="1">IF(SUM(INT(MID(B53,ROW(INDIRECT("1:"&amp;LEN(B53))),1)="/"))=0,"ONE_GENRE","MULTI_GENRE")</f>
        <v>MULTI_GENRE</v>
      </c>
      <c r="N53" t="str">
        <f t="shared" si="1"/>
        <v>1-5</v>
      </c>
    </row>
    <row r="54" spans="1:14" ht="15" thickBot="1" x14ac:dyDescent="0.35">
      <c r="A54" s="11" t="s">
        <v>310</v>
      </c>
      <c r="B54" s="12" t="s">
        <v>77</v>
      </c>
      <c r="C54" s="13" t="s">
        <v>311</v>
      </c>
      <c r="D54" s="12">
        <v>94</v>
      </c>
      <c r="E54" s="12">
        <v>4.9000000000000004</v>
      </c>
      <c r="F54" s="12" t="s">
        <v>26</v>
      </c>
      <c r="G54" s="12" t="str" cm="1">
        <f t="array" ref="G54">IF(LEN(_xlfn.CONCAT(IFERROR(INT(MID(NetflixOriginals!$C54,_xlfn.SEQUENCE(LEN(NetflixOriginals!$C54)),1)),"")))=6,LEFT(_xlfn.CONCAT(IFERROR(INT(MID(NetflixOriginals!$C54,_xlfn.SEQUENCE(LEN(NetflixOriginals!$C54)),1)),"")),2),LEFT(_xlfn.CONCAT(IFERROR(INT(MID(NetflixOriginals!$C54,_xlfn.SEQUENCE(LEN(NetflixOriginals!$C54)),1)),"")),1))</f>
        <v>28</v>
      </c>
      <c r="H54" s="12" t="str" cm="1">
        <f t="array" ref="H54">TRIM(LEFT(NetflixOriginals!$C54,MIN(IF(_xlfn.UNIQUE(INT(IFERROR(INT(MID(NetflixOriginals!$C54,_xlfn.SEQUENCE(LEN(NetflixOriginals!$C54)),1)),0)&gt;0)*_xlfn.SEQUENCE(LEN(NetflixOriginals!$C54)))=0,"@",_xlfn.UNIQUE(INT(IFERROR(INT(MID(NetflixOriginals!$C54,_xlfn.SEQUENCE(LEN(NetflixOriginals!$C54)),1)),0)&gt;0)*_xlfn.SEQUENCE(LEN(NetflixOriginals!$C54)))))-1))</f>
        <v>November</v>
      </c>
      <c r="I54" s="12" t="str" cm="1">
        <f t="array" ref="I54">RIGHT(_xlfn.CONCAT(IFERROR(INT(MID(NetflixOriginals!$C54,_xlfn.SEQUENCE(LEN(NetflixOriginals!$C54)),1)),"")),4)</f>
        <v>2019</v>
      </c>
      <c r="J54" s="12">
        <v>11</v>
      </c>
      <c r="K54" s="23">
        <f t="shared" si="0"/>
        <v>43797</v>
      </c>
      <c r="L54" s="22" t="str" cm="1">
        <f t="array" aca="1" ref="L54" ca="1">IF(SUM(INT(MID(F54,ROW(INDIRECT("1:"&amp;LEN(F54))),1)="/"))=0,"UNI_LANGUAGE",IF(SUM(INT(MID(F54,ROW(INDIRECT("1:"&amp;LEN(F54))),1)="/"))=1,"DUAL_LANGUAGE",IF(SUM(INT(MID(F54,ROW(INDIRECT("1:"&amp;LEN(F54))),1)="/"))=2,"TRI_LANGUAGE","")))</f>
        <v>UNI_LANGUAGE</v>
      </c>
      <c r="M54" s="7" t="str" cm="1">
        <f t="array" aca="1" ref="M54" ca="1">IF(SUM(INT(MID(B54,ROW(INDIRECT("1:"&amp;LEN(B54))),1)="/"))=0,"ONE_GENRE","MULTI_GENRE")</f>
        <v>ONE_GENRE</v>
      </c>
      <c r="N54" t="str">
        <f t="shared" si="1"/>
        <v>1-5</v>
      </c>
    </row>
    <row r="55" spans="1:14" ht="15" thickBot="1" x14ac:dyDescent="0.35">
      <c r="A55" s="14" t="s">
        <v>312</v>
      </c>
      <c r="B55" s="15" t="s">
        <v>36</v>
      </c>
      <c r="C55" s="16" t="s">
        <v>218</v>
      </c>
      <c r="D55" s="15">
        <v>93</v>
      </c>
      <c r="E55" s="15">
        <v>4.9000000000000004</v>
      </c>
      <c r="F55" s="15" t="s">
        <v>30</v>
      </c>
      <c r="G55" s="15" t="str" cm="1">
        <f t="array" ref="G55">IF(LEN(_xlfn.CONCAT(IFERROR(INT(MID(NetflixOriginals!$C55,_xlfn.SEQUENCE(LEN(NetflixOriginals!$C55)),1)),"")))=6,LEFT(_xlfn.CONCAT(IFERROR(INT(MID(NetflixOriginals!$C55,_xlfn.SEQUENCE(LEN(NetflixOriginals!$C55)),1)),"")),2),LEFT(_xlfn.CONCAT(IFERROR(INT(MID(NetflixOriginals!$C55,_xlfn.SEQUENCE(LEN(NetflixOriginals!$C55)),1)),"")),1))</f>
        <v>30</v>
      </c>
      <c r="H55" s="12" t="str" cm="1">
        <f t="array" ref="H55">TRIM(LEFT(NetflixOriginals!$C55,MIN(IF(_xlfn.UNIQUE(INT(IFERROR(INT(MID(NetflixOriginals!$C55,_xlfn.SEQUENCE(LEN(NetflixOriginals!$C55)),1)),0)&gt;0)*_xlfn.SEQUENCE(LEN(NetflixOriginals!$C55)))=0,"@",_xlfn.UNIQUE(INT(IFERROR(INT(MID(NetflixOriginals!$C55,_xlfn.SEQUENCE(LEN(NetflixOriginals!$C55)),1)),0)&gt;0)*_xlfn.SEQUENCE(LEN(NetflixOriginals!$C55)))))-1))</f>
        <v>October</v>
      </c>
      <c r="I55" s="15" t="str" cm="1">
        <f t="array" ref="I55">RIGHT(_xlfn.CONCAT(IFERROR(INT(MID(NetflixOriginals!$C55,_xlfn.SEQUENCE(LEN(NetflixOriginals!$C55)),1)),"")),4)</f>
        <v>2020</v>
      </c>
      <c r="J55" s="12">
        <v>10</v>
      </c>
      <c r="K55" s="23">
        <f t="shared" si="0"/>
        <v>44134</v>
      </c>
      <c r="L55" s="22" t="str" cm="1">
        <f t="array" aca="1" ref="L55" ca="1">IF(SUM(INT(MID(F55,ROW(INDIRECT("1:"&amp;LEN(F55))),1)="/"))=0,"UNI_LANGUAGE",IF(SUM(INT(MID(F55,ROW(INDIRECT("1:"&amp;LEN(F55))),1)="/"))=1,"DUAL_LANGUAGE",IF(SUM(INT(MID(F55,ROW(INDIRECT("1:"&amp;LEN(F55))),1)="/"))=2,"TRI_LANGUAGE","")))</f>
        <v>UNI_LANGUAGE</v>
      </c>
      <c r="M55" t="str" cm="1">
        <f t="array" aca="1" ref="M55" ca="1">IF(SUM(INT(MID(B55,ROW(INDIRECT("1:"&amp;LEN(B55))),1)="/"))=0,"ONE_GENRE","MULTI_GENRE")</f>
        <v>ONE_GENRE</v>
      </c>
      <c r="N55" t="str">
        <f t="shared" si="1"/>
        <v>1-5</v>
      </c>
    </row>
    <row r="56" spans="1:14" ht="15" thickBot="1" x14ac:dyDescent="0.35">
      <c r="A56" s="11" t="s">
        <v>313</v>
      </c>
      <c r="B56" s="12" t="s">
        <v>32</v>
      </c>
      <c r="C56" s="13" t="s">
        <v>314</v>
      </c>
      <c r="D56" s="12">
        <v>96</v>
      </c>
      <c r="E56" s="12">
        <v>5</v>
      </c>
      <c r="F56" s="12" t="s">
        <v>34</v>
      </c>
      <c r="G56" s="12" t="str" cm="1">
        <f t="array" ref="G56">IF(LEN(_xlfn.CONCAT(IFERROR(INT(MID(NetflixOriginals!$C56,_xlfn.SEQUENCE(LEN(NetflixOriginals!$C56)),1)),"")))=6,LEFT(_xlfn.CONCAT(IFERROR(INT(MID(NetflixOriginals!$C56,_xlfn.SEQUENCE(LEN(NetflixOriginals!$C56)),1)),"")),2),LEFT(_xlfn.CONCAT(IFERROR(INT(MID(NetflixOriginals!$C56,_xlfn.SEQUENCE(LEN(NetflixOriginals!$C56)),1)),"")),1))</f>
        <v>23</v>
      </c>
      <c r="H56" s="12" t="str" cm="1">
        <f t="array" ref="H56">TRIM(LEFT(NetflixOriginals!$C56,MIN(IF(_xlfn.UNIQUE(INT(IFERROR(INT(MID(NetflixOriginals!$C56,_xlfn.SEQUENCE(LEN(NetflixOriginals!$C56)),1)),0)&gt;0)*_xlfn.SEQUENCE(LEN(NetflixOriginals!$C56)))=0,"@",_xlfn.UNIQUE(INT(IFERROR(INT(MID(NetflixOriginals!$C56,_xlfn.SEQUENCE(LEN(NetflixOriginals!$C56)),1)),0)&gt;0)*_xlfn.SEQUENCE(LEN(NetflixOriginals!$C56)))))-1))</f>
        <v>January</v>
      </c>
      <c r="I56" s="12" t="str" cm="1">
        <f t="array" ref="I56">RIGHT(_xlfn.CONCAT(IFERROR(INT(MID(NetflixOriginals!$C56,_xlfn.SEQUENCE(LEN(NetflixOriginals!$C56)),1)),"")),4)</f>
        <v>2020</v>
      </c>
      <c r="J56" s="12">
        <v>1</v>
      </c>
      <c r="K56" s="23">
        <f t="shared" si="0"/>
        <v>43853</v>
      </c>
      <c r="L56" s="22" t="str" cm="1">
        <f t="array" aca="1" ref="L56" ca="1">IF(SUM(INT(MID(F56,ROW(INDIRECT("1:"&amp;LEN(F56))),1)="/"))=0,"UNI_LANGUAGE",IF(SUM(INT(MID(F56,ROW(INDIRECT("1:"&amp;LEN(F56))),1)="/"))=1,"DUAL_LANGUAGE",IF(SUM(INT(MID(F56,ROW(INDIRECT("1:"&amp;LEN(F56))),1)="/"))=2,"TRI_LANGUAGE","")))</f>
        <v>UNI_LANGUAGE</v>
      </c>
      <c r="M56" s="7" t="str" cm="1">
        <f t="array" aca="1" ref="M56" ca="1">IF(SUM(INT(MID(B56,ROW(INDIRECT("1:"&amp;LEN(B56))),1)="/"))=0,"ONE_GENRE","MULTI_GENRE")</f>
        <v>ONE_GENRE</v>
      </c>
      <c r="N56" t="str">
        <f t="shared" si="1"/>
        <v>1-5</v>
      </c>
    </row>
    <row r="57" spans="1:14" ht="15" thickBot="1" x14ac:dyDescent="0.35">
      <c r="A57" s="14" t="s">
        <v>315</v>
      </c>
      <c r="B57" s="15" t="s">
        <v>81</v>
      </c>
      <c r="C57" s="16" t="s">
        <v>316</v>
      </c>
      <c r="D57" s="15">
        <v>113</v>
      </c>
      <c r="E57" s="15">
        <v>5</v>
      </c>
      <c r="F57" s="15" t="s">
        <v>26</v>
      </c>
      <c r="G57" s="15" t="str" cm="1">
        <f t="array" ref="G57">IF(LEN(_xlfn.CONCAT(IFERROR(INT(MID(NetflixOriginals!$C57,_xlfn.SEQUENCE(LEN(NetflixOriginals!$C57)),1)),"")))=6,LEFT(_xlfn.CONCAT(IFERROR(INT(MID(NetflixOriginals!$C57,_xlfn.SEQUENCE(LEN(NetflixOriginals!$C57)),1)),"")),2),LEFT(_xlfn.CONCAT(IFERROR(INT(MID(NetflixOriginals!$C57,_xlfn.SEQUENCE(LEN(NetflixOriginals!$C57)),1)),"")),1))</f>
        <v>13</v>
      </c>
      <c r="H57" s="12" t="str" cm="1">
        <f t="array" ref="H57">TRIM(LEFT(NetflixOriginals!$C57,MIN(IF(_xlfn.UNIQUE(INT(IFERROR(INT(MID(NetflixOriginals!$C57,_xlfn.SEQUENCE(LEN(NetflixOriginals!$C57)),1)),0)&gt;0)*_xlfn.SEQUENCE(LEN(NetflixOriginals!$C57)))=0,"@",_xlfn.UNIQUE(INT(IFERROR(INT(MID(NetflixOriginals!$C57,_xlfn.SEQUENCE(LEN(NetflixOriginals!$C57)),1)),0)&gt;0)*_xlfn.SEQUENCE(LEN(NetflixOriginals!$C57)))))-1))</f>
        <v>July</v>
      </c>
      <c r="I57" s="15" t="str" cm="1">
        <f t="array" ref="I57">RIGHT(_xlfn.CONCAT(IFERROR(INT(MID(NetflixOriginals!$C57,_xlfn.SEQUENCE(LEN(NetflixOriginals!$C57)),1)),"")),4)</f>
        <v>2018</v>
      </c>
      <c r="J57" s="12">
        <v>7</v>
      </c>
      <c r="K57" s="23">
        <f t="shared" si="0"/>
        <v>43294</v>
      </c>
      <c r="L57" s="22" t="str" cm="1">
        <f t="array" aca="1" ref="L57" ca="1">IF(SUM(INT(MID(F57,ROW(INDIRECT("1:"&amp;LEN(F57))),1)="/"))=0,"UNI_LANGUAGE",IF(SUM(INT(MID(F57,ROW(INDIRECT("1:"&amp;LEN(F57))),1)="/"))=1,"DUAL_LANGUAGE",IF(SUM(INT(MID(F57,ROW(INDIRECT("1:"&amp;LEN(F57))),1)="/"))=2,"TRI_LANGUAGE","")))</f>
        <v>UNI_LANGUAGE</v>
      </c>
      <c r="M57" t="str" cm="1">
        <f t="array" aca="1" ref="M57" ca="1">IF(SUM(INT(MID(B57,ROW(INDIRECT("1:"&amp;LEN(B57))),1)="/"))=0,"ONE_GENRE","MULTI_GENRE")</f>
        <v>ONE_GENRE</v>
      </c>
      <c r="N57" t="str">
        <f t="shared" si="1"/>
        <v>1-5</v>
      </c>
    </row>
    <row r="58" spans="1:14" ht="15" thickBot="1" x14ac:dyDescent="0.35">
      <c r="A58" s="11" t="s">
        <v>317</v>
      </c>
      <c r="B58" s="12" t="s">
        <v>36</v>
      </c>
      <c r="C58" s="13" t="s">
        <v>318</v>
      </c>
      <c r="D58" s="12">
        <v>86</v>
      </c>
      <c r="E58" s="12">
        <v>5</v>
      </c>
      <c r="F58" s="12" t="s">
        <v>50</v>
      </c>
      <c r="G58" s="12" t="str" cm="1">
        <f t="array" ref="G58">IF(LEN(_xlfn.CONCAT(IFERROR(INT(MID(NetflixOriginals!$C58,_xlfn.SEQUENCE(LEN(NetflixOriginals!$C58)),1)),"")))=6,LEFT(_xlfn.CONCAT(IFERROR(INT(MID(NetflixOriginals!$C58,_xlfn.SEQUENCE(LEN(NetflixOriginals!$C58)),1)),"")),2),LEFT(_xlfn.CONCAT(IFERROR(INT(MID(NetflixOriginals!$C58,_xlfn.SEQUENCE(LEN(NetflixOriginals!$C58)),1)),"")),1))</f>
        <v>15</v>
      </c>
      <c r="H58" s="12" t="str" cm="1">
        <f t="array" ref="H58">TRIM(LEFT(NetflixOriginals!$C58,MIN(IF(_xlfn.UNIQUE(INT(IFERROR(INT(MID(NetflixOriginals!$C58,_xlfn.SEQUENCE(LEN(NetflixOriginals!$C58)),1)),0)&gt;0)*_xlfn.SEQUENCE(LEN(NetflixOriginals!$C58)))=0,"@",_xlfn.UNIQUE(INT(IFERROR(INT(MID(NetflixOriginals!$C58,_xlfn.SEQUENCE(LEN(NetflixOriginals!$C58)),1)),0)&gt;0)*_xlfn.SEQUENCE(LEN(NetflixOriginals!$C58)))))-1))</f>
        <v>October</v>
      </c>
      <c r="I58" s="12" t="str" cm="1">
        <f t="array" ref="I58">RIGHT(_xlfn.CONCAT(IFERROR(INT(MID(NetflixOriginals!$C58,_xlfn.SEQUENCE(LEN(NetflixOriginals!$C58)),1)),"")),4)</f>
        <v>2020</v>
      </c>
      <c r="J58" s="12">
        <v>10</v>
      </c>
      <c r="K58" s="23">
        <f t="shared" si="0"/>
        <v>44119</v>
      </c>
      <c r="L58" s="22" t="str" cm="1">
        <f t="array" aca="1" ref="L58" ca="1">IF(SUM(INT(MID(F58,ROW(INDIRECT("1:"&amp;LEN(F58))),1)="/"))=0,"UNI_LANGUAGE",IF(SUM(INT(MID(F58,ROW(INDIRECT("1:"&amp;LEN(F58))),1)="/"))=1,"DUAL_LANGUAGE",IF(SUM(INT(MID(F58,ROW(INDIRECT("1:"&amp;LEN(F58))),1)="/"))=2,"TRI_LANGUAGE","")))</f>
        <v>UNI_LANGUAGE</v>
      </c>
      <c r="M58" s="7" t="str" cm="1">
        <f t="array" aca="1" ref="M58" ca="1">IF(SUM(INT(MID(B58,ROW(INDIRECT("1:"&amp;LEN(B58))),1)="/"))=0,"ONE_GENRE","MULTI_GENRE")</f>
        <v>ONE_GENRE</v>
      </c>
      <c r="N58" t="str">
        <f t="shared" si="1"/>
        <v>1-5</v>
      </c>
    </row>
    <row r="59" spans="1:14" ht="15" thickBot="1" x14ac:dyDescent="0.35">
      <c r="A59" s="14" t="s">
        <v>319</v>
      </c>
      <c r="B59" s="15" t="s">
        <v>16</v>
      </c>
      <c r="C59" s="16" t="s">
        <v>320</v>
      </c>
      <c r="D59" s="15">
        <v>100</v>
      </c>
      <c r="E59" s="15">
        <v>5</v>
      </c>
      <c r="F59" s="15" t="s">
        <v>26</v>
      </c>
      <c r="G59" s="15" t="str" cm="1">
        <f t="array" ref="G59">IF(LEN(_xlfn.CONCAT(IFERROR(INT(MID(NetflixOriginals!$C59,_xlfn.SEQUENCE(LEN(NetflixOriginals!$C59)),1)),"")))=6,LEFT(_xlfn.CONCAT(IFERROR(INT(MID(NetflixOriginals!$C59,_xlfn.SEQUENCE(LEN(NetflixOriginals!$C59)),1)),"")),2),LEFT(_xlfn.CONCAT(IFERROR(INT(MID(NetflixOriginals!$C59,_xlfn.SEQUENCE(LEN(NetflixOriginals!$C59)),1)),"")),1))</f>
        <v>15</v>
      </c>
      <c r="H59" s="12" t="str" cm="1">
        <f t="array" ref="H59">TRIM(LEFT(NetflixOriginals!$C59,MIN(IF(_xlfn.UNIQUE(INT(IFERROR(INT(MID(NetflixOriginals!$C59,_xlfn.SEQUENCE(LEN(NetflixOriginals!$C59)),1)),0)&gt;0)*_xlfn.SEQUENCE(LEN(NetflixOriginals!$C59)))=0,"@",_xlfn.UNIQUE(INT(IFERROR(INT(MID(NetflixOriginals!$C59,_xlfn.SEQUENCE(LEN(NetflixOriginals!$C59)),1)),0)&gt;0)*_xlfn.SEQUENCE(LEN(NetflixOriginals!$C59)))))-1))</f>
        <v>July</v>
      </c>
      <c r="I59" s="15" t="str" cm="1">
        <f t="array" ref="I59">RIGHT(_xlfn.CONCAT(IFERROR(INT(MID(NetflixOriginals!$C59,_xlfn.SEQUENCE(LEN(NetflixOriginals!$C59)),1)),"")),4)</f>
        <v>2016</v>
      </c>
      <c r="J59" s="12">
        <v>7</v>
      </c>
      <c r="K59" s="23">
        <f t="shared" si="0"/>
        <v>42566</v>
      </c>
      <c r="L59" s="22" t="str" cm="1">
        <f t="array" aca="1" ref="L59" ca="1">IF(SUM(INT(MID(F59,ROW(INDIRECT("1:"&amp;LEN(F59))),1)="/"))=0,"UNI_LANGUAGE",IF(SUM(INT(MID(F59,ROW(INDIRECT("1:"&amp;LEN(F59))),1)="/"))=1,"DUAL_LANGUAGE",IF(SUM(INT(MID(F59,ROW(INDIRECT("1:"&amp;LEN(F59))),1)="/"))=2,"TRI_LANGUAGE","")))</f>
        <v>UNI_LANGUAGE</v>
      </c>
      <c r="M59" t="str" cm="1">
        <f t="array" aca="1" ref="M59" ca="1">IF(SUM(INT(MID(B59,ROW(INDIRECT("1:"&amp;LEN(B59))),1)="/"))=0,"ONE_GENRE","MULTI_GENRE")</f>
        <v>ONE_GENRE</v>
      </c>
      <c r="N59" t="str">
        <f t="shared" si="1"/>
        <v>1-5</v>
      </c>
    </row>
    <row r="60" spans="1:14" ht="15" thickBot="1" x14ac:dyDescent="0.35">
      <c r="A60" s="11" t="s">
        <v>321</v>
      </c>
      <c r="B60" s="12" t="s">
        <v>40</v>
      </c>
      <c r="C60" s="13" t="s">
        <v>322</v>
      </c>
      <c r="D60" s="12">
        <v>102</v>
      </c>
      <c r="E60" s="12">
        <v>5</v>
      </c>
      <c r="F60" s="12" t="s">
        <v>79</v>
      </c>
      <c r="G60" s="12" t="str" cm="1">
        <f t="array" ref="G60">IF(LEN(_xlfn.CONCAT(IFERROR(INT(MID(NetflixOriginals!$C60,_xlfn.SEQUENCE(LEN(NetflixOriginals!$C60)),1)),"")))=6,LEFT(_xlfn.CONCAT(IFERROR(INT(MID(NetflixOriginals!$C60,_xlfn.SEQUENCE(LEN(NetflixOriginals!$C60)),1)),"")),2),LEFT(_xlfn.CONCAT(IFERROR(INT(MID(NetflixOriginals!$C60,_xlfn.SEQUENCE(LEN(NetflixOriginals!$C60)),1)),"")),1))</f>
        <v>11</v>
      </c>
      <c r="H60" s="12" t="str" cm="1">
        <f t="array" ref="H60">TRIM(LEFT(NetflixOriginals!$C60,MIN(IF(_xlfn.UNIQUE(INT(IFERROR(INT(MID(NetflixOriginals!$C60,_xlfn.SEQUENCE(LEN(NetflixOriginals!$C60)),1)),0)&gt;0)*_xlfn.SEQUENCE(LEN(NetflixOriginals!$C60)))=0,"@",_xlfn.UNIQUE(INT(IFERROR(INT(MID(NetflixOriginals!$C60,_xlfn.SEQUENCE(LEN(NetflixOriginals!$C60)),1)),0)&gt;0)*_xlfn.SEQUENCE(LEN(NetflixOriginals!$C60)))))-1))</f>
        <v>February</v>
      </c>
      <c r="I60" s="12" t="str" cm="1">
        <f t="array" ref="I60">RIGHT(_xlfn.CONCAT(IFERROR(INT(MID(NetflixOriginals!$C60,_xlfn.SEQUENCE(LEN(NetflixOriginals!$C60)),1)),"")),4)</f>
        <v>2021</v>
      </c>
      <c r="J60" s="12">
        <v>2</v>
      </c>
      <c r="K60" s="23">
        <f t="shared" si="0"/>
        <v>44238</v>
      </c>
      <c r="L60" s="22" t="str" cm="1">
        <f t="array" aca="1" ref="L60" ca="1">IF(SUM(INT(MID(F60,ROW(INDIRECT("1:"&amp;LEN(F60))),1)="/"))=0,"UNI_LANGUAGE",IF(SUM(INT(MID(F60,ROW(INDIRECT("1:"&amp;LEN(F60))),1)="/"))=1,"DUAL_LANGUAGE",IF(SUM(INT(MID(F60,ROW(INDIRECT("1:"&amp;LEN(F60))),1)="/"))=2,"TRI_LANGUAGE","")))</f>
        <v>UNI_LANGUAGE</v>
      </c>
      <c r="M60" s="7" t="str" cm="1">
        <f t="array" aca="1" ref="M60" ca="1">IF(SUM(INT(MID(B60,ROW(INDIRECT("1:"&amp;LEN(B60))),1)="/"))=0,"ONE_GENRE","MULTI_GENRE")</f>
        <v>ONE_GENRE</v>
      </c>
      <c r="N60" t="str">
        <f t="shared" si="1"/>
        <v>1-5</v>
      </c>
    </row>
    <row r="61" spans="1:14" ht="15" thickBot="1" x14ac:dyDescent="0.35">
      <c r="A61" s="14" t="s">
        <v>323</v>
      </c>
      <c r="B61" s="15" t="s">
        <v>60</v>
      </c>
      <c r="C61" s="16" t="s">
        <v>324</v>
      </c>
      <c r="D61" s="15">
        <v>86</v>
      </c>
      <c r="E61" s="15">
        <v>5.0999999999999996</v>
      </c>
      <c r="F61" s="15" t="s">
        <v>86</v>
      </c>
      <c r="G61" s="15" t="str" cm="1">
        <f t="array" ref="G61">IF(LEN(_xlfn.CONCAT(IFERROR(INT(MID(NetflixOriginals!$C61,_xlfn.SEQUENCE(LEN(NetflixOriginals!$C61)),1)),"")))=6,LEFT(_xlfn.CONCAT(IFERROR(INT(MID(NetflixOriginals!$C61,_xlfn.SEQUENCE(LEN(NetflixOriginals!$C61)),1)),"")),2),LEFT(_xlfn.CONCAT(IFERROR(INT(MID(NetflixOriginals!$C61,_xlfn.SEQUENCE(LEN(NetflixOriginals!$C61)),1)),"")),1))</f>
        <v>22</v>
      </c>
      <c r="H61" s="12" t="str" cm="1">
        <f t="array" ref="H61">TRIM(LEFT(NetflixOriginals!$C61,MIN(IF(_xlfn.UNIQUE(INT(IFERROR(INT(MID(NetflixOriginals!$C61,_xlfn.SEQUENCE(LEN(NetflixOriginals!$C61)),1)),0)&gt;0)*_xlfn.SEQUENCE(LEN(NetflixOriginals!$C61)))=0,"@",_xlfn.UNIQUE(INT(IFERROR(INT(MID(NetflixOriginals!$C61,_xlfn.SEQUENCE(LEN(NetflixOriginals!$C61)),1)),0)&gt;0)*_xlfn.SEQUENCE(LEN(NetflixOriginals!$C61)))))-1))</f>
        <v>October</v>
      </c>
      <c r="I61" s="15" t="str" cm="1">
        <f t="array" ref="I61">RIGHT(_xlfn.CONCAT(IFERROR(INT(MID(NetflixOriginals!$C61,_xlfn.SEQUENCE(LEN(NetflixOriginals!$C61)),1)),"")),4)</f>
        <v>2020</v>
      </c>
      <c r="J61" s="12">
        <v>10</v>
      </c>
      <c r="K61" s="23">
        <f t="shared" si="0"/>
        <v>44126</v>
      </c>
      <c r="L61" s="22" t="str" cm="1">
        <f t="array" aca="1" ref="L61" ca="1">IF(SUM(INT(MID(F61,ROW(INDIRECT("1:"&amp;LEN(F61))),1)="/"))=0,"UNI_LANGUAGE",IF(SUM(INT(MID(F61,ROW(INDIRECT("1:"&amp;LEN(F61))),1)="/"))=1,"DUAL_LANGUAGE",IF(SUM(INT(MID(F61,ROW(INDIRECT("1:"&amp;LEN(F61))),1)="/"))=2,"TRI_LANGUAGE","")))</f>
        <v>UNI_LANGUAGE</v>
      </c>
      <c r="M61" t="str" cm="1">
        <f t="array" aca="1" ref="M61" ca="1">IF(SUM(INT(MID(B61,ROW(INDIRECT("1:"&amp;LEN(B61))),1)="/"))=0,"ONE_GENRE","MULTI_GENRE")</f>
        <v>ONE_GENRE</v>
      </c>
      <c r="N61" t="str">
        <f t="shared" si="1"/>
        <v>6-7</v>
      </c>
    </row>
    <row r="62" spans="1:14" ht="15" thickBot="1" x14ac:dyDescent="0.35">
      <c r="A62" s="11" t="s">
        <v>325</v>
      </c>
      <c r="B62" s="12" t="s">
        <v>16</v>
      </c>
      <c r="C62" s="13" t="s">
        <v>326</v>
      </c>
      <c r="D62" s="12">
        <v>104</v>
      </c>
      <c r="E62" s="12">
        <v>5.0999999999999996</v>
      </c>
      <c r="F62" s="12" t="s">
        <v>26</v>
      </c>
      <c r="G62" s="12" t="str" cm="1">
        <f t="array" ref="G62">IF(LEN(_xlfn.CONCAT(IFERROR(INT(MID(NetflixOriginals!$C62,_xlfn.SEQUENCE(LEN(NetflixOriginals!$C62)),1)),"")))=6,LEFT(_xlfn.CONCAT(IFERROR(INT(MID(NetflixOriginals!$C62,_xlfn.SEQUENCE(LEN(NetflixOriginals!$C62)),1)),"")),2),LEFT(_xlfn.CONCAT(IFERROR(INT(MID(NetflixOriginals!$C62,_xlfn.SEQUENCE(LEN(NetflixOriginals!$C62)),1)),"")),1))</f>
        <v>13</v>
      </c>
      <c r="H62" s="12" t="str" cm="1">
        <f t="array" ref="H62">TRIM(LEFT(NetflixOriginals!$C62,MIN(IF(_xlfn.UNIQUE(INT(IFERROR(INT(MID(NetflixOriginals!$C62,_xlfn.SEQUENCE(LEN(NetflixOriginals!$C62)),1)),0)&gt;0)*_xlfn.SEQUENCE(LEN(NetflixOriginals!$C62)))=0,"@",_xlfn.UNIQUE(INT(IFERROR(INT(MID(NetflixOriginals!$C62,_xlfn.SEQUENCE(LEN(NetflixOriginals!$C62)),1)),0)&gt;0)*_xlfn.SEQUENCE(LEN(NetflixOriginals!$C62)))))-1))</f>
        <v>January</v>
      </c>
      <c r="I62" s="12" t="str" cm="1">
        <f t="array" ref="I62">RIGHT(_xlfn.CONCAT(IFERROR(INT(MID(NetflixOriginals!$C62,_xlfn.SEQUENCE(LEN(NetflixOriginals!$C62)),1)),"")),4)</f>
        <v>2017</v>
      </c>
      <c r="J62" s="12">
        <v>1</v>
      </c>
      <c r="K62" s="23">
        <f t="shared" si="0"/>
        <v>42748</v>
      </c>
      <c r="L62" s="22" t="str" cm="1">
        <f t="array" aca="1" ref="L62" ca="1">IF(SUM(INT(MID(F62,ROW(INDIRECT("1:"&amp;LEN(F62))),1)="/"))=0,"UNI_LANGUAGE",IF(SUM(INT(MID(F62,ROW(INDIRECT("1:"&amp;LEN(F62))),1)="/"))=1,"DUAL_LANGUAGE",IF(SUM(INT(MID(F62,ROW(INDIRECT("1:"&amp;LEN(F62))),1)="/"))=2,"TRI_LANGUAGE","")))</f>
        <v>UNI_LANGUAGE</v>
      </c>
      <c r="M62" s="7" t="str" cm="1">
        <f t="array" aca="1" ref="M62" ca="1">IF(SUM(INT(MID(B62,ROW(INDIRECT("1:"&amp;LEN(B62))),1)="/"))=0,"ONE_GENRE","MULTI_GENRE")</f>
        <v>ONE_GENRE</v>
      </c>
      <c r="N62" t="str">
        <f t="shared" si="1"/>
        <v>6-7</v>
      </c>
    </row>
    <row r="63" spans="1:14" ht="15" thickBot="1" x14ac:dyDescent="0.35">
      <c r="A63" s="14" t="s">
        <v>327</v>
      </c>
      <c r="B63" s="15" t="s">
        <v>44</v>
      </c>
      <c r="C63" s="16" t="s">
        <v>328</v>
      </c>
      <c r="D63" s="15">
        <v>88</v>
      </c>
      <c r="E63" s="15">
        <v>5.0999999999999996</v>
      </c>
      <c r="F63" s="15" t="s">
        <v>26</v>
      </c>
      <c r="G63" s="15" t="str" cm="1">
        <f t="array" ref="G63">IF(LEN(_xlfn.CONCAT(IFERROR(INT(MID(NetflixOriginals!$C63,_xlfn.SEQUENCE(LEN(NetflixOriginals!$C63)),1)),"")))=6,LEFT(_xlfn.CONCAT(IFERROR(INT(MID(NetflixOriginals!$C63,_xlfn.SEQUENCE(LEN(NetflixOriginals!$C63)),1)),"")),2),LEFT(_xlfn.CONCAT(IFERROR(INT(MID(NetflixOriginals!$C63,_xlfn.SEQUENCE(LEN(NetflixOriginals!$C63)),1)),"")),1))</f>
        <v>3</v>
      </c>
      <c r="H63" s="12" t="str" cm="1">
        <f t="array" ref="H63">TRIM(LEFT(NetflixOriginals!$C63,MIN(IF(_xlfn.UNIQUE(INT(IFERROR(INT(MID(NetflixOriginals!$C63,_xlfn.SEQUENCE(LEN(NetflixOriginals!$C63)),1)),0)&gt;0)*_xlfn.SEQUENCE(LEN(NetflixOriginals!$C63)))=0,"@",_xlfn.UNIQUE(INT(IFERROR(INT(MID(NetflixOriginals!$C63,_xlfn.SEQUENCE(LEN(NetflixOriginals!$C63)),1)),0)&gt;0)*_xlfn.SEQUENCE(LEN(NetflixOriginals!$C63)))))-1))</f>
        <v>April</v>
      </c>
      <c r="I63" s="15" t="str" cm="1">
        <f t="array" ref="I63">RIGHT(_xlfn.CONCAT(IFERROR(INT(MID(NetflixOriginals!$C63,_xlfn.SEQUENCE(LEN(NetflixOriginals!$C63)),1)),"")),4)</f>
        <v>2020</v>
      </c>
      <c r="J63" s="12">
        <v>4</v>
      </c>
      <c r="K63" s="23">
        <f t="shared" si="0"/>
        <v>43924</v>
      </c>
      <c r="L63" s="22" t="str" cm="1">
        <f t="array" aca="1" ref="L63" ca="1">IF(SUM(INT(MID(F63,ROW(INDIRECT("1:"&amp;LEN(F63))),1)="/"))=0,"UNI_LANGUAGE",IF(SUM(INT(MID(F63,ROW(INDIRECT("1:"&amp;LEN(F63))),1)="/"))=1,"DUAL_LANGUAGE",IF(SUM(INT(MID(F63,ROW(INDIRECT("1:"&amp;LEN(F63))),1)="/"))=2,"TRI_LANGUAGE","")))</f>
        <v>UNI_LANGUAGE</v>
      </c>
      <c r="M63" t="str" cm="1">
        <f t="array" aca="1" ref="M63" ca="1">IF(SUM(INT(MID(B63,ROW(INDIRECT("1:"&amp;LEN(B63))),1)="/"))=0,"ONE_GENRE","MULTI_GENRE")</f>
        <v>ONE_GENRE</v>
      </c>
      <c r="N63" t="str">
        <f t="shared" si="1"/>
        <v>6-7</v>
      </c>
    </row>
    <row r="64" spans="1:14" ht="15" thickBot="1" x14ac:dyDescent="0.35">
      <c r="A64" s="11" t="s">
        <v>329</v>
      </c>
      <c r="B64" s="12" t="s">
        <v>84</v>
      </c>
      <c r="C64" s="13" t="s">
        <v>330</v>
      </c>
      <c r="D64" s="12">
        <v>97</v>
      </c>
      <c r="E64" s="12">
        <v>5.0999999999999996</v>
      </c>
      <c r="F64" s="12" t="s">
        <v>26</v>
      </c>
      <c r="G64" s="12" t="str" cm="1">
        <f t="array" ref="G64">IF(LEN(_xlfn.CONCAT(IFERROR(INT(MID(NetflixOriginals!$C64,_xlfn.SEQUENCE(LEN(NetflixOriginals!$C64)),1)),"")))=6,LEFT(_xlfn.CONCAT(IFERROR(INT(MID(NetflixOriginals!$C64,_xlfn.SEQUENCE(LEN(NetflixOriginals!$C64)),1)),"")),2),LEFT(_xlfn.CONCAT(IFERROR(INT(MID(NetflixOriginals!$C64,_xlfn.SEQUENCE(LEN(NetflixOriginals!$C64)),1)),"")),1))</f>
        <v>20</v>
      </c>
      <c r="H64" s="12" t="str" cm="1">
        <f t="array" ref="H64">TRIM(LEFT(NetflixOriginals!$C64,MIN(IF(_xlfn.UNIQUE(INT(IFERROR(INT(MID(NetflixOriginals!$C64,_xlfn.SEQUENCE(LEN(NetflixOriginals!$C64)),1)),0)&gt;0)*_xlfn.SEQUENCE(LEN(NetflixOriginals!$C64)))=0,"@",_xlfn.UNIQUE(INT(IFERROR(INT(MID(NetflixOriginals!$C64,_xlfn.SEQUENCE(LEN(NetflixOriginals!$C64)),1)),0)&gt;0)*_xlfn.SEQUENCE(LEN(NetflixOriginals!$C64)))))-1))</f>
        <v>April</v>
      </c>
      <c r="I64" s="12" t="str" cm="1">
        <f t="array" ref="I64">RIGHT(_xlfn.CONCAT(IFERROR(INT(MID(NetflixOriginals!$C64,_xlfn.SEQUENCE(LEN(NetflixOriginals!$C64)),1)),"")),4)</f>
        <v>2018</v>
      </c>
      <c r="J64" s="12">
        <v>4</v>
      </c>
      <c r="K64" s="23">
        <f t="shared" si="0"/>
        <v>43210</v>
      </c>
      <c r="L64" s="22" t="str" cm="1">
        <f t="array" aca="1" ref="L64" ca="1">IF(SUM(INT(MID(F64,ROW(INDIRECT("1:"&amp;LEN(F64))),1)="/"))=0,"UNI_LANGUAGE",IF(SUM(INT(MID(F64,ROW(INDIRECT("1:"&amp;LEN(F64))),1)="/"))=1,"DUAL_LANGUAGE",IF(SUM(INT(MID(F64,ROW(INDIRECT("1:"&amp;LEN(F64))),1)="/"))=2,"TRI_LANGUAGE","")))</f>
        <v>UNI_LANGUAGE</v>
      </c>
      <c r="M64" s="7" t="str" cm="1">
        <f t="array" aca="1" ref="M64" ca="1">IF(SUM(INT(MID(B64,ROW(INDIRECT("1:"&amp;LEN(B64))),1)="/"))=0,"ONE_GENRE","MULTI_GENRE")</f>
        <v>ONE_GENRE</v>
      </c>
      <c r="N64" t="str">
        <f t="shared" si="1"/>
        <v>6-7</v>
      </c>
    </row>
    <row r="65" spans="1:14" ht="15" thickBot="1" x14ac:dyDescent="0.35">
      <c r="A65" s="14" t="s">
        <v>331</v>
      </c>
      <c r="B65" s="15" t="s">
        <v>87</v>
      </c>
      <c r="C65" s="16" t="s">
        <v>332</v>
      </c>
      <c r="D65" s="15">
        <v>105</v>
      </c>
      <c r="E65" s="15">
        <v>5.0999999999999996</v>
      </c>
      <c r="F65" s="15" t="s">
        <v>50</v>
      </c>
      <c r="G65" s="15" t="str" cm="1">
        <f t="array" ref="G65">IF(LEN(_xlfn.CONCAT(IFERROR(INT(MID(NetflixOriginals!$C65,_xlfn.SEQUENCE(LEN(NetflixOriginals!$C65)),1)),"")))=6,LEFT(_xlfn.CONCAT(IFERROR(INT(MID(NetflixOriginals!$C65,_xlfn.SEQUENCE(LEN(NetflixOriginals!$C65)),1)),"")),2),LEFT(_xlfn.CONCAT(IFERROR(INT(MID(NetflixOriginals!$C65,_xlfn.SEQUENCE(LEN(NetflixOriginals!$C65)),1)),"")),1))</f>
        <v>25</v>
      </c>
      <c r="H65" s="12" t="str" cm="1">
        <f t="array" ref="H65">TRIM(LEFT(NetflixOriginals!$C65,MIN(IF(_xlfn.UNIQUE(INT(IFERROR(INT(MID(NetflixOriginals!$C65,_xlfn.SEQUENCE(LEN(NetflixOriginals!$C65)),1)),0)&gt;0)*_xlfn.SEQUENCE(LEN(NetflixOriginals!$C65)))=0,"@",_xlfn.UNIQUE(INT(IFERROR(INT(MID(NetflixOriginals!$C65,_xlfn.SEQUENCE(LEN(NetflixOriginals!$C65)),1)),0)&gt;0)*_xlfn.SEQUENCE(LEN(NetflixOriginals!$C65)))))-1))</f>
        <v>February</v>
      </c>
      <c r="I65" s="15" t="str" cm="1">
        <f t="array" ref="I65">RIGHT(_xlfn.CONCAT(IFERROR(INT(MID(NetflixOriginals!$C65,_xlfn.SEQUENCE(LEN(NetflixOriginals!$C65)),1)),"")),4)</f>
        <v>2021</v>
      </c>
      <c r="J65" s="12">
        <v>2</v>
      </c>
      <c r="K65" s="23">
        <f t="shared" si="0"/>
        <v>44252</v>
      </c>
      <c r="L65" s="22" t="str" cm="1">
        <f t="array" aca="1" ref="L65" ca="1">IF(SUM(INT(MID(F65,ROW(INDIRECT("1:"&amp;LEN(F65))),1)="/"))=0,"UNI_LANGUAGE",IF(SUM(INT(MID(F65,ROW(INDIRECT("1:"&amp;LEN(F65))),1)="/"))=1,"DUAL_LANGUAGE",IF(SUM(INT(MID(F65,ROW(INDIRECT("1:"&amp;LEN(F65))),1)="/"))=2,"TRI_LANGUAGE","")))</f>
        <v>UNI_LANGUAGE</v>
      </c>
      <c r="M65" t="str" cm="1">
        <f t="array" aca="1" ref="M65" ca="1">IF(SUM(INT(MID(B65,ROW(INDIRECT("1:"&amp;LEN(B65))),1)="/"))=0,"ONE_GENRE","MULTI_GENRE")</f>
        <v>ONE_GENRE</v>
      </c>
      <c r="N65" t="str">
        <f t="shared" si="1"/>
        <v>6-7</v>
      </c>
    </row>
    <row r="66" spans="1:14" ht="15" thickBot="1" x14ac:dyDescent="0.35">
      <c r="A66" s="11" t="s">
        <v>333</v>
      </c>
      <c r="B66" s="12" t="s">
        <v>90</v>
      </c>
      <c r="C66" s="13" t="s">
        <v>334</v>
      </c>
      <c r="D66" s="12">
        <v>90</v>
      </c>
      <c r="E66" s="12">
        <v>5.0999999999999996</v>
      </c>
      <c r="F66" s="12" t="s">
        <v>26</v>
      </c>
      <c r="G66" s="12" t="str" cm="1">
        <f t="array" ref="G66">IF(LEN(_xlfn.CONCAT(IFERROR(INT(MID(NetflixOriginals!$C66,_xlfn.SEQUENCE(LEN(NetflixOriginals!$C66)),1)),"")))=6,LEFT(_xlfn.CONCAT(IFERROR(INT(MID(NetflixOriginals!$C66,_xlfn.SEQUENCE(LEN(NetflixOriginals!$C66)),1)),"")),2),LEFT(_xlfn.CONCAT(IFERROR(INT(MID(NetflixOriginals!$C66,_xlfn.SEQUENCE(LEN(NetflixOriginals!$C66)),1)),"")),1))</f>
        <v>23</v>
      </c>
      <c r="H66" s="12" t="str" cm="1">
        <f t="array" ref="H66">TRIM(LEFT(NetflixOriginals!$C66,MIN(IF(_xlfn.UNIQUE(INT(IFERROR(INT(MID(NetflixOriginals!$C66,_xlfn.SEQUENCE(LEN(NetflixOriginals!$C66)),1)),0)&gt;0)*_xlfn.SEQUENCE(LEN(NetflixOriginals!$C66)))=0,"@",_xlfn.UNIQUE(INT(IFERROR(INT(MID(NetflixOriginals!$C66,_xlfn.SEQUENCE(LEN(NetflixOriginals!$C66)),1)),0)&gt;0)*_xlfn.SEQUENCE(LEN(NetflixOriginals!$C66)))))-1))</f>
        <v>July</v>
      </c>
      <c r="I66" s="12" t="str" cm="1">
        <f t="array" ref="I66">RIGHT(_xlfn.CONCAT(IFERROR(INT(MID(NetflixOriginals!$C66,_xlfn.SEQUENCE(LEN(NetflixOriginals!$C66)),1)),"")),4)</f>
        <v>2020</v>
      </c>
      <c r="J66" s="12">
        <v>7</v>
      </c>
      <c r="K66" s="23">
        <f t="shared" si="0"/>
        <v>44035</v>
      </c>
      <c r="L66" s="22" t="str" cm="1">
        <f t="array" aca="1" ref="L66" ca="1">IF(SUM(INT(MID(F66,ROW(INDIRECT("1:"&amp;LEN(F66))),1)="/"))=0,"UNI_LANGUAGE",IF(SUM(INT(MID(F66,ROW(INDIRECT("1:"&amp;LEN(F66))),1)="/"))=1,"DUAL_LANGUAGE",IF(SUM(INT(MID(F66,ROW(INDIRECT("1:"&amp;LEN(F66))),1)="/"))=2,"TRI_LANGUAGE","")))</f>
        <v>UNI_LANGUAGE</v>
      </c>
      <c r="M66" s="7" t="str" cm="1">
        <f t="array" aca="1" ref="M66" ca="1">IF(SUM(INT(MID(B66,ROW(INDIRECT("1:"&amp;LEN(B66))),1)="/"))=0,"ONE_GENRE","MULTI_GENRE")</f>
        <v>ONE_GENRE</v>
      </c>
      <c r="N66" t="str">
        <f t="shared" si="1"/>
        <v>6-7</v>
      </c>
    </row>
    <row r="67" spans="1:14" ht="15" thickBot="1" x14ac:dyDescent="0.35">
      <c r="A67" s="14" t="s">
        <v>335</v>
      </c>
      <c r="B67" s="15" t="s">
        <v>32</v>
      </c>
      <c r="C67" s="16" t="s">
        <v>336</v>
      </c>
      <c r="D67" s="15">
        <v>99</v>
      </c>
      <c r="E67" s="15">
        <v>5.2</v>
      </c>
      <c r="F67" s="15" t="s">
        <v>26</v>
      </c>
      <c r="G67" s="15" t="str" cm="1">
        <f t="array" ref="G67">IF(LEN(_xlfn.CONCAT(IFERROR(INT(MID(NetflixOriginals!$C67,_xlfn.SEQUENCE(LEN(NetflixOriginals!$C67)),1)),"")))=6,LEFT(_xlfn.CONCAT(IFERROR(INT(MID(NetflixOriginals!$C67,_xlfn.SEQUENCE(LEN(NetflixOriginals!$C67)),1)),"")),2),LEFT(_xlfn.CONCAT(IFERROR(INT(MID(NetflixOriginals!$C67,_xlfn.SEQUENCE(LEN(NetflixOriginals!$C67)),1)),"")),1))</f>
        <v>8</v>
      </c>
      <c r="H67" s="12" t="str" cm="1">
        <f t="array" ref="H67">TRIM(LEFT(NetflixOriginals!$C67,MIN(IF(_xlfn.UNIQUE(INT(IFERROR(INT(MID(NetflixOriginals!$C67,_xlfn.SEQUENCE(LEN(NetflixOriginals!$C67)),1)),0)&gt;0)*_xlfn.SEQUENCE(LEN(NetflixOriginals!$C67)))=0,"@",_xlfn.UNIQUE(INT(IFERROR(INT(MID(NetflixOriginals!$C67,_xlfn.SEQUENCE(LEN(NetflixOriginals!$C67)),1)),0)&gt;0)*_xlfn.SEQUENCE(LEN(NetflixOriginals!$C67)))))-1))</f>
        <v>September</v>
      </c>
      <c r="I67" s="15" t="str" cm="1">
        <f t="array" ref="I67">RIGHT(_xlfn.CONCAT(IFERROR(INT(MID(NetflixOriginals!$C67,_xlfn.SEQUENCE(LEN(NetflixOriginals!$C67)),1)),"")),4)</f>
        <v>2017</v>
      </c>
      <c r="J67" s="12">
        <v>9</v>
      </c>
      <c r="K67" s="23">
        <f t="shared" ref="K67:K130" si="2">DATE(I67,J67,G67)</f>
        <v>42986</v>
      </c>
      <c r="L67" s="22" t="str" cm="1">
        <f t="array" aca="1" ref="L67" ca="1">IF(SUM(INT(MID(F67,ROW(INDIRECT("1:"&amp;LEN(F67))),1)="/"))=0,"UNI_LANGUAGE",IF(SUM(INT(MID(F67,ROW(INDIRECT("1:"&amp;LEN(F67))),1)="/"))=1,"DUAL_LANGUAGE",IF(SUM(INT(MID(F67,ROW(INDIRECT("1:"&amp;LEN(F67))),1)="/"))=2,"TRI_LANGUAGE","")))</f>
        <v>UNI_LANGUAGE</v>
      </c>
      <c r="M67" t="str" cm="1">
        <f t="array" aca="1" ref="M67" ca="1">IF(SUM(INT(MID(B67,ROW(INDIRECT("1:"&amp;LEN(B67))),1)="/"))=0,"ONE_GENRE","MULTI_GENRE")</f>
        <v>ONE_GENRE</v>
      </c>
      <c r="N67" t="str">
        <f t="shared" ref="N67:N130" si="3">IF(E67&lt;=5,"1-5",IF(E67&lt;=7,"6-7",IF(E67&lt;=8,"8-9","9-10")))</f>
        <v>6-7</v>
      </c>
    </row>
    <row r="68" spans="1:14" ht="15" thickBot="1" x14ac:dyDescent="0.35">
      <c r="A68" s="11" t="s">
        <v>337</v>
      </c>
      <c r="B68" s="12" t="s">
        <v>29</v>
      </c>
      <c r="C68" s="13" t="s">
        <v>338</v>
      </c>
      <c r="D68" s="12">
        <v>10</v>
      </c>
      <c r="E68" s="12">
        <v>5.2</v>
      </c>
      <c r="F68" s="12" t="s">
        <v>26</v>
      </c>
      <c r="G68" s="12" t="str" cm="1">
        <f t="array" ref="G68">IF(LEN(_xlfn.CONCAT(IFERROR(INT(MID(NetflixOriginals!$C68,_xlfn.SEQUENCE(LEN(NetflixOriginals!$C68)),1)),"")))=6,LEFT(_xlfn.CONCAT(IFERROR(INT(MID(NetflixOriginals!$C68,_xlfn.SEQUENCE(LEN(NetflixOriginals!$C68)),1)),"")),2),LEFT(_xlfn.CONCAT(IFERROR(INT(MID(NetflixOriginals!$C68,_xlfn.SEQUENCE(LEN(NetflixOriginals!$C68)),1)),"")),1))</f>
        <v>21</v>
      </c>
      <c r="H68" s="12" t="str" cm="1">
        <f t="array" ref="H68">TRIM(LEFT(NetflixOriginals!$C68,MIN(IF(_xlfn.UNIQUE(INT(IFERROR(INT(MID(NetflixOriginals!$C68,_xlfn.SEQUENCE(LEN(NetflixOriginals!$C68)),1)),0)&gt;0)*_xlfn.SEQUENCE(LEN(NetflixOriginals!$C68)))=0,"@",_xlfn.UNIQUE(INT(IFERROR(INT(MID(NetflixOriginals!$C68,_xlfn.SEQUENCE(LEN(NetflixOriginals!$C68)),1)),0)&gt;0)*_xlfn.SEQUENCE(LEN(NetflixOriginals!$C68)))))-1))</f>
        <v>August</v>
      </c>
      <c r="I68" s="12" t="str" cm="1">
        <f t="array" ref="I68">RIGHT(_xlfn.CONCAT(IFERROR(INT(MID(NetflixOriginals!$C68,_xlfn.SEQUENCE(LEN(NetflixOriginals!$C68)),1)),"")),4)</f>
        <v>2019</v>
      </c>
      <c r="J68" s="12">
        <v>8</v>
      </c>
      <c r="K68" s="23">
        <f t="shared" si="2"/>
        <v>43698</v>
      </c>
      <c r="L68" s="22" t="str" cm="1">
        <f t="array" aca="1" ref="L68" ca="1">IF(SUM(INT(MID(F68,ROW(INDIRECT("1:"&amp;LEN(F68))),1)="/"))=0,"UNI_LANGUAGE",IF(SUM(INT(MID(F68,ROW(INDIRECT("1:"&amp;LEN(F68))),1)="/"))=1,"DUAL_LANGUAGE",IF(SUM(INT(MID(F68,ROW(INDIRECT("1:"&amp;LEN(F68))),1)="/"))=2,"TRI_LANGUAGE","")))</f>
        <v>UNI_LANGUAGE</v>
      </c>
      <c r="M68" s="7" t="str" cm="1">
        <f t="array" aca="1" ref="M68" ca="1">IF(SUM(INT(MID(B68,ROW(INDIRECT("1:"&amp;LEN(B68))),1)="/"))=0,"ONE_GENRE","MULTI_GENRE")</f>
        <v>MULTI_GENRE</v>
      </c>
      <c r="N68" t="str">
        <f t="shared" si="3"/>
        <v>6-7</v>
      </c>
    </row>
    <row r="69" spans="1:14" ht="15" thickBot="1" x14ac:dyDescent="0.35">
      <c r="A69" s="14" t="s">
        <v>339</v>
      </c>
      <c r="B69" s="15" t="s">
        <v>40</v>
      </c>
      <c r="C69" s="16" t="s">
        <v>340</v>
      </c>
      <c r="D69" s="15">
        <v>106</v>
      </c>
      <c r="E69" s="15">
        <v>5.2</v>
      </c>
      <c r="F69" s="15" t="s">
        <v>26</v>
      </c>
      <c r="G69" s="15" t="str" cm="1">
        <f t="array" ref="G69">IF(LEN(_xlfn.CONCAT(IFERROR(INT(MID(NetflixOriginals!$C69,_xlfn.SEQUENCE(LEN(NetflixOriginals!$C69)),1)),"")))=6,LEFT(_xlfn.CONCAT(IFERROR(INT(MID(NetflixOriginals!$C69,_xlfn.SEQUENCE(LEN(NetflixOriginals!$C69)),1)),"")),2),LEFT(_xlfn.CONCAT(IFERROR(INT(MID(NetflixOriginals!$C69,_xlfn.SEQUENCE(LEN(NetflixOriginals!$C69)),1)),"")),1))</f>
        <v>3</v>
      </c>
      <c r="H69" s="12" t="str" cm="1">
        <f t="array" ref="H69">TRIM(LEFT(NetflixOriginals!$C69,MIN(IF(_xlfn.UNIQUE(INT(IFERROR(INT(MID(NetflixOriginals!$C69,_xlfn.SEQUENCE(LEN(NetflixOriginals!$C69)),1)),0)&gt;0)*_xlfn.SEQUENCE(LEN(NetflixOriginals!$C69)))=0,"@",_xlfn.UNIQUE(INT(IFERROR(INT(MID(NetflixOriginals!$C69,_xlfn.SEQUENCE(LEN(NetflixOriginals!$C69)),1)),0)&gt;0)*_xlfn.SEQUENCE(LEN(NetflixOriginals!$C69)))))-1))</f>
        <v>July</v>
      </c>
      <c r="I69" s="15" t="str" cm="1">
        <f t="array" ref="I69">RIGHT(_xlfn.CONCAT(IFERROR(INT(MID(NetflixOriginals!$C69,_xlfn.SEQUENCE(LEN(NetflixOriginals!$C69)),1)),"")),4)</f>
        <v>2020</v>
      </c>
      <c r="J69" s="12">
        <v>7</v>
      </c>
      <c r="K69" s="23">
        <f t="shared" si="2"/>
        <v>44015</v>
      </c>
      <c r="L69" s="22" t="str" cm="1">
        <f t="array" aca="1" ref="L69" ca="1">IF(SUM(INT(MID(F69,ROW(INDIRECT("1:"&amp;LEN(F69))),1)="/"))=0,"UNI_LANGUAGE",IF(SUM(INT(MID(F69,ROW(INDIRECT("1:"&amp;LEN(F69))),1)="/"))=1,"DUAL_LANGUAGE",IF(SUM(INT(MID(F69,ROW(INDIRECT("1:"&amp;LEN(F69))),1)="/"))=2,"TRI_LANGUAGE","")))</f>
        <v>UNI_LANGUAGE</v>
      </c>
      <c r="M69" t="str" cm="1">
        <f t="array" aca="1" ref="M69" ca="1">IF(SUM(INT(MID(B69,ROW(INDIRECT("1:"&amp;LEN(B69))),1)="/"))=0,"ONE_GENRE","MULTI_GENRE")</f>
        <v>ONE_GENRE</v>
      </c>
      <c r="N69" t="str">
        <f t="shared" si="3"/>
        <v>6-7</v>
      </c>
    </row>
    <row r="70" spans="1:14" ht="15" thickBot="1" x14ac:dyDescent="0.35">
      <c r="A70" s="11" t="s">
        <v>341</v>
      </c>
      <c r="B70" s="12" t="s">
        <v>93</v>
      </c>
      <c r="C70" s="13" t="s">
        <v>342</v>
      </c>
      <c r="D70" s="12">
        <v>98</v>
      </c>
      <c r="E70" s="12">
        <v>5.2</v>
      </c>
      <c r="F70" s="12" t="s">
        <v>26</v>
      </c>
      <c r="G70" s="12" t="str" cm="1">
        <f t="array" ref="G70">IF(LEN(_xlfn.CONCAT(IFERROR(INT(MID(NetflixOriginals!$C70,_xlfn.SEQUENCE(LEN(NetflixOriginals!$C70)),1)),"")))=6,LEFT(_xlfn.CONCAT(IFERROR(INT(MID(NetflixOriginals!$C70,_xlfn.SEQUENCE(LEN(NetflixOriginals!$C70)),1)),"")),2),LEFT(_xlfn.CONCAT(IFERROR(INT(MID(NetflixOriginals!$C70,_xlfn.SEQUENCE(LEN(NetflixOriginals!$C70)),1)),"")),1))</f>
        <v>22</v>
      </c>
      <c r="H70" s="12" t="str" cm="1">
        <f t="array" ref="H70">TRIM(LEFT(NetflixOriginals!$C70,MIN(IF(_xlfn.UNIQUE(INT(IFERROR(INT(MID(NetflixOriginals!$C70,_xlfn.SEQUENCE(LEN(NetflixOriginals!$C70)),1)),0)&gt;0)*_xlfn.SEQUENCE(LEN(NetflixOriginals!$C70)))=0,"@",_xlfn.UNIQUE(INT(IFERROR(INT(MID(NetflixOriginals!$C70,_xlfn.SEQUENCE(LEN(NetflixOriginals!$C70)),1)),0)&gt;0)*_xlfn.SEQUENCE(LEN(NetflixOriginals!$C70)))))-1))</f>
        <v>November</v>
      </c>
      <c r="I70" s="12" t="str" cm="1">
        <f t="array" ref="I70">RIGHT(_xlfn.CONCAT(IFERROR(INT(MID(NetflixOriginals!$C70,_xlfn.SEQUENCE(LEN(NetflixOriginals!$C70)),1)),"")),4)</f>
        <v>2020</v>
      </c>
      <c r="J70" s="12">
        <v>11</v>
      </c>
      <c r="K70" s="23">
        <f t="shared" si="2"/>
        <v>44157</v>
      </c>
      <c r="L70" s="22" t="str" cm="1">
        <f t="array" aca="1" ref="L70" ca="1">IF(SUM(INT(MID(F70,ROW(INDIRECT("1:"&amp;LEN(F70))),1)="/"))=0,"UNI_LANGUAGE",IF(SUM(INT(MID(F70,ROW(INDIRECT("1:"&amp;LEN(F70))),1)="/"))=1,"DUAL_LANGUAGE",IF(SUM(INT(MID(F70,ROW(INDIRECT("1:"&amp;LEN(F70))),1)="/"))=2,"TRI_LANGUAGE","")))</f>
        <v>UNI_LANGUAGE</v>
      </c>
      <c r="M70" s="7" t="str" cm="1">
        <f t="array" aca="1" ref="M70" ca="1">IF(SUM(INT(MID(B70,ROW(INDIRECT("1:"&amp;LEN(B70))),1)="/"))=0,"ONE_GENRE","MULTI_GENRE")</f>
        <v>ONE_GENRE</v>
      </c>
      <c r="N70" t="str">
        <f t="shared" si="3"/>
        <v>6-7</v>
      </c>
    </row>
    <row r="71" spans="1:14" ht="15" thickBot="1" x14ac:dyDescent="0.35">
      <c r="A71" s="14" t="s">
        <v>343</v>
      </c>
      <c r="B71" s="15" t="s">
        <v>32</v>
      </c>
      <c r="C71" s="16" t="s">
        <v>344</v>
      </c>
      <c r="D71" s="15">
        <v>94</v>
      </c>
      <c r="E71" s="15">
        <v>5.2</v>
      </c>
      <c r="F71" s="15" t="s">
        <v>26</v>
      </c>
      <c r="G71" s="15" t="str" cm="1">
        <f t="array" ref="G71">IF(LEN(_xlfn.CONCAT(IFERROR(INT(MID(NetflixOriginals!$C71,_xlfn.SEQUENCE(LEN(NetflixOriginals!$C71)),1)),"")))=6,LEFT(_xlfn.CONCAT(IFERROR(INT(MID(NetflixOriginals!$C71,_xlfn.SEQUENCE(LEN(NetflixOriginals!$C71)),1)),"")),2),LEFT(_xlfn.CONCAT(IFERROR(INT(MID(NetflixOriginals!$C71,_xlfn.SEQUENCE(LEN(NetflixOriginals!$C71)),1)),"")),1))</f>
        <v>20</v>
      </c>
      <c r="H71" s="12" t="str" cm="1">
        <f t="array" ref="H71">TRIM(LEFT(NetflixOriginals!$C71,MIN(IF(_xlfn.UNIQUE(INT(IFERROR(INT(MID(NetflixOriginals!$C71,_xlfn.SEQUENCE(LEN(NetflixOriginals!$C71)),1)),0)&gt;0)*_xlfn.SEQUENCE(LEN(NetflixOriginals!$C71)))=0,"@",_xlfn.UNIQUE(INT(IFERROR(INT(MID(NetflixOriginals!$C71,_xlfn.SEQUENCE(LEN(NetflixOriginals!$C71)),1)),0)&gt;0)*_xlfn.SEQUENCE(LEN(NetflixOriginals!$C71)))))-1))</f>
        <v>July</v>
      </c>
      <c r="I71" s="15" t="str" cm="1">
        <f t="array" ref="I71">RIGHT(_xlfn.CONCAT(IFERROR(INT(MID(NetflixOriginals!$C71,_xlfn.SEQUENCE(LEN(NetflixOriginals!$C71)),1)),"")),4)</f>
        <v>2018</v>
      </c>
      <c r="J71" s="12">
        <v>7</v>
      </c>
      <c r="K71" s="23">
        <f t="shared" si="2"/>
        <v>43301</v>
      </c>
      <c r="L71" s="22" t="str" cm="1">
        <f t="array" aca="1" ref="L71" ca="1">IF(SUM(INT(MID(F71,ROW(INDIRECT("1:"&amp;LEN(F71))),1)="/"))=0,"UNI_LANGUAGE",IF(SUM(INT(MID(F71,ROW(INDIRECT("1:"&amp;LEN(F71))),1)="/"))=1,"DUAL_LANGUAGE",IF(SUM(INT(MID(F71,ROW(INDIRECT("1:"&amp;LEN(F71))),1)="/"))=2,"TRI_LANGUAGE","")))</f>
        <v>UNI_LANGUAGE</v>
      </c>
      <c r="M71" t="str" cm="1">
        <f t="array" aca="1" ref="M71" ca="1">IF(SUM(INT(MID(B71,ROW(INDIRECT("1:"&amp;LEN(B71))),1)="/"))=0,"ONE_GENRE","MULTI_GENRE")</f>
        <v>ONE_GENRE</v>
      </c>
      <c r="N71" t="str">
        <f t="shared" si="3"/>
        <v>6-7</v>
      </c>
    </row>
    <row r="72" spans="1:14" ht="15" thickBot="1" x14ac:dyDescent="0.35">
      <c r="A72" s="11" t="s">
        <v>345</v>
      </c>
      <c r="B72" s="12" t="s">
        <v>36</v>
      </c>
      <c r="C72" s="13" t="s">
        <v>274</v>
      </c>
      <c r="D72" s="12">
        <v>112</v>
      </c>
      <c r="E72" s="12">
        <v>5.2</v>
      </c>
      <c r="F72" s="12" t="s">
        <v>38</v>
      </c>
      <c r="G72" s="12" t="str" cm="1">
        <f t="array" ref="G72">IF(LEN(_xlfn.CONCAT(IFERROR(INT(MID(NetflixOriginals!$C72,_xlfn.SEQUENCE(LEN(NetflixOriginals!$C72)),1)),"")))=6,LEFT(_xlfn.CONCAT(IFERROR(INT(MID(NetflixOriginals!$C72,_xlfn.SEQUENCE(LEN(NetflixOriginals!$C72)),1)),"")),2),LEFT(_xlfn.CONCAT(IFERROR(INT(MID(NetflixOriginals!$C72,_xlfn.SEQUENCE(LEN(NetflixOriginals!$C72)),1)),"")),1))</f>
        <v>22</v>
      </c>
      <c r="H72" s="12" t="str" cm="1">
        <f t="array" ref="H72">TRIM(LEFT(NetflixOriginals!$C72,MIN(IF(_xlfn.UNIQUE(INT(IFERROR(INT(MID(NetflixOriginals!$C72,_xlfn.SEQUENCE(LEN(NetflixOriginals!$C72)),1)),0)&gt;0)*_xlfn.SEQUENCE(LEN(NetflixOriginals!$C72)))=0,"@",_xlfn.UNIQUE(INT(IFERROR(INT(MID(NetflixOriginals!$C72,_xlfn.SEQUENCE(LEN(NetflixOriginals!$C72)),1)),0)&gt;0)*_xlfn.SEQUENCE(LEN(NetflixOriginals!$C72)))))-1))</f>
        <v>February</v>
      </c>
      <c r="I72" s="12" t="str" cm="1">
        <f t="array" ref="I72">RIGHT(_xlfn.CONCAT(IFERROR(INT(MID(NetflixOriginals!$C72,_xlfn.SEQUENCE(LEN(NetflixOriginals!$C72)),1)),"")),4)</f>
        <v>2019</v>
      </c>
      <c r="J72" s="12">
        <v>2</v>
      </c>
      <c r="K72" s="23">
        <f t="shared" si="2"/>
        <v>43518</v>
      </c>
      <c r="L72" s="22" t="str" cm="1">
        <f t="array" aca="1" ref="L72" ca="1">IF(SUM(INT(MID(F72,ROW(INDIRECT("1:"&amp;LEN(F72))),1)="/"))=0,"UNI_LANGUAGE",IF(SUM(INT(MID(F72,ROW(INDIRECT("1:"&amp;LEN(F72))),1)="/"))=1,"DUAL_LANGUAGE",IF(SUM(INT(MID(F72,ROW(INDIRECT("1:"&amp;LEN(F72))),1)="/"))=2,"TRI_LANGUAGE","")))</f>
        <v>UNI_LANGUAGE</v>
      </c>
      <c r="M72" s="7" t="str" cm="1">
        <f t="array" aca="1" ref="M72" ca="1">IF(SUM(INT(MID(B72,ROW(INDIRECT("1:"&amp;LEN(B72))),1)="/"))=0,"ONE_GENRE","MULTI_GENRE")</f>
        <v>ONE_GENRE</v>
      </c>
      <c r="N72" t="str">
        <f t="shared" si="3"/>
        <v>6-7</v>
      </c>
    </row>
    <row r="73" spans="1:14" ht="15" thickBot="1" x14ac:dyDescent="0.35">
      <c r="A73" s="14" t="s">
        <v>346</v>
      </c>
      <c r="B73" s="15" t="s">
        <v>60</v>
      </c>
      <c r="C73" s="16" t="s">
        <v>347</v>
      </c>
      <c r="D73" s="15">
        <v>117</v>
      </c>
      <c r="E73" s="15">
        <v>5.2</v>
      </c>
      <c r="F73" s="15" t="s">
        <v>75</v>
      </c>
      <c r="G73" s="15" t="str" cm="1">
        <f t="array" ref="G73">IF(LEN(_xlfn.CONCAT(IFERROR(INT(MID(NetflixOriginals!$C73,_xlfn.SEQUENCE(LEN(NetflixOriginals!$C73)),1)),"")))=6,LEFT(_xlfn.CONCAT(IFERROR(INT(MID(NetflixOriginals!$C73,_xlfn.SEQUENCE(LEN(NetflixOriginals!$C73)),1)),"")),2),LEFT(_xlfn.CONCAT(IFERROR(INT(MID(NetflixOriginals!$C73,_xlfn.SEQUENCE(LEN(NetflixOriginals!$C73)),1)),"")),1))</f>
        <v>26</v>
      </c>
      <c r="H73" s="12" t="str" cm="1">
        <f t="array" ref="H73">TRIM(LEFT(NetflixOriginals!$C73,MIN(IF(_xlfn.UNIQUE(INT(IFERROR(INT(MID(NetflixOriginals!$C73,_xlfn.SEQUENCE(LEN(NetflixOriginals!$C73)),1)),0)&gt;0)*_xlfn.SEQUENCE(LEN(NetflixOriginals!$C73)))=0,"@",_xlfn.UNIQUE(INT(IFERROR(INT(MID(NetflixOriginals!$C73,_xlfn.SEQUENCE(LEN(NetflixOriginals!$C73)),1)),0)&gt;0)*_xlfn.SEQUENCE(LEN(NetflixOriginals!$C73)))))-1))</f>
        <v>May</v>
      </c>
      <c r="I73" s="15" t="str" cm="1">
        <f t="array" ref="I73">RIGHT(_xlfn.CONCAT(IFERROR(INT(MID(NetflixOriginals!$C73,_xlfn.SEQUENCE(LEN(NetflixOriginals!$C73)),1)),"")),4)</f>
        <v>2021</v>
      </c>
      <c r="J73" s="12">
        <v>5</v>
      </c>
      <c r="K73" s="23">
        <f t="shared" si="2"/>
        <v>44342</v>
      </c>
      <c r="L73" s="22" t="str" cm="1">
        <f t="array" aca="1" ref="L73" ca="1">IF(SUM(INT(MID(F73,ROW(INDIRECT("1:"&amp;LEN(F73))),1)="/"))=0,"UNI_LANGUAGE",IF(SUM(INT(MID(F73,ROW(INDIRECT("1:"&amp;LEN(F73))),1)="/"))=1,"DUAL_LANGUAGE",IF(SUM(INT(MID(F73,ROW(INDIRECT("1:"&amp;LEN(F73))),1)="/"))=2,"TRI_LANGUAGE","")))</f>
        <v>UNI_LANGUAGE</v>
      </c>
      <c r="M73" t="str" cm="1">
        <f t="array" aca="1" ref="M73" ca="1">IF(SUM(INT(MID(B73,ROW(INDIRECT("1:"&amp;LEN(B73))),1)="/"))=0,"ONE_GENRE","MULTI_GENRE")</f>
        <v>ONE_GENRE</v>
      </c>
      <c r="N73" t="str">
        <f t="shared" si="3"/>
        <v>6-7</v>
      </c>
    </row>
    <row r="74" spans="1:14" ht="15" thickBot="1" x14ac:dyDescent="0.35">
      <c r="A74" s="11" t="s">
        <v>348</v>
      </c>
      <c r="B74" s="12" t="s">
        <v>32</v>
      </c>
      <c r="C74" s="13" t="s">
        <v>349</v>
      </c>
      <c r="D74" s="12">
        <v>70</v>
      </c>
      <c r="E74" s="12">
        <v>5.2</v>
      </c>
      <c r="F74" s="12" t="s">
        <v>26</v>
      </c>
      <c r="G74" s="12" t="str" cm="1">
        <f t="array" ref="G74">IF(LEN(_xlfn.CONCAT(IFERROR(INT(MID(NetflixOriginals!$C74,_xlfn.SEQUENCE(LEN(NetflixOriginals!$C74)),1)),"")))=6,LEFT(_xlfn.CONCAT(IFERROR(INT(MID(NetflixOriginals!$C74,_xlfn.SEQUENCE(LEN(NetflixOriginals!$C74)),1)),"")),2),LEFT(_xlfn.CONCAT(IFERROR(INT(MID(NetflixOriginals!$C74,_xlfn.SEQUENCE(LEN(NetflixOriginals!$C74)),1)),"")),1))</f>
        <v>14</v>
      </c>
      <c r="H74" s="12" t="str" cm="1">
        <f t="array" ref="H74">TRIM(LEFT(NetflixOriginals!$C74,MIN(IF(_xlfn.UNIQUE(INT(IFERROR(INT(MID(NetflixOriginals!$C74,_xlfn.SEQUENCE(LEN(NetflixOriginals!$C74)),1)),0)&gt;0)*_xlfn.SEQUENCE(LEN(NetflixOriginals!$C74)))=0,"@",_xlfn.UNIQUE(INT(IFERROR(INT(MID(NetflixOriginals!$C74,_xlfn.SEQUENCE(LEN(NetflixOriginals!$C74)),1)),0)&gt;0)*_xlfn.SEQUENCE(LEN(NetflixOriginals!$C74)))))-1))</f>
        <v>February</v>
      </c>
      <c r="I74" s="12" t="str" cm="1">
        <f t="array" ref="I74">RIGHT(_xlfn.CONCAT(IFERROR(INT(MID(NetflixOriginals!$C74,_xlfn.SEQUENCE(LEN(NetflixOriginals!$C74)),1)),"")),4)</f>
        <v>2017</v>
      </c>
      <c r="J74" s="12">
        <v>2</v>
      </c>
      <c r="K74" s="23">
        <f t="shared" si="2"/>
        <v>42780</v>
      </c>
      <c r="L74" s="22" t="str" cm="1">
        <f t="array" aca="1" ref="L74" ca="1">IF(SUM(INT(MID(F74,ROW(INDIRECT("1:"&amp;LEN(F74))),1)="/"))=0,"UNI_LANGUAGE",IF(SUM(INT(MID(F74,ROW(INDIRECT("1:"&amp;LEN(F74))),1)="/"))=1,"DUAL_LANGUAGE",IF(SUM(INT(MID(F74,ROW(INDIRECT("1:"&amp;LEN(F74))),1)="/"))=2,"TRI_LANGUAGE","")))</f>
        <v>UNI_LANGUAGE</v>
      </c>
      <c r="M74" s="7" t="str" cm="1">
        <f t="array" aca="1" ref="M74" ca="1">IF(SUM(INT(MID(B74,ROW(INDIRECT("1:"&amp;LEN(B74))),1)="/"))=0,"ONE_GENRE","MULTI_GENRE")</f>
        <v>ONE_GENRE</v>
      </c>
      <c r="N74" t="str">
        <f t="shared" si="3"/>
        <v>6-7</v>
      </c>
    </row>
    <row r="75" spans="1:14" ht="15" thickBot="1" x14ac:dyDescent="0.35">
      <c r="A75" s="14" t="s">
        <v>350</v>
      </c>
      <c r="B75" s="15" t="s">
        <v>32</v>
      </c>
      <c r="C75" s="16" t="s">
        <v>351</v>
      </c>
      <c r="D75" s="15">
        <v>81</v>
      </c>
      <c r="E75" s="15">
        <v>5.2</v>
      </c>
      <c r="F75" s="15" t="s">
        <v>26</v>
      </c>
      <c r="G75" s="15" t="str" cm="1">
        <f t="array" ref="G75">IF(LEN(_xlfn.CONCAT(IFERROR(INT(MID(NetflixOriginals!$C75,_xlfn.SEQUENCE(LEN(NetflixOriginals!$C75)),1)),"")))=6,LEFT(_xlfn.CONCAT(IFERROR(INT(MID(NetflixOriginals!$C75,_xlfn.SEQUENCE(LEN(NetflixOriginals!$C75)),1)),"")),2),LEFT(_xlfn.CONCAT(IFERROR(INT(MID(NetflixOriginals!$C75,_xlfn.SEQUENCE(LEN(NetflixOriginals!$C75)),1)),"")),1))</f>
        <v>5</v>
      </c>
      <c r="H75" s="12" t="str" cm="1">
        <f t="array" ref="H75">TRIM(LEFT(NetflixOriginals!$C75,MIN(IF(_xlfn.UNIQUE(INT(IFERROR(INT(MID(NetflixOriginals!$C75,_xlfn.SEQUENCE(LEN(NetflixOriginals!$C75)),1)),0)&gt;0)*_xlfn.SEQUENCE(LEN(NetflixOriginals!$C75)))=0,"@",_xlfn.UNIQUE(INT(IFERROR(INT(MID(NetflixOriginals!$C75,_xlfn.SEQUENCE(LEN(NetflixOriginals!$C75)),1)),0)&gt;0)*_xlfn.SEQUENCE(LEN(NetflixOriginals!$C75)))))-1))</f>
        <v>May</v>
      </c>
      <c r="I75" s="15" t="str" cm="1">
        <f t="array" ref="I75">RIGHT(_xlfn.CONCAT(IFERROR(INT(MID(NetflixOriginals!$C75,_xlfn.SEQUENCE(LEN(NetflixOriginals!$C75)),1)),"")),4)</f>
        <v>2017</v>
      </c>
      <c r="J75" s="12">
        <v>5</v>
      </c>
      <c r="K75" s="23">
        <f t="shared" si="2"/>
        <v>42860</v>
      </c>
      <c r="L75" s="22" t="str" cm="1">
        <f t="array" aca="1" ref="L75" ca="1">IF(SUM(INT(MID(F75,ROW(INDIRECT("1:"&amp;LEN(F75))),1)="/"))=0,"UNI_LANGUAGE",IF(SUM(INT(MID(F75,ROW(INDIRECT("1:"&amp;LEN(F75))),1)="/"))=1,"DUAL_LANGUAGE",IF(SUM(INT(MID(F75,ROW(INDIRECT("1:"&amp;LEN(F75))),1)="/"))=2,"TRI_LANGUAGE","")))</f>
        <v>UNI_LANGUAGE</v>
      </c>
      <c r="M75" t="str" cm="1">
        <f t="array" aca="1" ref="M75" ca="1">IF(SUM(INT(MID(B75,ROW(INDIRECT("1:"&amp;LEN(B75))),1)="/"))=0,"ONE_GENRE","MULTI_GENRE")</f>
        <v>ONE_GENRE</v>
      </c>
      <c r="N75" t="str">
        <f t="shared" si="3"/>
        <v>6-7</v>
      </c>
    </row>
    <row r="76" spans="1:14" ht="15" thickBot="1" x14ac:dyDescent="0.35">
      <c r="A76" s="11" t="s">
        <v>352</v>
      </c>
      <c r="B76" s="12" t="s">
        <v>32</v>
      </c>
      <c r="C76" s="13" t="s">
        <v>353</v>
      </c>
      <c r="D76" s="12">
        <v>103</v>
      </c>
      <c r="E76" s="12">
        <v>5.2</v>
      </c>
      <c r="F76" s="12" t="s">
        <v>26</v>
      </c>
      <c r="G76" s="12" t="str" cm="1">
        <f t="array" ref="G76">IF(LEN(_xlfn.CONCAT(IFERROR(INT(MID(NetflixOriginals!$C76,_xlfn.SEQUENCE(LEN(NetflixOriginals!$C76)),1)),"")))=6,LEFT(_xlfn.CONCAT(IFERROR(INT(MID(NetflixOriginals!$C76,_xlfn.SEQUENCE(LEN(NetflixOriginals!$C76)),1)),"")),2),LEFT(_xlfn.CONCAT(IFERROR(INT(MID(NetflixOriginals!$C76,_xlfn.SEQUENCE(LEN(NetflixOriginals!$C76)),1)),"")),1))</f>
        <v>7</v>
      </c>
      <c r="H76" s="12" t="str" cm="1">
        <f t="array" ref="H76">TRIM(LEFT(NetflixOriginals!$C76,MIN(IF(_xlfn.UNIQUE(INT(IFERROR(INT(MID(NetflixOriginals!$C76,_xlfn.SEQUENCE(LEN(NetflixOriginals!$C76)),1)),0)&gt;0)*_xlfn.SEQUENCE(LEN(NetflixOriginals!$C76)))=0,"@",_xlfn.UNIQUE(INT(IFERROR(INT(MID(NetflixOriginals!$C76,_xlfn.SEQUENCE(LEN(NetflixOriginals!$C76)),1)),0)&gt;0)*_xlfn.SEQUENCE(LEN(NetflixOriginals!$C76)))))-1))</f>
        <v>October</v>
      </c>
      <c r="I76" s="12" t="str" cm="1">
        <f t="array" ref="I76">RIGHT(_xlfn.CONCAT(IFERROR(INT(MID(NetflixOriginals!$C76,_xlfn.SEQUENCE(LEN(NetflixOriginals!$C76)),1)),"")),4)</f>
        <v>2020</v>
      </c>
      <c r="J76" s="12">
        <v>10</v>
      </c>
      <c r="K76" s="23">
        <f t="shared" si="2"/>
        <v>44111</v>
      </c>
      <c r="L76" s="22" t="str" cm="1">
        <f t="array" aca="1" ref="L76" ca="1">IF(SUM(INT(MID(F76,ROW(INDIRECT("1:"&amp;LEN(F76))),1)="/"))=0,"UNI_LANGUAGE",IF(SUM(INT(MID(F76,ROW(INDIRECT("1:"&amp;LEN(F76))),1)="/"))=1,"DUAL_LANGUAGE",IF(SUM(INT(MID(F76,ROW(INDIRECT("1:"&amp;LEN(F76))),1)="/"))=2,"TRI_LANGUAGE","")))</f>
        <v>UNI_LANGUAGE</v>
      </c>
      <c r="M76" s="7" t="str" cm="1">
        <f t="array" aca="1" ref="M76" ca="1">IF(SUM(INT(MID(B76,ROW(INDIRECT("1:"&amp;LEN(B76))),1)="/"))=0,"ONE_GENRE","MULTI_GENRE")</f>
        <v>ONE_GENRE</v>
      </c>
      <c r="N76" t="str">
        <f t="shared" si="3"/>
        <v>6-7</v>
      </c>
    </row>
    <row r="77" spans="1:14" ht="15" thickBot="1" x14ac:dyDescent="0.35">
      <c r="A77" s="14" t="s">
        <v>354</v>
      </c>
      <c r="B77" s="15" t="s">
        <v>32</v>
      </c>
      <c r="C77" s="16" t="s">
        <v>355</v>
      </c>
      <c r="D77" s="15">
        <v>94</v>
      </c>
      <c r="E77" s="15">
        <v>5.2</v>
      </c>
      <c r="F77" s="15" t="s">
        <v>26</v>
      </c>
      <c r="G77" s="15" t="str" cm="1">
        <f t="array" ref="G77">IF(LEN(_xlfn.CONCAT(IFERROR(INT(MID(NetflixOriginals!$C77,_xlfn.SEQUENCE(LEN(NetflixOriginals!$C77)),1)),"")))=6,LEFT(_xlfn.CONCAT(IFERROR(INT(MID(NetflixOriginals!$C77,_xlfn.SEQUENCE(LEN(NetflixOriginals!$C77)),1)),"")),2),LEFT(_xlfn.CONCAT(IFERROR(INT(MID(NetflixOriginals!$C77,_xlfn.SEQUENCE(LEN(NetflixOriginals!$C77)),1)),"")),1))</f>
        <v>25</v>
      </c>
      <c r="H77" s="12" t="str" cm="1">
        <f t="array" ref="H77">TRIM(LEFT(NetflixOriginals!$C77,MIN(IF(_xlfn.UNIQUE(INT(IFERROR(INT(MID(NetflixOriginals!$C77,_xlfn.SEQUENCE(LEN(NetflixOriginals!$C77)),1)),0)&gt;0)*_xlfn.SEQUENCE(LEN(NetflixOriginals!$C77)))=0,"@",_xlfn.UNIQUE(INT(IFERROR(INT(MID(NetflixOriginals!$C77,_xlfn.SEQUENCE(LEN(NetflixOriginals!$C77)),1)),0)&gt;0)*_xlfn.SEQUENCE(LEN(NetflixOriginals!$C77)))))-1))</f>
        <v>May</v>
      </c>
      <c r="I77" s="15" t="str" cm="1">
        <f t="array" ref="I77">RIGHT(_xlfn.CONCAT(IFERROR(INT(MID(NetflixOriginals!$C77,_xlfn.SEQUENCE(LEN(NetflixOriginals!$C77)),1)),"")),4)</f>
        <v>2018</v>
      </c>
      <c r="J77" s="12">
        <v>5</v>
      </c>
      <c r="K77" s="23">
        <f t="shared" si="2"/>
        <v>43245</v>
      </c>
      <c r="L77" s="22" t="str" cm="1">
        <f t="array" aca="1" ref="L77" ca="1">IF(SUM(INT(MID(F77,ROW(INDIRECT("1:"&amp;LEN(F77))),1)="/"))=0,"UNI_LANGUAGE",IF(SUM(INT(MID(F77,ROW(INDIRECT("1:"&amp;LEN(F77))),1)="/"))=1,"DUAL_LANGUAGE",IF(SUM(INT(MID(F77,ROW(INDIRECT("1:"&amp;LEN(F77))),1)="/"))=2,"TRI_LANGUAGE","")))</f>
        <v>UNI_LANGUAGE</v>
      </c>
      <c r="M77" t="str" cm="1">
        <f t="array" aca="1" ref="M77" ca="1">IF(SUM(INT(MID(B77,ROW(INDIRECT("1:"&amp;LEN(B77))),1)="/"))=0,"ONE_GENRE","MULTI_GENRE")</f>
        <v>ONE_GENRE</v>
      </c>
      <c r="N77" t="str">
        <f t="shared" si="3"/>
        <v>6-7</v>
      </c>
    </row>
    <row r="78" spans="1:14" ht="15" thickBot="1" x14ac:dyDescent="0.35">
      <c r="A78" s="11" t="s">
        <v>356</v>
      </c>
      <c r="B78" s="12" t="s">
        <v>95</v>
      </c>
      <c r="C78" s="13" t="s">
        <v>270</v>
      </c>
      <c r="D78" s="12">
        <v>98</v>
      </c>
      <c r="E78" s="12">
        <v>5.2</v>
      </c>
      <c r="F78" s="12" t="s">
        <v>26</v>
      </c>
      <c r="G78" s="12" t="str" cm="1">
        <f t="array" ref="G78">IF(LEN(_xlfn.CONCAT(IFERROR(INT(MID(NetflixOriginals!$C78,_xlfn.SEQUENCE(LEN(NetflixOriginals!$C78)),1)),"")))=6,LEFT(_xlfn.CONCAT(IFERROR(INT(MID(NetflixOriginals!$C78,_xlfn.SEQUENCE(LEN(NetflixOriginals!$C78)),1)),"")),2),LEFT(_xlfn.CONCAT(IFERROR(INT(MID(NetflixOriginals!$C78,_xlfn.SEQUENCE(LEN(NetflixOriginals!$C78)),1)),"")),1))</f>
        <v>24</v>
      </c>
      <c r="H78" s="12" t="str" cm="1">
        <f t="array" ref="H78">TRIM(LEFT(NetflixOriginals!$C78,MIN(IF(_xlfn.UNIQUE(INT(IFERROR(INT(MID(NetflixOriginals!$C78,_xlfn.SEQUENCE(LEN(NetflixOriginals!$C78)),1)),0)&gt;0)*_xlfn.SEQUENCE(LEN(NetflixOriginals!$C78)))=0,"@",_xlfn.UNIQUE(INT(IFERROR(INT(MID(NetflixOriginals!$C78,_xlfn.SEQUENCE(LEN(NetflixOriginals!$C78)),1)),0)&gt;0)*_xlfn.SEQUENCE(LEN(NetflixOriginals!$C78)))))-1))</f>
        <v>May</v>
      </c>
      <c r="I78" s="12" t="str" cm="1">
        <f t="array" ref="I78">RIGHT(_xlfn.CONCAT(IFERROR(INT(MID(NetflixOriginals!$C78,_xlfn.SEQUENCE(LEN(NetflixOriginals!$C78)),1)),"")),4)</f>
        <v>2019</v>
      </c>
      <c r="J78" s="12">
        <v>5</v>
      </c>
      <c r="K78" s="23">
        <f t="shared" si="2"/>
        <v>43609</v>
      </c>
      <c r="L78" s="22" t="str" cm="1">
        <f t="array" aca="1" ref="L78" ca="1">IF(SUM(INT(MID(F78,ROW(INDIRECT("1:"&amp;LEN(F78))),1)="/"))=0,"UNI_LANGUAGE",IF(SUM(INT(MID(F78,ROW(INDIRECT("1:"&amp;LEN(F78))),1)="/"))=1,"DUAL_LANGUAGE",IF(SUM(INT(MID(F78,ROW(INDIRECT("1:"&amp;LEN(F78))),1)="/"))=2,"TRI_LANGUAGE","")))</f>
        <v>UNI_LANGUAGE</v>
      </c>
      <c r="M78" s="7" t="str" cm="1">
        <f t="array" aca="1" ref="M78" ca="1">IF(SUM(INT(MID(B78,ROW(INDIRECT("1:"&amp;LEN(B78))),1)="/"))=0,"ONE_GENRE","MULTI_GENRE")</f>
        <v>ONE_GENRE</v>
      </c>
      <c r="N78" t="str">
        <f t="shared" si="3"/>
        <v>6-7</v>
      </c>
    </row>
    <row r="79" spans="1:14" ht="15" thickBot="1" x14ac:dyDescent="0.35">
      <c r="A79" s="14" t="s">
        <v>357</v>
      </c>
      <c r="B79" s="15" t="s">
        <v>32</v>
      </c>
      <c r="C79" s="16" t="s">
        <v>358</v>
      </c>
      <c r="D79" s="15">
        <v>131</v>
      </c>
      <c r="E79" s="15">
        <v>5.2</v>
      </c>
      <c r="F79" s="15" t="s">
        <v>26</v>
      </c>
      <c r="G79" s="15" t="str" cm="1">
        <f t="array" ref="G79">IF(LEN(_xlfn.CONCAT(IFERROR(INT(MID(NetflixOriginals!$C79,_xlfn.SEQUENCE(LEN(NetflixOriginals!$C79)),1)),"")))=6,LEFT(_xlfn.CONCAT(IFERROR(INT(MID(NetflixOriginals!$C79,_xlfn.SEQUENCE(LEN(NetflixOriginals!$C79)),1)),"")),2),LEFT(_xlfn.CONCAT(IFERROR(INT(MID(NetflixOriginals!$C79,_xlfn.SEQUENCE(LEN(NetflixOriginals!$C79)),1)),"")),1))</f>
        <v>14</v>
      </c>
      <c r="H79" s="12" t="str" cm="1">
        <f t="array" ref="H79">TRIM(LEFT(NetflixOriginals!$C79,MIN(IF(_xlfn.UNIQUE(INT(IFERROR(INT(MID(NetflixOriginals!$C79,_xlfn.SEQUENCE(LEN(NetflixOriginals!$C79)),1)),0)&gt;0)*_xlfn.SEQUENCE(LEN(NetflixOriginals!$C79)))=0,"@",_xlfn.UNIQUE(INT(IFERROR(INT(MID(NetflixOriginals!$C79,_xlfn.SEQUENCE(LEN(NetflixOriginals!$C79)),1)),0)&gt;0)*_xlfn.SEQUENCE(LEN(NetflixOriginals!$C79)))))-1))</f>
        <v>April</v>
      </c>
      <c r="I79" s="15" t="str" cm="1">
        <f t="array" ref="I79">RIGHT(_xlfn.CONCAT(IFERROR(INT(MID(NetflixOriginals!$C79,_xlfn.SEQUENCE(LEN(NetflixOriginals!$C79)),1)),"")),4)</f>
        <v>2017</v>
      </c>
      <c r="J79" s="12">
        <v>4</v>
      </c>
      <c r="K79" s="23">
        <f t="shared" si="2"/>
        <v>42839</v>
      </c>
      <c r="L79" s="22" t="str" cm="1">
        <f t="array" aca="1" ref="L79" ca="1">IF(SUM(INT(MID(F79,ROW(INDIRECT("1:"&amp;LEN(F79))),1)="/"))=0,"UNI_LANGUAGE",IF(SUM(INT(MID(F79,ROW(INDIRECT("1:"&amp;LEN(F79))),1)="/"))=1,"DUAL_LANGUAGE",IF(SUM(INT(MID(F79,ROW(INDIRECT("1:"&amp;LEN(F79))),1)="/"))=2,"TRI_LANGUAGE","")))</f>
        <v>UNI_LANGUAGE</v>
      </c>
      <c r="M79" t="str" cm="1">
        <f t="array" aca="1" ref="M79" ca="1">IF(SUM(INT(MID(B79,ROW(INDIRECT("1:"&amp;LEN(B79))),1)="/"))=0,"ONE_GENRE","MULTI_GENRE")</f>
        <v>ONE_GENRE</v>
      </c>
      <c r="N79" t="str">
        <f t="shared" si="3"/>
        <v>6-7</v>
      </c>
    </row>
    <row r="80" spans="1:14" ht="15" thickBot="1" x14ac:dyDescent="0.35">
      <c r="A80" s="11" t="s">
        <v>359</v>
      </c>
      <c r="B80" s="12" t="s">
        <v>97</v>
      </c>
      <c r="C80" s="13" t="s">
        <v>360</v>
      </c>
      <c r="D80" s="12">
        <v>87</v>
      </c>
      <c r="E80" s="12">
        <v>5.2</v>
      </c>
      <c r="F80" s="12" t="s">
        <v>26</v>
      </c>
      <c r="G80" s="12" t="str" cm="1">
        <f t="array" ref="G80">IF(LEN(_xlfn.CONCAT(IFERROR(INT(MID(NetflixOriginals!$C80,_xlfn.SEQUENCE(LEN(NetflixOriginals!$C80)),1)),"")))=6,LEFT(_xlfn.CONCAT(IFERROR(INT(MID(NetflixOriginals!$C80,_xlfn.SEQUENCE(LEN(NetflixOriginals!$C80)),1)),"")),2),LEFT(_xlfn.CONCAT(IFERROR(INT(MID(NetflixOriginals!$C80,_xlfn.SEQUENCE(LEN(NetflixOriginals!$C80)),1)),"")),1))</f>
        <v>17</v>
      </c>
      <c r="H80" s="12" t="str" cm="1">
        <f t="array" ref="H80">TRIM(LEFT(NetflixOriginals!$C80,MIN(IF(_xlfn.UNIQUE(INT(IFERROR(INT(MID(NetflixOriginals!$C80,_xlfn.SEQUENCE(LEN(NetflixOriginals!$C80)),1)),0)&gt;0)*_xlfn.SEQUENCE(LEN(NetflixOriginals!$C80)))=0,"@",_xlfn.UNIQUE(INT(IFERROR(INT(MID(NetflixOriginals!$C80,_xlfn.SEQUENCE(LEN(NetflixOriginals!$C80)),1)),0)&gt;0)*_xlfn.SEQUENCE(LEN(NetflixOriginals!$C80)))))-1))</f>
        <v>May</v>
      </c>
      <c r="I80" s="12" t="str" cm="1">
        <f t="array" ref="I80">RIGHT(_xlfn.CONCAT(IFERROR(INT(MID(NetflixOriginals!$C80,_xlfn.SEQUENCE(LEN(NetflixOriginals!$C80)),1)),"")),4)</f>
        <v>2019</v>
      </c>
      <c r="J80" s="12">
        <v>5</v>
      </c>
      <c r="K80" s="23">
        <f t="shared" si="2"/>
        <v>43602</v>
      </c>
      <c r="L80" s="22" t="str" cm="1">
        <f t="array" aca="1" ref="L80" ca="1">IF(SUM(INT(MID(F80,ROW(INDIRECT("1:"&amp;LEN(F80))),1)="/"))=0,"UNI_LANGUAGE",IF(SUM(INT(MID(F80,ROW(INDIRECT("1:"&amp;LEN(F80))),1)="/"))=1,"DUAL_LANGUAGE",IF(SUM(INT(MID(F80,ROW(INDIRECT("1:"&amp;LEN(F80))),1)="/"))=2,"TRI_LANGUAGE","")))</f>
        <v>UNI_LANGUAGE</v>
      </c>
      <c r="M80" s="7" t="str" cm="1">
        <f t="array" aca="1" ref="M80" ca="1">IF(SUM(INT(MID(B80,ROW(INDIRECT("1:"&amp;LEN(B80))),1)="/"))=0,"ONE_GENRE","MULTI_GENRE")</f>
        <v>ONE_GENRE</v>
      </c>
      <c r="N80" t="str">
        <f t="shared" si="3"/>
        <v>6-7</v>
      </c>
    </row>
    <row r="81" spans="1:14" ht="15" thickBot="1" x14ac:dyDescent="0.35">
      <c r="A81" s="14" t="s">
        <v>361</v>
      </c>
      <c r="B81" s="15" t="s">
        <v>99</v>
      </c>
      <c r="C81" s="16" t="s">
        <v>362</v>
      </c>
      <c r="D81" s="15">
        <v>60</v>
      </c>
      <c r="E81" s="15">
        <v>5.2</v>
      </c>
      <c r="F81" s="15" t="s">
        <v>26</v>
      </c>
      <c r="G81" s="15" t="str" cm="1">
        <f t="array" ref="G81">IF(LEN(_xlfn.CONCAT(IFERROR(INT(MID(NetflixOriginals!$C81,_xlfn.SEQUENCE(LEN(NetflixOriginals!$C81)),1)),"")))=6,LEFT(_xlfn.CONCAT(IFERROR(INT(MID(NetflixOriginals!$C81,_xlfn.SEQUENCE(LEN(NetflixOriginals!$C81)),1)),"")),2),LEFT(_xlfn.CONCAT(IFERROR(INT(MID(NetflixOriginals!$C81,_xlfn.SEQUENCE(LEN(NetflixOriginals!$C81)),1)),"")),1))</f>
        <v>14</v>
      </c>
      <c r="H81" s="12" t="str" cm="1">
        <f t="array" ref="H81">TRIM(LEFT(NetflixOriginals!$C81,MIN(IF(_xlfn.UNIQUE(INT(IFERROR(INT(MID(NetflixOriginals!$C81,_xlfn.SEQUENCE(LEN(NetflixOriginals!$C81)),1)),0)&gt;0)*_xlfn.SEQUENCE(LEN(NetflixOriginals!$C81)))=0,"@",_xlfn.UNIQUE(INT(IFERROR(INT(MID(NetflixOriginals!$C81,_xlfn.SEQUENCE(LEN(NetflixOriginals!$C81)),1)),0)&gt;0)*_xlfn.SEQUENCE(LEN(NetflixOriginals!$C81)))))-1))</f>
        <v>May</v>
      </c>
      <c r="I81" s="15" t="str" cm="1">
        <f t="array" ref="I81">RIGHT(_xlfn.CONCAT(IFERROR(INT(MID(NetflixOriginals!$C81,_xlfn.SEQUENCE(LEN(NetflixOriginals!$C81)),1)),"")),4)</f>
        <v>2019</v>
      </c>
      <c r="J81" s="12">
        <v>5</v>
      </c>
      <c r="K81" s="23">
        <f t="shared" si="2"/>
        <v>43599</v>
      </c>
      <c r="L81" s="22" t="str" cm="1">
        <f t="array" aca="1" ref="L81" ca="1">IF(SUM(INT(MID(F81,ROW(INDIRECT("1:"&amp;LEN(F81))),1)="/"))=0,"UNI_LANGUAGE",IF(SUM(INT(MID(F81,ROW(INDIRECT("1:"&amp;LEN(F81))),1)="/"))=1,"DUAL_LANGUAGE",IF(SUM(INT(MID(F81,ROW(INDIRECT("1:"&amp;LEN(F81))),1)="/"))=2,"TRI_LANGUAGE","")))</f>
        <v>UNI_LANGUAGE</v>
      </c>
      <c r="M81" t="str" cm="1">
        <f t="array" aca="1" ref="M81" ca="1">IF(SUM(INT(MID(B81,ROW(INDIRECT("1:"&amp;LEN(B81))),1)="/"))=0,"ONE_GENRE","MULTI_GENRE")</f>
        <v>ONE_GENRE</v>
      </c>
      <c r="N81" t="str">
        <f t="shared" si="3"/>
        <v>6-7</v>
      </c>
    </row>
    <row r="82" spans="1:14" ht="15" thickBot="1" x14ac:dyDescent="0.35">
      <c r="A82" s="11" t="s">
        <v>363</v>
      </c>
      <c r="B82" s="12" t="s">
        <v>12</v>
      </c>
      <c r="C82" s="13" t="s">
        <v>364</v>
      </c>
      <c r="D82" s="12">
        <v>112</v>
      </c>
      <c r="E82" s="12">
        <v>5.2</v>
      </c>
      <c r="F82" s="12" t="s">
        <v>26</v>
      </c>
      <c r="G82" s="12" t="str" cm="1">
        <f t="array" ref="G82">IF(LEN(_xlfn.CONCAT(IFERROR(INT(MID(NetflixOriginals!$C82,_xlfn.SEQUENCE(LEN(NetflixOriginals!$C82)),1)),"")))=6,LEFT(_xlfn.CONCAT(IFERROR(INT(MID(NetflixOriginals!$C82,_xlfn.SEQUENCE(LEN(NetflixOriginals!$C82)),1)),"")),2),LEFT(_xlfn.CONCAT(IFERROR(INT(MID(NetflixOriginals!$C82,_xlfn.SEQUENCE(LEN(NetflixOriginals!$C82)),1)),"")),1))</f>
        <v>5</v>
      </c>
      <c r="H82" s="12" t="str" cm="1">
        <f t="array" ref="H82">TRIM(LEFT(NetflixOriginals!$C82,MIN(IF(_xlfn.UNIQUE(INT(IFERROR(INT(MID(NetflixOriginals!$C82,_xlfn.SEQUENCE(LEN(NetflixOriginals!$C82)),1)),0)&gt;0)*_xlfn.SEQUENCE(LEN(NetflixOriginals!$C82)))=0,"@",_xlfn.UNIQUE(INT(IFERROR(INT(MID(NetflixOriginals!$C82,_xlfn.SEQUENCE(LEN(NetflixOriginals!$C82)),1)),0)&gt;0)*_xlfn.SEQUENCE(LEN(NetflixOriginals!$C82)))))-1))</f>
        <v>February</v>
      </c>
      <c r="I82" s="12" t="str" cm="1">
        <f t="array" ref="I82">RIGHT(_xlfn.CONCAT(IFERROR(INT(MID(NetflixOriginals!$C82,_xlfn.SEQUENCE(LEN(NetflixOriginals!$C82)),1)),"")),4)</f>
        <v>2021</v>
      </c>
      <c r="J82" s="12">
        <v>2</v>
      </c>
      <c r="K82" s="23">
        <f t="shared" si="2"/>
        <v>44232</v>
      </c>
      <c r="L82" s="22" t="str" cm="1">
        <f t="array" aca="1" ref="L82" ca="1">IF(SUM(INT(MID(F82,ROW(INDIRECT("1:"&amp;LEN(F82))),1)="/"))=0,"UNI_LANGUAGE",IF(SUM(INT(MID(F82,ROW(INDIRECT("1:"&amp;LEN(F82))),1)="/"))=1,"DUAL_LANGUAGE",IF(SUM(INT(MID(F82,ROW(INDIRECT("1:"&amp;LEN(F82))),1)="/"))=2,"TRI_LANGUAGE","")))</f>
        <v>UNI_LANGUAGE</v>
      </c>
      <c r="M82" s="7" t="str" cm="1">
        <f t="array" aca="1" ref="M82" ca="1">IF(SUM(INT(MID(B82,ROW(INDIRECT("1:"&amp;LEN(B82))),1)="/"))=0,"ONE_GENRE","MULTI_GENRE")</f>
        <v>ONE_GENRE</v>
      </c>
      <c r="N82" t="str">
        <f t="shared" si="3"/>
        <v>6-7</v>
      </c>
    </row>
    <row r="83" spans="1:14" ht="15" thickBot="1" x14ac:dyDescent="0.35">
      <c r="A83" s="14" t="s">
        <v>365</v>
      </c>
      <c r="B83" s="15" t="s">
        <v>101</v>
      </c>
      <c r="C83" s="16" t="s">
        <v>250</v>
      </c>
      <c r="D83" s="15">
        <v>102</v>
      </c>
      <c r="E83" s="15">
        <v>5.2</v>
      </c>
      <c r="F83" s="15" t="s">
        <v>26</v>
      </c>
      <c r="G83" s="15" t="str" cm="1">
        <f t="array" ref="G83">IF(LEN(_xlfn.CONCAT(IFERROR(INT(MID(NetflixOriginals!$C83,_xlfn.SEQUENCE(LEN(NetflixOriginals!$C83)),1)),"")))=6,LEFT(_xlfn.CONCAT(IFERROR(INT(MID(NetflixOriginals!$C83,_xlfn.SEQUENCE(LEN(NetflixOriginals!$C83)),1)),"")),2),LEFT(_xlfn.CONCAT(IFERROR(INT(MID(NetflixOriginals!$C83,_xlfn.SEQUENCE(LEN(NetflixOriginals!$C83)),1)),"")),1))</f>
        <v>13</v>
      </c>
      <c r="H83" s="12" t="str" cm="1">
        <f t="array" ref="H83">TRIM(LEFT(NetflixOriginals!$C83,MIN(IF(_xlfn.UNIQUE(INT(IFERROR(INT(MID(NetflixOriginals!$C83,_xlfn.SEQUENCE(LEN(NetflixOriginals!$C83)),1)),0)&gt;0)*_xlfn.SEQUENCE(LEN(NetflixOriginals!$C83)))=0,"@",_xlfn.UNIQUE(INT(IFERROR(INT(MID(NetflixOriginals!$C83,_xlfn.SEQUENCE(LEN(NetflixOriginals!$C83)),1)),0)&gt;0)*_xlfn.SEQUENCE(LEN(NetflixOriginals!$C83)))))-1))</f>
        <v>September</v>
      </c>
      <c r="I83" s="15" t="str" cm="1">
        <f t="array" ref="I83">RIGHT(_xlfn.CONCAT(IFERROR(INT(MID(NetflixOriginals!$C83,_xlfn.SEQUENCE(LEN(NetflixOriginals!$C83)),1)),"")),4)</f>
        <v>2019</v>
      </c>
      <c r="J83" s="12">
        <v>9</v>
      </c>
      <c r="K83" s="23">
        <f t="shared" si="2"/>
        <v>43721</v>
      </c>
      <c r="L83" s="22" t="str" cm="1">
        <f t="array" aca="1" ref="L83" ca="1">IF(SUM(INT(MID(F83,ROW(INDIRECT("1:"&amp;LEN(F83))),1)="/"))=0,"UNI_LANGUAGE",IF(SUM(INT(MID(F83,ROW(INDIRECT("1:"&amp;LEN(F83))),1)="/"))=1,"DUAL_LANGUAGE",IF(SUM(INT(MID(F83,ROW(INDIRECT("1:"&amp;LEN(F83))),1)="/"))=2,"TRI_LANGUAGE","")))</f>
        <v>UNI_LANGUAGE</v>
      </c>
      <c r="M83" t="str" cm="1">
        <f t="array" aca="1" ref="M83" ca="1">IF(SUM(INT(MID(B83,ROW(INDIRECT("1:"&amp;LEN(B83))),1)="/"))=0,"ONE_GENRE","MULTI_GENRE")</f>
        <v>ONE_GENRE</v>
      </c>
      <c r="N83" t="str">
        <f t="shared" si="3"/>
        <v>6-7</v>
      </c>
    </row>
    <row r="84" spans="1:14" ht="15" thickBot="1" x14ac:dyDescent="0.35">
      <c r="A84" s="11" t="s">
        <v>366</v>
      </c>
      <c r="B84" s="12" t="s">
        <v>36</v>
      </c>
      <c r="C84" s="13" t="s">
        <v>232</v>
      </c>
      <c r="D84" s="12">
        <v>99</v>
      </c>
      <c r="E84" s="12">
        <v>5.2</v>
      </c>
      <c r="F84" s="12" t="s">
        <v>68</v>
      </c>
      <c r="G84" s="12" t="str" cm="1">
        <f t="array" ref="G84">IF(LEN(_xlfn.CONCAT(IFERROR(INT(MID(NetflixOriginals!$C84,_xlfn.SEQUENCE(LEN(NetflixOriginals!$C84)),1)),"")))=6,LEFT(_xlfn.CONCAT(IFERROR(INT(MID(NetflixOriginals!$C84,_xlfn.SEQUENCE(LEN(NetflixOriginals!$C84)),1)),"")),2),LEFT(_xlfn.CONCAT(IFERROR(INT(MID(NetflixOriginals!$C84,_xlfn.SEQUENCE(LEN(NetflixOriginals!$C84)),1)),"")),1))</f>
        <v>27</v>
      </c>
      <c r="H84" s="12" t="str" cm="1">
        <f t="array" ref="H84">TRIM(LEFT(NetflixOriginals!$C84,MIN(IF(_xlfn.UNIQUE(INT(IFERROR(INT(MID(NetflixOriginals!$C84,_xlfn.SEQUENCE(LEN(NetflixOriginals!$C84)),1)),0)&gt;0)*_xlfn.SEQUENCE(LEN(NetflixOriginals!$C84)))=0,"@",_xlfn.UNIQUE(INT(IFERROR(INT(MID(NetflixOriginals!$C84,_xlfn.SEQUENCE(LEN(NetflixOriginals!$C84)),1)),0)&gt;0)*_xlfn.SEQUENCE(LEN(NetflixOriginals!$C84)))))-1))</f>
        <v>November</v>
      </c>
      <c r="I84" s="12" t="str" cm="1">
        <f t="array" ref="I84">RIGHT(_xlfn.CONCAT(IFERROR(INT(MID(NetflixOriginals!$C84,_xlfn.SEQUENCE(LEN(NetflixOriginals!$C84)),1)),"")),4)</f>
        <v>2020</v>
      </c>
      <c r="J84" s="12">
        <v>11</v>
      </c>
      <c r="K84" s="23">
        <f t="shared" si="2"/>
        <v>44162</v>
      </c>
      <c r="L84" s="22" t="str" cm="1">
        <f t="array" aca="1" ref="L84" ca="1">IF(SUM(INT(MID(F84,ROW(INDIRECT("1:"&amp;LEN(F84))),1)="/"))=0,"UNI_LANGUAGE",IF(SUM(INT(MID(F84,ROW(INDIRECT("1:"&amp;LEN(F84))),1)="/"))=1,"DUAL_LANGUAGE",IF(SUM(INT(MID(F84,ROW(INDIRECT("1:"&amp;LEN(F84))),1)="/"))=2,"TRI_LANGUAGE","")))</f>
        <v>UNI_LANGUAGE</v>
      </c>
      <c r="M84" s="7" t="str" cm="1">
        <f t="array" aca="1" ref="M84" ca="1">IF(SUM(INT(MID(B84,ROW(INDIRECT("1:"&amp;LEN(B84))),1)="/"))=0,"ONE_GENRE","MULTI_GENRE")</f>
        <v>ONE_GENRE</v>
      </c>
      <c r="N84" t="str">
        <f t="shared" si="3"/>
        <v>6-7</v>
      </c>
    </row>
    <row r="85" spans="1:14" ht="15" thickBot="1" x14ac:dyDescent="0.35">
      <c r="A85" s="14" t="s">
        <v>367</v>
      </c>
      <c r="B85" s="15" t="s">
        <v>32</v>
      </c>
      <c r="C85" s="16" t="s">
        <v>368</v>
      </c>
      <c r="D85" s="15">
        <v>116</v>
      </c>
      <c r="E85" s="15">
        <v>5.2</v>
      </c>
      <c r="F85" s="15" t="s">
        <v>26</v>
      </c>
      <c r="G85" s="15" t="str" cm="1">
        <f t="array" ref="G85">IF(LEN(_xlfn.CONCAT(IFERROR(INT(MID(NetflixOriginals!$C85,_xlfn.SEQUENCE(LEN(NetflixOriginals!$C85)),1)),"")))=6,LEFT(_xlfn.CONCAT(IFERROR(INT(MID(NetflixOriginals!$C85,_xlfn.SEQUENCE(LEN(NetflixOriginals!$C85)),1)),"")),2),LEFT(_xlfn.CONCAT(IFERROR(INT(MID(NetflixOriginals!$C85,_xlfn.SEQUENCE(LEN(NetflixOriginals!$C85)),1)),"")),1))</f>
        <v>27</v>
      </c>
      <c r="H85" s="12" t="str" cm="1">
        <f t="array" ref="H85">TRIM(LEFT(NetflixOriginals!$C85,MIN(IF(_xlfn.UNIQUE(INT(IFERROR(INT(MID(NetflixOriginals!$C85,_xlfn.SEQUENCE(LEN(NetflixOriginals!$C85)),1)),0)&gt;0)*_xlfn.SEQUENCE(LEN(NetflixOriginals!$C85)))=0,"@",_xlfn.UNIQUE(INT(IFERROR(INT(MID(NetflixOriginals!$C85,_xlfn.SEQUENCE(LEN(NetflixOriginals!$C85)),1)),0)&gt;0)*_xlfn.SEQUENCE(LEN(NetflixOriginals!$C85)))))-1))</f>
        <v>April</v>
      </c>
      <c r="I85" s="15" t="str" cm="1">
        <f t="array" ref="I85">RIGHT(_xlfn.CONCAT(IFERROR(INT(MID(NetflixOriginals!$C85,_xlfn.SEQUENCE(LEN(NetflixOriginals!$C85)),1)),"")),4)</f>
        <v>2018</v>
      </c>
      <c r="J85" s="12">
        <v>4</v>
      </c>
      <c r="K85" s="23">
        <f t="shared" si="2"/>
        <v>43217</v>
      </c>
      <c r="L85" s="22" t="str" cm="1">
        <f t="array" aca="1" ref="L85" ca="1">IF(SUM(INT(MID(F85,ROW(INDIRECT("1:"&amp;LEN(F85))),1)="/"))=0,"UNI_LANGUAGE",IF(SUM(INT(MID(F85,ROW(INDIRECT("1:"&amp;LEN(F85))),1)="/"))=1,"DUAL_LANGUAGE",IF(SUM(INT(MID(F85,ROW(INDIRECT("1:"&amp;LEN(F85))),1)="/"))=2,"TRI_LANGUAGE","")))</f>
        <v>UNI_LANGUAGE</v>
      </c>
      <c r="M85" t="str" cm="1">
        <f t="array" aca="1" ref="M85" ca="1">IF(SUM(INT(MID(B85,ROW(INDIRECT("1:"&amp;LEN(B85))),1)="/"))=0,"ONE_GENRE","MULTI_GENRE")</f>
        <v>ONE_GENRE</v>
      </c>
      <c r="N85" t="str">
        <f t="shared" si="3"/>
        <v>6-7</v>
      </c>
    </row>
    <row r="86" spans="1:14" ht="15" thickBot="1" x14ac:dyDescent="0.35">
      <c r="A86" s="11" t="s">
        <v>369</v>
      </c>
      <c r="B86" s="12" t="s">
        <v>40</v>
      </c>
      <c r="C86" s="13" t="s">
        <v>370</v>
      </c>
      <c r="D86" s="12">
        <v>92</v>
      </c>
      <c r="E86" s="12">
        <v>5.3</v>
      </c>
      <c r="F86" s="12" t="s">
        <v>26</v>
      </c>
      <c r="G86" s="12" t="str" cm="1">
        <f t="array" ref="G86">IF(LEN(_xlfn.CONCAT(IFERROR(INT(MID(NetflixOriginals!$C86,_xlfn.SEQUENCE(LEN(NetflixOriginals!$C86)),1)),"")))=6,LEFT(_xlfn.CONCAT(IFERROR(INT(MID(NetflixOriginals!$C86,_xlfn.SEQUENCE(LEN(NetflixOriginals!$C86)),1)),"")),2),LEFT(_xlfn.CONCAT(IFERROR(INT(MID(NetflixOriginals!$C86,_xlfn.SEQUENCE(LEN(NetflixOriginals!$C86)),1)),"")),1))</f>
        <v>30</v>
      </c>
      <c r="H86" s="12" t="str" cm="1">
        <f t="array" ref="H86">TRIM(LEFT(NetflixOriginals!$C86,MIN(IF(_xlfn.UNIQUE(INT(IFERROR(INT(MID(NetflixOriginals!$C86,_xlfn.SEQUENCE(LEN(NetflixOriginals!$C86)),1)),0)&gt;0)*_xlfn.SEQUENCE(LEN(NetflixOriginals!$C86)))=0,"@",_xlfn.UNIQUE(INT(IFERROR(INT(MID(NetflixOriginals!$C86,_xlfn.SEQUENCE(LEN(NetflixOriginals!$C86)),1)),0)&gt;0)*_xlfn.SEQUENCE(LEN(NetflixOriginals!$C86)))))-1))</f>
        <v>November</v>
      </c>
      <c r="I86" s="12" t="str" cm="1">
        <f t="array" ref="I86">RIGHT(_xlfn.CONCAT(IFERROR(INT(MID(NetflixOriginals!$C86,_xlfn.SEQUENCE(LEN(NetflixOriginals!$C86)),1)),"")),4)</f>
        <v>2018</v>
      </c>
      <c r="J86" s="12">
        <v>11</v>
      </c>
      <c r="K86" s="23">
        <f t="shared" si="2"/>
        <v>43434</v>
      </c>
      <c r="L86" s="22" t="str" cm="1">
        <f t="array" aca="1" ref="L86" ca="1">IF(SUM(INT(MID(F86,ROW(INDIRECT("1:"&amp;LEN(F86))),1)="/"))=0,"UNI_LANGUAGE",IF(SUM(INT(MID(F86,ROW(INDIRECT("1:"&amp;LEN(F86))),1)="/"))=1,"DUAL_LANGUAGE",IF(SUM(INT(MID(F86,ROW(INDIRECT("1:"&amp;LEN(F86))),1)="/"))=2,"TRI_LANGUAGE","")))</f>
        <v>UNI_LANGUAGE</v>
      </c>
      <c r="M86" s="7" t="str" cm="1">
        <f t="array" aca="1" ref="M86" ca="1">IF(SUM(INT(MID(B86,ROW(INDIRECT("1:"&amp;LEN(B86))),1)="/"))=0,"ONE_GENRE","MULTI_GENRE")</f>
        <v>ONE_GENRE</v>
      </c>
      <c r="N86" t="str">
        <f t="shared" si="3"/>
        <v>6-7</v>
      </c>
    </row>
    <row r="87" spans="1:14" ht="15" thickBot="1" x14ac:dyDescent="0.35">
      <c r="A87" s="14" t="s">
        <v>371</v>
      </c>
      <c r="B87" s="15" t="s">
        <v>32</v>
      </c>
      <c r="C87" s="16" t="s">
        <v>372</v>
      </c>
      <c r="D87" s="15">
        <v>83</v>
      </c>
      <c r="E87" s="15">
        <v>5.3</v>
      </c>
      <c r="F87" s="15" t="s">
        <v>58</v>
      </c>
      <c r="G87" s="15" t="str" cm="1">
        <f t="array" ref="G87">IF(LEN(_xlfn.CONCAT(IFERROR(INT(MID(NetflixOriginals!$C87,_xlfn.SEQUENCE(LEN(NetflixOriginals!$C87)),1)),"")))=6,LEFT(_xlfn.CONCAT(IFERROR(INT(MID(NetflixOriginals!$C87,_xlfn.SEQUENCE(LEN(NetflixOriginals!$C87)),1)),"")),2),LEFT(_xlfn.CONCAT(IFERROR(INT(MID(NetflixOriginals!$C87,_xlfn.SEQUENCE(LEN(NetflixOriginals!$C87)),1)),"")),1))</f>
        <v>30</v>
      </c>
      <c r="H87" s="12" t="str" cm="1">
        <f t="array" ref="H87">TRIM(LEFT(NetflixOriginals!$C87,MIN(IF(_xlfn.UNIQUE(INT(IFERROR(INT(MID(NetflixOriginals!$C87,_xlfn.SEQUENCE(LEN(NetflixOriginals!$C87)),1)),0)&gt;0)*_xlfn.SEQUENCE(LEN(NetflixOriginals!$C87)))=0,"@",_xlfn.UNIQUE(INT(IFERROR(INT(MID(NetflixOriginals!$C87,_xlfn.SEQUENCE(LEN(NetflixOriginals!$C87)),1)),0)&gt;0)*_xlfn.SEQUENCE(LEN(NetflixOriginals!$C87)))))-1))</f>
        <v>August</v>
      </c>
      <c r="I87" s="15" t="str" cm="1">
        <f t="array" ref="I87">RIGHT(_xlfn.CONCAT(IFERROR(INT(MID(NetflixOriginals!$C87,_xlfn.SEQUENCE(LEN(NetflixOriginals!$C87)),1)),"")),4)</f>
        <v>2019</v>
      </c>
      <c r="J87" s="12">
        <v>8</v>
      </c>
      <c r="K87" s="23">
        <f t="shared" si="2"/>
        <v>43707</v>
      </c>
      <c r="L87" s="22" t="str" cm="1">
        <f t="array" aca="1" ref="L87" ca="1">IF(SUM(INT(MID(F87,ROW(INDIRECT("1:"&amp;LEN(F87))),1)="/"))=0,"UNI_LANGUAGE",IF(SUM(INT(MID(F87,ROW(INDIRECT("1:"&amp;LEN(F87))),1)="/"))=1,"DUAL_LANGUAGE",IF(SUM(INT(MID(F87,ROW(INDIRECT("1:"&amp;LEN(F87))),1)="/"))=2,"TRI_LANGUAGE","")))</f>
        <v>UNI_LANGUAGE</v>
      </c>
      <c r="M87" t="str" cm="1">
        <f t="array" aca="1" ref="M87" ca="1">IF(SUM(INT(MID(B87,ROW(INDIRECT("1:"&amp;LEN(B87))),1)="/"))=0,"ONE_GENRE","MULTI_GENRE")</f>
        <v>ONE_GENRE</v>
      </c>
      <c r="N87" t="str">
        <f t="shared" si="3"/>
        <v>6-7</v>
      </c>
    </row>
    <row r="88" spans="1:14" ht="15" thickBot="1" x14ac:dyDescent="0.35">
      <c r="A88" s="11" t="s">
        <v>373</v>
      </c>
      <c r="B88" s="12" t="s">
        <v>16</v>
      </c>
      <c r="C88" s="13" t="s">
        <v>374</v>
      </c>
      <c r="D88" s="12">
        <v>97</v>
      </c>
      <c r="E88" s="12">
        <v>5.3</v>
      </c>
      <c r="F88" s="12" t="s">
        <v>26</v>
      </c>
      <c r="G88" s="12" t="str" cm="1">
        <f t="array" ref="G88">IF(LEN(_xlfn.CONCAT(IFERROR(INT(MID(NetflixOriginals!$C88,_xlfn.SEQUENCE(LEN(NetflixOriginals!$C88)),1)),"")))=6,LEFT(_xlfn.CONCAT(IFERROR(INT(MID(NetflixOriginals!$C88,_xlfn.SEQUENCE(LEN(NetflixOriginals!$C88)),1)),"")),2),LEFT(_xlfn.CONCAT(IFERROR(INT(MID(NetflixOriginals!$C88,_xlfn.SEQUENCE(LEN(NetflixOriginals!$C88)),1)),"")),1))</f>
        <v>30</v>
      </c>
      <c r="H88" s="12" t="str" cm="1">
        <f t="array" ref="H88">TRIM(LEFT(NetflixOriginals!$C88,MIN(IF(_xlfn.UNIQUE(INT(IFERROR(INT(MID(NetflixOriginals!$C88,_xlfn.SEQUENCE(LEN(NetflixOriginals!$C88)),1)),0)&gt;0)*_xlfn.SEQUENCE(LEN(NetflixOriginals!$C88)))=0,"@",_xlfn.UNIQUE(INT(IFERROR(INT(MID(NetflixOriginals!$C88,_xlfn.SEQUENCE(LEN(NetflixOriginals!$C88)),1)),0)&gt;0)*_xlfn.SEQUENCE(LEN(NetflixOriginals!$C88)))))-1))</f>
        <v>April</v>
      </c>
      <c r="I88" s="12" t="str" cm="1">
        <f t="array" ref="I88">RIGHT(_xlfn.CONCAT(IFERROR(INT(MID(NetflixOriginals!$C88,_xlfn.SEQUENCE(LEN(NetflixOriginals!$C88)),1)),"")),4)</f>
        <v>2020</v>
      </c>
      <c r="J88" s="12">
        <v>4</v>
      </c>
      <c r="K88" s="23">
        <f t="shared" si="2"/>
        <v>43951</v>
      </c>
      <c r="L88" s="22" t="str" cm="1">
        <f t="array" aca="1" ref="L88" ca="1">IF(SUM(INT(MID(F88,ROW(INDIRECT("1:"&amp;LEN(F88))),1)="/"))=0,"UNI_LANGUAGE",IF(SUM(INT(MID(F88,ROW(INDIRECT("1:"&amp;LEN(F88))),1)="/"))=1,"DUAL_LANGUAGE",IF(SUM(INT(MID(F88,ROW(INDIRECT("1:"&amp;LEN(F88))),1)="/"))=2,"TRI_LANGUAGE","")))</f>
        <v>UNI_LANGUAGE</v>
      </c>
      <c r="M88" s="7" t="str" cm="1">
        <f t="array" aca="1" ref="M88" ca="1">IF(SUM(INT(MID(B88,ROW(INDIRECT("1:"&amp;LEN(B88))),1)="/"))=0,"ONE_GENRE","MULTI_GENRE")</f>
        <v>ONE_GENRE</v>
      </c>
      <c r="N88" t="str">
        <f t="shared" si="3"/>
        <v>6-7</v>
      </c>
    </row>
    <row r="89" spans="1:14" ht="15" thickBot="1" x14ac:dyDescent="0.35">
      <c r="A89" s="14" t="s">
        <v>375</v>
      </c>
      <c r="B89" s="15" t="s">
        <v>36</v>
      </c>
      <c r="C89" s="16" t="s">
        <v>376</v>
      </c>
      <c r="D89" s="15">
        <v>112</v>
      </c>
      <c r="E89" s="15">
        <v>5.3</v>
      </c>
      <c r="F89" s="15" t="s">
        <v>42</v>
      </c>
      <c r="G89" s="15" t="str" cm="1">
        <f t="array" ref="G89">IF(LEN(_xlfn.CONCAT(IFERROR(INT(MID(NetflixOriginals!$C89,_xlfn.SEQUENCE(LEN(NetflixOriginals!$C89)),1)),"")))=6,LEFT(_xlfn.CONCAT(IFERROR(INT(MID(NetflixOriginals!$C89,_xlfn.SEQUENCE(LEN(NetflixOriginals!$C89)),1)),"")),2),LEFT(_xlfn.CONCAT(IFERROR(INT(MID(NetflixOriginals!$C89,_xlfn.SEQUENCE(LEN(NetflixOriginals!$C89)),1)),"")),1))</f>
        <v>12</v>
      </c>
      <c r="H89" s="12" t="str" cm="1">
        <f t="array" ref="H89">TRIM(LEFT(NetflixOriginals!$C89,MIN(IF(_xlfn.UNIQUE(INT(IFERROR(INT(MID(NetflixOriginals!$C89,_xlfn.SEQUENCE(LEN(NetflixOriginals!$C89)),1)),0)&gt;0)*_xlfn.SEQUENCE(LEN(NetflixOriginals!$C89)))=0,"@",_xlfn.UNIQUE(INT(IFERROR(INT(MID(NetflixOriginals!$C89,_xlfn.SEQUENCE(LEN(NetflixOriginals!$C89)),1)),0)&gt;0)*_xlfn.SEQUENCE(LEN(NetflixOriginals!$C89)))))-1))</f>
        <v>August</v>
      </c>
      <c r="I89" s="15" t="str" cm="1">
        <f t="array" ref="I89">RIGHT(_xlfn.CONCAT(IFERROR(INT(MID(NetflixOriginals!$C89,_xlfn.SEQUENCE(LEN(NetflixOriginals!$C89)),1)),"")),4)</f>
        <v>2020</v>
      </c>
      <c r="J89" s="12">
        <v>8</v>
      </c>
      <c r="K89" s="23">
        <f t="shared" si="2"/>
        <v>44055</v>
      </c>
      <c r="L89" s="22" t="str" cm="1">
        <f t="array" aca="1" ref="L89" ca="1">IF(SUM(INT(MID(F89,ROW(INDIRECT("1:"&amp;LEN(F89))),1)="/"))=0,"UNI_LANGUAGE",IF(SUM(INT(MID(F89,ROW(INDIRECT("1:"&amp;LEN(F89))),1)="/"))=1,"DUAL_LANGUAGE",IF(SUM(INT(MID(F89,ROW(INDIRECT("1:"&amp;LEN(F89))),1)="/"))=2,"TRI_LANGUAGE","")))</f>
        <v>UNI_LANGUAGE</v>
      </c>
      <c r="M89" t="str" cm="1">
        <f t="array" aca="1" ref="M89" ca="1">IF(SUM(INT(MID(B89,ROW(INDIRECT("1:"&amp;LEN(B89))),1)="/"))=0,"ONE_GENRE","MULTI_GENRE")</f>
        <v>ONE_GENRE</v>
      </c>
      <c r="N89" t="str">
        <f t="shared" si="3"/>
        <v>6-7</v>
      </c>
    </row>
    <row r="90" spans="1:14" ht="15" thickBot="1" x14ac:dyDescent="0.35">
      <c r="A90" s="11" t="s">
        <v>377</v>
      </c>
      <c r="B90" s="12" t="s">
        <v>16</v>
      </c>
      <c r="C90" s="13" t="s">
        <v>378</v>
      </c>
      <c r="D90" s="12">
        <v>116</v>
      </c>
      <c r="E90" s="12">
        <v>5.3</v>
      </c>
      <c r="F90" s="12" t="s">
        <v>30</v>
      </c>
      <c r="G90" s="12" t="str" cm="1">
        <f t="array" ref="G90">IF(LEN(_xlfn.CONCAT(IFERROR(INT(MID(NetflixOriginals!$C90,_xlfn.SEQUENCE(LEN(NetflixOriginals!$C90)),1)),"")))=6,LEFT(_xlfn.CONCAT(IFERROR(INT(MID(NetflixOriginals!$C90,_xlfn.SEQUENCE(LEN(NetflixOriginals!$C90)),1)),"")),2),LEFT(_xlfn.CONCAT(IFERROR(INT(MID(NetflixOriginals!$C90,_xlfn.SEQUENCE(LEN(NetflixOriginals!$C90)),1)),"")),1))</f>
        <v>28</v>
      </c>
      <c r="H90" s="12" t="str" cm="1">
        <f t="array" ref="H90">TRIM(LEFT(NetflixOriginals!$C90,MIN(IF(_xlfn.UNIQUE(INT(IFERROR(INT(MID(NetflixOriginals!$C90,_xlfn.SEQUENCE(LEN(NetflixOriginals!$C90)),1)),0)&gt;0)*_xlfn.SEQUENCE(LEN(NetflixOriginals!$C90)))=0,"@",_xlfn.UNIQUE(INT(IFERROR(INT(MID(NetflixOriginals!$C90,_xlfn.SEQUENCE(LEN(NetflixOriginals!$C90)),1)),0)&gt;0)*_xlfn.SEQUENCE(LEN(NetflixOriginals!$C90)))))-1))</f>
        <v>May</v>
      </c>
      <c r="I90" s="12" t="str" cm="1">
        <f t="array" ref="I90">RIGHT(_xlfn.CONCAT(IFERROR(INT(MID(NetflixOriginals!$C90,_xlfn.SEQUENCE(LEN(NetflixOriginals!$C90)),1)),"")),4)</f>
        <v>2020</v>
      </c>
      <c r="J90" s="12">
        <v>5</v>
      </c>
      <c r="K90" s="23">
        <f t="shared" si="2"/>
        <v>43979</v>
      </c>
      <c r="L90" s="22" t="str" cm="1">
        <f t="array" aca="1" ref="L90" ca="1">IF(SUM(INT(MID(F90,ROW(INDIRECT("1:"&amp;LEN(F90))),1)="/"))=0,"UNI_LANGUAGE",IF(SUM(INT(MID(F90,ROW(INDIRECT("1:"&amp;LEN(F90))),1)="/"))=1,"DUAL_LANGUAGE",IF(SUM(INT(MID(F90,ROW(INDIRECT("1:"&amp;LEN(F90))),1)="/"))=2,"TRI_LANGUAGE","")))</f>
        <v>UNI_LANGUAGE</v>
      </c>
      <c r="M90" s="7" t="str" cm="1">
        <f t="array" aca="1" ref="M90" ca="1">IF(SUM(INT(MID(B90,ROW(INDIRECT("1:"&amp;LEN(B90))),1)="/"))=0,"ONE_GENRE","MULTI_GENRE")</f>
        <v>ONE_GENRE</v>
      </c>
      <c r="N90" t="str">
        <f t="shared" si="3"/>
        <v>6-7</v>
      </c>
    </row>
    <row r="91" spans="1:14" ht="15" thickBot="1" x14ac:dyDescent="0.35">
      <c r="A91" s="14" t="s">
        <v>379</v>
      </c>
      <c r="B91" s="15" t="s">
        <v>16</v>
      </c>
      <c r="C91" s="16" t="s">
        <v>380</v>
      </c>
      <c r="D91" s="15">
        <v>102</v>
      </c>
      <c r="E91" s="15">
        <v>5.3</v>
      </c>
      <c r="F91" s="15" t="s">
        <v>58</v>
      </c>
      <c r="G91" s="15" t="str" cm="1">
        <f t="array" ref="G91">IF(LEN(_xlfn.CONCAT(IFERROR(INT(MID(NetflixOriginals!$C91,_xlfn.SEQUENCE(LEN(NetflixOriginals!$C91)),1)),"")))=6,LEFT(_xlfn.CONCAT(IFERROR(INT(MID(NetflixOriginals!$C91,_xlfn.SEQUENCE(LEN(NetflixOriginals!$C91)),1)),"")),2),LEFT(_xlfn.CONCAT(IFERROR(INT(MID(NetflixOriginals!$C91,_xlfn.SEQUENCE(LEN(NetflixOriginals!$C91)),1)),"")),1))</f>
        <v>7</v>
      </c>
      <c r="H91" s="12" t="str" cm="1">
        <f t="array" ref="H91">TRIM(LEFT(NetflixOriginals!$C91,MIN(IF(_xlfn.UNIQUE(INT(IFERROR(INT(MID(NetflixOriginals!$C91,_xlfn.SEQUENCE(LEN(NetflixOriginals!$C91)),1)),0)&gt;0)*_xlfn.SEQUENCE(LEN(NetflixOriginals!$C91)))=0,"@",_xlfn.UNIQUE(INT(IFERROR(INT(MID(NetflixOriginals!$C91,_xlfn.SEQUENCE(LEN(NetflixOriginals!$C91)),1)),0)&gt;0)*_xlfn.SEQUENCE(LEN(NetflixOriginals!$C91)))))-1))</f>
        <v>September</v>
      </c>
      <c r="I91" s="15" t="str" cm="1">
        <f t="array" ref="I91">RIGHT(_xlfn.CONCAT(IFERROR(INT(MID(NetflixOriginals!$C91,_xlfn.SEQUENCE(LEN(NetflixOriginals!$C91)),1)),"")),4)</f>
        <v>2018</v>
      </c>
      <c r="J91" s="12">
        <v>9</v>
      </c>
      <c r="K91" s="23">
        <f t="shared" si="2"/>
        <v>43350</v>
      </c>
      <c r="L91" s="22" t="str" cm="1">
        <f t="array" aca="1" ref="L91" ca="1">IF(SUM(INT(MID(F91,ROW(INDIRECT("1:"&amp;LEN(F91))),1)="/"))=0,"UNI_LANGUAGE",IF(SUM(INT(MID(F91,ROW(INDIRECT("1:"&amp;LEN(F91))),1)="/"))=1,"DUAL_LANGUAGE",IF(SUM(INT(MID(F91,ROW(INDIRECT("1:"&amp;LEN(F91))),1)="/"))=2,"TRI_LANGUAGE","")))</f>
        <v>UNI_LANGUAGE</v>
      </c>
      <c r="M91" t="str" cm="1">
        <f t="array" aca="1" ref="M91" ca="1">IF(SUM(INT(MID(B91,ROW(INDIRECT("1:"&amp;LEN(B91))),1)="/"))=0,"ONE_GENRE","MULTI_GENRE")</f>
        <v>ONE_GENRE</v>
      </c>
      <c r="N91" t="str">
        <f t="shared" si="3"/>
        <v>6-7</v>
      </c>
    </row>
    <row r="92" spans="1:14" ht="15" thickBot="1" x14ac:dyDescent="0.35">
      <c r="A92" s="11" t="s">
        <v>381</v>
      </c>
      <c r="B92" s="12" t="s">
        <v>60</v>
      </c>
      <c r="C92" s="13" t="s">
        <v>382</v>
      </c>
      <c r="D92" s="12">
        <v>121</v>
      </c>
      <c r="E92" s="12">
        <v>5.3</v>
      </c>
      <c r="F92" s="12" t="s">
        <v>26</v>
      </c>
      <c r="G92" s="12" t="str" cm="1">
        <f t="array" ref="G92">IF(LEN(_xlfn.CONCAT(IFERROR(INT(MID(NetflixOriginals!$C92,_xlfn.SEQUENCE(LEN(NetflixOriginals!$C92)),1)),"")))=6,LEFT(_xlfn.CONCAT(IFERROR(INT(MID(NetflixOriginals!$C92,_xlfn.SEQUENCE(LEN(NetflixOriginals!$C92)),1)),"")),2),LEFT(_xlfn.CONCAT(IFERROR(INT(MID(NetflixOriginals!$C92,_xlfn.SEQUENCE(LEN(NetflixOriginals!$C92)),1)),"")),1))</f>
        <v>29</v>
      </c>
      <c r="H92" s="12" t="str" cm="1">
        <f t="array" ref="H92">TRIM(LEFT(NetflixOriginals!$C92,MIN(IF(_xlfn.UNIQUE(INT(IFERROR(INT(MID(NetflixOriginals!$C92,_xlfn.SEQUENCE(LEN(NetflixOriginals!$C92)),1)),0)&gt;0)*_xlfn.SEQUENCE(LEN(NetflixOriginals!$C92)))=0,"@",_xlfn.UNIQUE(INT(IFERROR(INT(MID(NetflixOriginals!$C92,_xlfn.SEQUENCE(LEN(NetflixOriginals!$C92)),1)),0)&gt;0)*_xlfn.SEQUENCE(LEN(NetflixOriginals!$C92)))))-1))</f>
        <v>April</v>
      </c>
      <c r="I92" s="12" t="str" cm="1">
        <f t="array" ref="I92">RIGHT(_xlfn.CONCAT(IFERROR(INT(MID(NetflixOriginals!$C92,_xlfn.SEQUENCE(LEN(NetflixOriginals!$C92)),1)),"")),4)</f>
        <v>2021</v>
      </c>
      <c r="J92" s="12">
        <v>4</v>
      </c>
      <c r="K92" s="23">
        <f t="shared" si="2"/>
        <v>44315</v>
      </c>
      <c r="L92" s="22" t="str" cm="1">
        <f t="array" aca="1" ref="L92" ca="1">IF(SUM(INT(MID(F92,ROW(INDIRECT("1:"&amp;LEN(F92))),1)="/"))=0,"UNI_LANGUAGE",IF(SUM(INT(MID(F92,ROW(INDIRECT("1:"&amp;LEN(F92))),1)="/"))=1,"DUAL_LANGUAGE",IF(SUM(INT(MID(F92,ROW(INDIRECT("1:"&amp;LEN(F92))),1)="/"))=2,"TRI_LANGUAGE","")))</f>
        <v>UNI_LANGUAGE</v>
      </c>
      <c r="M92" s="7" t="str" cm="1">
        <f t="array" aca="1" ref="M92" ca="1">IF(SUM(INT(MID(B92,ROW(INDIRECT("1:"&amp;LEN(B92))),1)="/"))=0,"ONE_GENRE","MULTI_GENRE")</f>
        <v>ONE_GENRE</v>
      </c>
      <c r="N92" t="str">
        <f t="shared" si="3"/>
        <v>6-7</v>
      </c>
    </row>
    <row r="93" spans="1:14" ht="15" thickBot="1" x14ac:dyDescent="0.35">
      <c r="A93" s="14" t="s">
        <v>383</v>
      </c>
      <c r="B93" s="15" t="s">
        <v>40</v>
      </c>
      <c r="C93" s="16" t="s">
        <v>384</v>
      </c>
      <c r="D93" s="15">
        <v>95</v>
      </c>
      <c r="E93" s="15">
        <v>5.3</v>
      </c>
      <c r="F93" s="15" t="s">
        <v>58</v>
      </c>
      <c r="G93" s="15" t="str" cm="1">
        <f t="array" ref="G93">IF(LEN(_xlfn.CONCAT(IFERROR(INT(MID(NetflixOriginals!$C93,_xlfn.SEQUENCE(LEN(NetflixOriginals!$C93)),1)),"")))=6,LEFT(_xlfn.CONCAT(IFERROR(INT(MID(NetflixOriginals!$C93,_xlfn.SEQUENCE(LEN(NetflixOriginals!$C93)),1)),"")),2),LEFT(_xlfn.CONCAT(IFERROR(INT(MID(NetflixOriginals!$C93,_xlfn.SEQUENCE(LEN(NetflixOriginals!$C93)),1)),"")),1))</f>
        <v>24</v>
      </c>
      <c r="H93" s="12" t="str" cm="1">
        <f t="array" ref="H93">TRIM(LEFT(NetflixOriginals!$C93,MIN(IF(_xlfn.UNIQUE(INT(IFERROR(INT(MID(NetflixOriginals!$C93,_xlfn.SEQUENCE(LEN(NetflixOriginals!$C93)),1)),0)&gt;0)*_xlfn.SEQUENCE(LEN(NetflixOriginals!$C93)))=0,"@",_xlfn.UNIQUE(INT(IFERROR(INT(MID(NetflixOriginals!$C93,_xlfn.SEQUENCE(LEN(NetflixOriginals!$C93)),1)),0)&gt;0)*_xlfn.SEQUENCE(LEN(NetflixOriginals!$C93)))))-1))</f>
        <v>June</v>
      </c>
      <c r="I93" s="15" t="str" cm="1">
        <f t="array" ref="I93">RIGHT(_xlfn.CONCAT(IFERROR(INT(MID(NetflixOriginals!$C93,_xlfn.SEQUENCE(LEN(NetflixOriginals!$C93)),1)),"")),4)</f>
        <v>2018</v>
      </c>
      <c r="J93" s="12">
        <v>6</v>
      </c>
      <c r="K93" s="23">
        <f t="shared" si="2"/>
        <v>43275</v>
      </c>
      <c r="L93" s="22" t="str" cm="1">
        <f t="array" aca="1" ref="L93" ca="1">IF(SUM(INT(MID(F93,ROW(INDIRECT("1:"&amp;LEN(F93))),1)="/"))=0,"UNI_LANGUAGE",IF(SUM(INT(MID(F93,ROW(INDIRECT("1:"&amp;LEN(F93))),1)="/"))=1,"DUAL_LANGUAGE",IF(SUM(INT(MID(F93,ROW(INDIRECT("1:"&amp;LEN(F93))),1)="/"))=2,"TRI_LANGUAGE","")))</f>
        <v>UNI_LANGUAGE</v>
      </c>
      <c r="M93" t="str" cm="1">
        <f t="array" aca="1" ref="M93" ca="1">IF(SUM(INT(MID(B93,ROW(INDIRECT("1:"&amp;LEN(B93))),1)="/"))=0,"ONE_GENRE","MULTI_GENRE")</f>
        <v>ONE_GENRE</v>
      </c>
      <c r="N93" t="str">
        <f t="shared" si="3"/>
        <v>6-7</v>
      </c>
    </row>
    <row r="94" spans="1:14" ht="15" thickBot="1" x14ac:dyDescent="0.35">
      <c r="A94" s="11" t="s">
        <v>385</v>
      </c>
      <c r="B94" s="12" t="s">
        <v>36</v>
      </c>
      <c r="C94" s="13" t="s">
        <v>386</v>
      </c>
      <c r="D94" s="12">
        <v>93</v>
      </c>
      <c r="E94" s="12">
        <v>5.3</v>
      </c>
      <c r="F94" s="12" t="s">
        <v>30</v>
      </c>
      <c r="G94" s="12" t="str" cm="1">
        <f t="array" ref="G94">IF(LEN(_xlfn.CONCAT(IFERROR(INT(MID(NetflixOriginals!$C94,_xlfn.SEQUENCE(LEN(NetflixOriginals!$C94)),1)),"")))=6,LEFT(_xlfn.CONCAT(IFERROR(INT(MID(NetflixOriginals!$C94,_xlfn.SEQUENCE(LEN(NetflixOriginals!$C94)),1)),"")),2),LEFT(_xlfn.CONCAT(IFERROR(INT(MID(NetflixOriginals!$C94,_xlfn.SEQUENCE(LEN(NetflixOriginals!$C94)),1)),"")),1))</f>
        <v>12</v>
      </c>
      <c r="H94" s="12" t="str" cm="1">
        <f t="array" ref="H94">TRIM(LEFT(NetflixOriginals!$C94,MIN(IF(_xlfn.UNIQUE(INT(IFERROR(INT(MID(NetflixOriginals!$C94,_xlfn.SEQUENCE(LEN(NetflixOriginals!$C94)),1)),0)&gt;0)*_xlfn.SEQUENCE(LEN(NetflixOriginals!$C94)))=0,"@",_xlfn.UNIQUE(INT(IFERROR(INT(MID(NetflixOriginals!$C94,_xlfn.SEQUENCE(LEN(NetflixOriginals!$C94)),1)),0)&gt;0)*_xlfn.SEQUENCE(LEN(NetflixOriginals!$C94)))))-1))</f>
        <v>April</v>
      </c>
      <c r="I94" s="12" t="str" cm="1">
        <f t="array" ref="I94">RIGHT(_xlfn.CONCAT(IFERROR(INT(MID(NetflixOriginals!$C94,_xlfn.SEQUENCE(LEN(NetflixOriginals!$C94)),1)),"")),4)</f>
        <v>2019</v>
      </c>
      <c r="J94" s="12">
        <v>4</v>
      </c>
      <c r="K94" s="23">
        <f t="shared" si="2"/>
        <v>43567</v>
      </c>
      <c r="L94" s="22" t="str" cm="1">
        <f t="array" aca="1" ref="L94" ca="1">IF(SUM(INT(MID(F94,ROW(INDIRECT("1:"&amp;LEN(F94))),1)="/"))=0,"UNI_LANGUAGE",IF(SUM(INT(MID(F94,ROW(INDIRECT("1:"&amp;LEN(F94))),1)="/"))=1,"DUAL_LANGUAGE",IF(SUM(INT(MID(F94,ROW(INDIRECT("1:"&amp;LEN(F94))),1)="/"))=2,"TRI_LANGUAGE","")))</f>
        <v>UNI_LANGUAGE</v>
      </c>
      <c r="M94" s="7" t="str" cm="1">
        <f t="array" aca="1" ref="M94" ca="1">IF(SUM(INT(MID(B94,ROW(INDIRECT("1:"&amp;LEN(B94))),1)="/"))=0,"ONE_GENRE","MULTI_GENRE")</f>
        <v>ONE_GENRE</v>
      </c>
      <c r="N94" t="str">
        <f t="shared" si="3"/>
        <v>6-7</v>
      </c>
    </row>
    <row r="95" spans="1:14" ht="15" thickBot="1" x14ac:dyDescent="0.35">
      <c r="A95" s="14" t="s">
        <v>387</v>
      </c>
      <c r="B95" s="15" t="s">
        <v>36</v>
      </c>
      <c r="C95" s="16" t="s">
        <v>388</v>
      </c>
      <c r="D95" s="15">
        <v>92</v>
      </c>
      <c r="E95" s="15">
        <v>5.3</v>
      </c>
      <c r="F95" s="15" t="s">
        <v>26</v>
      </c>
      <c r="G95" s="15" t="str" cm="1">
        <f t="array" ref="G95">IF(LEN(_xlfn.CONCAT(IFERROR(INT(MID(NetflixOriginals!$C95,_xlfn.SEQUENCE(LEN(NetflixOriginals!$C95)),1)),"")))=6,LEFT(_xlfn.CONCAT(IFERROR(INT(MID(NetflixOriginals!$C95,_xlfn.SEQUENCE(LEN(NetflixOriginals!$C95)),1)),"")),2),LEFT(_xlfn.CONCAT(IFERROR(INT(MID(NetflixOriginals!$C95,_xlfn.SEQUENCE(LEN(NetflixOriginals!$C95)),1)),"")),1))</f>
        <v>26</v>
      </c>
      <c r="H95" s="12" t="str" cm="1">
        <f t="array" ref="H95">TRIM(LEFT(NetflixOriginals!$C95,MIN(IF(_xlfn.UNIQUE(INT(IFERROR(INT(MID(NetflixOriginals!$C95,_xlfn.SEQUENCE(LEN(NetflixOriginals!$C95)),1)),0)&gt;0)*_xlfn.SEQUENCE(LEN(NetflixOriginals!$C95)))=0,"@",_xlfn.UNIQUE(INT(IFERROR(INT(MID(NetflixOriginals!$C95,_xlfn.SEQUENCE(LEN(NetflixOriginals!$C95)),1)),0)&gt;0)*_xlfn.SEQUENCE(LEN(NetflixOriginals!$C95)))))-1))</f>
        <v>August</v>
      </c>
      <c r="I95" s="15" t="str" cm="1">
        <f t="array" ref="I95">RIGHT(_xlfn.CONCAT(IFERROR(INT(MID(NetflixOriginals!$C95,_xlfn.SEQUENCE(LEN(NetflixOriginals!$C95)),1)),"")),4)</f>
        <v>2016</v>
      </c>
      <c r="J95" s="12">
        <v>8</v>
      </c>
      <c r="K95" s="23">
        <f t="shared" si="2"/>
        <v>42608</v>
      </c>
      <c r="L95" s="22" t="str" cm="1">
        <f t="array" aca="1" ref="L95" ca="1">IF(SUM(INT(MID(F95,ROW(INDIRECT("1:"&amp;LEN(F95))),1)="/"))=0,"UNI_LANGUAGE",IF(SUM(INT(MID(F95,ROW(INDIRECT("1:"&amp;LEN(F95))),1)="/"))=1,"DUAL_LANGUAGE",IF(SUM(INT(MID(F95,ROW(INDIRECT("1:"&amp;LEN(F95))),1)="/"))=2,"TRI_LANGUAGE","")))</f>
        <v>UNI_LANGUAGE</v>
      </c>
      <c r="M95" t="str" cm="1">
        <f t="array" aca="1" ref="M95" ca="1">IF(SUM(INT(MID(B95,ROW(INDIRECT("1:"&amp;LEN(B95))),1)="/"))=0,"ONE_GENRE","MULTI_GENRE")</f>
        <v>ONE_GENRE</v>
      </c>
      <c r="N95" t="str">
        <f t="shared" si="3"/>
        <v>6-7</v>
      </c>
    </row>
    <row r="96" spans="1:14" ht="15" thickBot="1" x14ac:dyDescent="0.35">
      <c r="A96" s="11" t="s">
        <v>389</v>
      </c>
      <c r="B96" s="12" t="s">
        <v>115</v>
      </c>
      <c r="C96" s="13" t="s">
        <v>318</v>
      </c>
      <c r="D96" s="12">
        <v>98</v>
      </c>
      <c r="E96" s="12">
        <v>5.4</v>
      </c>
      <c r="F96" s="12" t="s">
        <v>26</v>
      </c>
      <c r="G96" s="12" t="str" cm="1">
        <f t="array" ref="G96">IF(LEN(_xlfn.CONCAT(IFERROR(INT(MID(NetflixOriginals!$C96,_xlfn.SEQUENCE(LEN(NetflixOriginals!$C96)),1)),"")))=6,LEFT(_xlfn.CONCAT(IFERROR(INT(MID(NetflixOriginals!$C96,_xlfn.SEQUENCE(LEN(NetflixOriginals!$C96)),1)),"")),2),LEFT(_xlfn.CONCAT(IFERROR(INT(MID(NetflixOriginals!$C96,_xlfn.SEQUENCE(LEN(NetflixOriginals!$C96)),1)),"")),1))</f>
        <v>15</v>
      </c>
      <c r="H96" s="12" t="str" cm="1">
        <f t="array" ref="H96">TRIM(LEFT(NetflixOriginals!$C96,MIN(IF(_xlfn.UNIQUE(INT(IFERROR(INT(MID(NetflixOriginals!$C96,_xlfn.SEQUENCE(LEN(NetflixOriginals!$C96)),1)),0)&gt;0)*_xlfn.SEQUENCE(LEN(NetflixOriginals!$C96)))=0,"@",_xlfn.UNIQUE(INT(IFERROR(INT(MID(NetflixOriginals!$C96,_xlfn.SEQUENCE(LEN(NetflixOriginals!$C96)),1)),0)&gt;0)*_xlfn.SEQUENCE(LEN(NetflixOriginals!$C96)))))-1))</f>
        <v>October</v>
      </c>
      <c r="I96" s="12" t="str" cm="1">
        <f t="array" ref="I96">RIGHT(_xlfn.CONCAT(IFERROR(INT(MID(NetflixOriginals!$C96,_xlfn.SEQUENCE(LEN(NetflixOriginals!$C96)),1)),"")),4)</f>
        <v>2020</v>
      </c>
      <c r="J96" s="12">
        <v>10</v>
      </c>
      <c r="K96" s="23">
        <f t="shared" si="2"/>
        <v>44119</v>
      </c>
      <c r="L96" s="22" t="str" cm="1">
        <f t="array" aca="1" ref="L96" ca="1">IF(SUM(INT(MID(F96,ROW(INDIRECT("1:"&amp;LEN(F96))),1)="/"))=0,"UNI_LANGUAGE",IF(SUM(INT(MID(F96,ROW(INDIRECT("1:"&amp;LEN(F96))),1)="/"))=1,"DUAL_LANGUAGE",IF(SUM(INT(MID(F96,ROW(INDIRECT("1:"&amp;LEN(F96))),1)="/"))=2,"TRI_LANGUAGE","")))</f>
        <v>UNI_LANGUAGE</v>
      </c>
      <c r="M96" s="7" t="str" cm="1">
        <f t="array" aca="1" ref="M96" ca="1">IF(SUM(INT(MID(B96,ROW(INDIRECT("1:"&amp;LEN(B96))),1)="/"))=0,"ONE_GENRE","MULTI_GENRE")</f>
        <v>MULTI_GENRE</v>
      </c>
      <c r="N96" t="str">
        <f t="shared" si="3"/>
        <v>6-7</v>
      </c>
    </row>
    <row r="97" spans="1:14" ht="15" thickBot="1" x14ac:dyDescent="0.35">
      <c r="A97" s="14" t="s">
        <v>390</v>
      </c>
      <c r="B97" s="15" t="s">
        <v>40</v>
      </c>
      <c r="C97" s="16" t="s">
        <v>391</v>
      </c>
      <c r="D97" s="15">
        <v>85</v>
      </c>
      <c r="E97" s="15">
        <v>5.4</v>
      </c>
      <c r="F97" s="15" t="s">
        <v>26</v>
      </c>
      <c r="G97" s="15" t="str" cm="1">
        <f t="array" ref="G97">IF(LEN(_xlfn.CONCAT(IFERROR(INT(MID(NetflixOriginals!$C97,_xlfn.SEQUENCE(LEN(NetflixOriginals!$C97)),1)),"")))=6,LEFT(_xlfn.CONCAT(IFERROR(INT(MID(NetflixOriginals!$C97,_xlfn.SEQUENCE(LEN(NetflixOriginals!$C97)),1)),"")),2),LEFT(_xlfn.CONCAT(IFERROR(INT(MID(NetflixOriginals!$C97,_xlfn.SEQUENCE(LEN(NetflixOriginals!$C97)),1)),"")),1))</f>
        <v>5</v>
      </c>
      <c r="H97" s="12" t="str" cm="1">
        <f t="array" ref="H97">TRIM(LEFT(NetflixOriginals!$C97,MIN(IF(_xlfn.UNIQUE(INT(IFERROR(INT(MID(NetflixOriginals!$C97,_xlfn.SEQUENCE(LEN(NetflixOriginals!$C97)),1)),0)&gt;0)*_xlfn.SEQUENCE(LEN(NetflixOriginals!$C97)))=0,"@",_xlfn.UNIQUE(INT(IFERROR(INT(MID(NetflixOriginals!$C97,_xlfn.SEQUENCE(LEN(NetflixOriginals!$C97)),1)),0)&gt;0)*_xlfn.SEQUENCE(LEN(NetflixOriginals!$C97)))))-1))</f>
        <v>December</v>
      </c>
      <c r="I97" s="15" t="str" cm="1">
        <f t="array" ref="I97">RIGHT(_xlfn.CONCAT(IFERROR(INT(MID(NetflixOriginals!$C97,_xlfn.SEQUENCE(LEN(NetflixOriginals!$C97)),1)),"")),4)</f>
        <v>2019</v>
      </c>
      <c r="J97" s="12">
        <v>12</v>
      </c>
      <c r="K97" s="23">
        <f t="shared" si="2"/>
        <v>43804</v>
      </c>
      <c r="L97" s="22" t="str" cm="1">
        <f t="array" aca="1" ref="L97" ca="1">IF(SUM(INT(MID(F97,ROW(INDIRECT("1:"&amp;LEN(F97))),1)="/"))=0,"UNI_LANGUAGE",IF(SUM(INT(MID(F97,ROW(INDIRECT("1:"&amp;LEN(F97))),1)="/"))=1,"DUAL_LANGUAGE",IF(SUM(INT(MID(F97,ROW(INDIRECT("1:"&amp;LEN(F97))),1)="/"))=2,"TRI_LANGUAGE","")))</f>
        <v>UNI_LANGUAGE</v>
      </c>
      <c r="M97" t="str" cm="1">
        <f t="array" aca="1" ref="M97" ca="1">IF(SUM(INT(MID(B97,ROW(INDIRECT("1:"&amp;LEN(B97))),1)="/"))=0,"ONE_GENRE","MULTI_GENRE")</f>
        <v>ONE_GENRE</v>
      </c>
      <c r="N97" t="str">
        <f t="shared" si="3"/>
        <v>6-7</v>
      </c>
    </row>
    <row r="98" spans="1:14" ht="15" thickBot="1" x14ac:dyDescent="0.35">
      <c r="A98" s="11" t="s">
        <v>392</v>
      </c>
      <c r="B98" s="12" t="s">
        <v>32</v>
      </c>
      <c r="C98" s="13" t="s">
        <v>393</v>
      </c>
      <c r="D98" s="12">
        <v>78</v>
      </c>
      <c r="E98" s="12">
        <v>5.4</v>
      </c>
      <c r="F98" s="12" t="s">
        <v>30</v>
      </c>
      <c r="G98" s="12" t="str" cm="1">
        <f t="array" ref="G98">IF(LEN(_xlfn.CONCAT(IFERROR(INT(MID(NetflixOriginals!$C98,_xlfn.SEQUENCE(LEN(NetflixOriginals!$C98)),1)),"")))=6,LEFT(_xlfn.CONCAT(IFERROR(INT(MID(NetflixOriginals!$C98,_xlfn.SEQUENCE(LEN(NetflixOriginals!$C98)),1)),"")),2),LEFT(_xlfn.CONCAT(IFERROR(INT(MID(NetflixOriginals!$C98,_xlfn.SEQUENCE(LEN(NetflixOriginals!$C98)),1)),"")),1))</f>
        <v>3</v>
      </c>
      <c r="H98" s="12" t="str" cm="1">
        <f t="array" ref="H98">TRIM(LEFT(NetflixOriginals!$C98,MIN(IF(_xlfn.UNIQUE(INT(IFERROR(INT(MID(NetflixOriginals!$C98,_xlfn.SEQUENCE(LEN(NetflixOriginals!$C98)),1)),0)&gt;0)*_xlfn.SEQUENCE(LEN(NetflixOriginals!$C98)))=0,"@",_xlfn.UNIQUE(INT(IFERROR(INT(MID(NetflixOriginals!$C98,_xlfn.SEQUENCE(LEN(NetflixOriginals!$C98)),1)),0)&gt;0)*_xlfn.SEQUENCE(LEN(NetflixOriginals!$C98)))))-1))</f>
        <v>May</v>
      </c>
      <c r="I98" s="12" t="str" cm="1">
        <f t="array" ref="I98">RIGHT(_xlfn.CONCAT(IFERROR(INT(MID(NetflixOriginals!$C98,_xlfn.SEQUENCE(LEN(NetflixOriginals!$C98)),1)),"")),4)</f>
        <v>2019</v>
      </c>
      <c r="J98" s="12">
        <v>5</v>
      </c>
      <c r="K98" s="23">
        <f t="shared" si="2"/>
        <v>43588</v>
      </c>
      <c r="L98" s="22" t="str" cm="1">
        <f t="array" aca="1" ref="L98" ca="1">IF(SUM(INT(MID(F98,ROW(INDIRECT("1:"&amp;LEN(F98))),1)="/"))=0,"UNI_LANGUAGE",IF(SUM(INT(MID(F98,ROW(INDIRECT("1:"&amp;LEN(F98))),1)="/"))=1,"DUAL_LANGUAGE",IF(SUM(INT(MID(F98,ROW(INDIRECT("1:"&amp;LEN(F98))),1)="/"))=2,"TRI_LANGUAGE","")))</f>
        <v>UNI_LANGUAGE</v>
      </c>
      <c r="M98" s="7" t="str" cm="1">
        <f t="array" aca="1" ref="M98" ca="1">IF(SUM(INT(MID(B98,ROW(INDIRECT("1:"&amp;LEN(B98))),1)="/"))=0,"ONE_GENRE","MULTI_GENRE")</f>
        <v>ONE_GENRE</v>
      </c>
      <c r="N98" t="str">
        <f t="shared" si="3"/>
        <v>6-7</v>
      </c>
    </row>
    <row r="99" spans="1:14" ht="15" thickBot="1" x14ac:dyDescent="0.35">
      <c r="A99" s="14" t="s">
        <v>394</v>
      </c>
      <c r="B99" s="15" t="s">
        <v>36</v>
      </c>
      <c r="C99" s="16" t="s">
        <v>234</v>
      </c>
      <c r="D99" s="15">
        <v>120</v>
      </c>
      <c r="E99" s="15">
        <v>5.4</v>
      </c>
      <c r="F99" s="15" t="s">
        <v>42</v>
      </c>
      <c r="G99" s="15" t="str" cm="1">
        <f t="array" ref="G99">IF(LEN(_xlfn.CONCAT(IFERROR(INT(MID(NetflixOriginals!$C99,_xlfn.SEQUENCE(LEN(NetflixOriginals!$C99)),1)),"")))=6,LEFT(_xlfn.CONCAT(IFERROR(INT(MID(NetflixOriginals!$C99,_xlfn.SEQUENCE(LEN(NetflixOriginals!$C99)),1)),"")),2),LEFT(_xlfn.CONCAT(IFERROR(INT(MID(NetflixOriginals!$C99,_xlfn.SEQUENCE(LEN(NetflixOriginals!$C99)),1)),"")),1))</f>
        <v>18</v>
      </c>
      <c r="H99" s="12" t="str" cm="1">
        <f t="array" ref="H99">TRIM(LEFT(NetflixOriginals!$C99,MIN(IF(_xlfn.UNIQUE(INT(IFERROR(INT(MID(NetflixOriginals!$C99,_xlfn.SEQUENCE(LEN(NetflixOriginals!$C99)),1)),0)&gt;0)*_xlfn.SEQUENCE(LEN(NetflixOriginals!$C99)))=0,"@",_xlfn.UNIQUE(INT(IFERROR(INT(MID(NetflixOriginals!$C99,_xlfn.SEQUENCE(LEN(NetflixOriginals!$C99)),1)),0)&gt;0)*_xlfn.SEQUENCE(LEN(NetflixOriginals!$C99)))))-1))</f>
        <v>September</v>
      </c>
      <c r="I99" s="15" t="str" cm="1">
        <f t="array" ref="I99">RIGHT(_xlfn.CONCAT(IFERROR(INT(MID(NetflixOriginals!$C99,_xlfn.SEQUENCE(LEN(NetflixOriginals!$C99)),1)),"")),4)</f>
        <v>2020</v>
      </c>
      <c r="J99" s="12">
        <v>9</v>
      </c>
      <c r="K99" s="23">
        <f t="shared" si="2"/>
        <v>44092</v>
      </c>
      <c r="L99" s="22" t="str" cm="1">
        <f t="array" aca="1" ref="L99" ca="1">IF(SUM(INT(MID(F99,ROW(INDIRECT("1:"&amp;LEN(F99))),1)="/"))=0,"UNI_LANGUAGE",IF(SUM(INT(MID(F99,ROW(INDIRECT("1:"&amp;LEN(F99))),1)="/"))=1,"DUAL_LANGUAGE",IF(SUM(INT(MID(F99,ROW(INDIRECT("1:"&amp;LEN(F99))),1)="/"))=2,"TRI_LANGUAGE","")))</f>
        <v>UNI_LANGUAGE</v>
      </c>
      <c r="M99" t="str" cm="1">
        <f t="array" aca="1" ref="M99" ca="1">IF(SUM(INT(MID(B99,ROW(INDIRECT("1:"&amp;LEN(B99))),1)="/"))=0,"ONE_GENRE","MULTI_GENRE")</f>
        <v>ONE_GENRE</v>
      </c>
      <c r="N99" t="str">
        <f t="shared" si="3"/>
        <v>6-7</v>
      </c>
    </row>
    <row r="100" spans="1:14" ht="15" thickBot="1" x14ac:dyDescent="0.35">
      <c r="A100" s="11" t="s">
        <v>395</v>
      </c>
      <c r="B100" s="12" t="s">
        <v>103</v>
      </c>
      <c r="C100" s="13" t="s">
        <v>396</v>
      </c>
      <c r="D100" s="12">
        <v>92</v>
      </c>
      <c r="E100" s="12">
        <v>5.4</v>
      </c>
      <c r="F100" s="12" t="s">
        <v>65</v>
      </c>
      <c r="G100" s="12" t="str" cm="1">
        <f t="array" ref="G100">IF(LEN(_xlfn.CONCAT(IFERROR(INT(MID(NetflixOriginals!$C100,_xlfn.SEQUENCE(LEN(NetflixOriginals!$C100)),1)),"")))=6,LEFT(_xlfn.CONCAT(IFERROR(INT(MID(NetflixOriginals!$C100,_xlfn.SEQUENCE(LEN(NetflixOriginals!$C100)),1)),"")),2),LEFT(_xlfn.CONCAT(IFERROR(INT(MID(NetflixOriginals!$C100,_xlfn.SEQUENCE(LEN(NetflixOriginals!$C100)),1)),"")),1))</f>
        <v>2</v>
      </c>
      <c r="H100" s="12" t="str" cm="1">
        <f t="array" ref="H100">TRIM(LEFT(NetflixOriginals!$C100,MIN(IF(_xlfn.UNIQUE(INT(IFERROR(INT(MID(NetflixOriginals!$C100,_xlfn.SEQUENCE(LEN(NetflixOriginals!$C100)),1)),0)&gt;0)*_xlfn.SEQUENCE(LEN(NetflixOriginals!$C100)))=0,"@",_xlfn.UNIQUE(INT(IFERROR(INT(MID(NetflixOriginals!$C100,_xlfn.SEQUENCE(LEN(NetflixOriginals!$C100)),1)),0)&gt;0)*_xlfn.SEQUENCE(LEN(NetflixOriginals!$C100)))))-1))</f>
        <v>September</v>
      </c>
      <c r="I100" s="12" t="str" cm="1">
        <f t="array" ref="I100">RIGHT(_xlfn.CONCAT(IFERROR(INT(MID(NetflixOriginals!$C100,_xlfn.SEQUENCE(LEN(NetflixOriginals!$C100)),1)),"")),4)</f>
        <v>2020</v>
      </c>
      <c r="J100" s="12">
        <v>9</v>
      </c>
      <c r="K100" s="23">
        <f t="shared" si="2"/>
        <v>44076</v>
      </c>
      <c r="L100" s="22" t="str" cm="1">
        <f t="array" aca="1" ref="L100" ca="1">IF(SUM(INT(MID(F100,ROW(INDIRECT("1:"&amp;LEN(F100))),1)="/"))=0,"UNI_LANGUAGE",IF(SUM(INT(MID(F100,ROW(INDIRECT("1:"&amp;LEN(F100))),1)="/"))=1,"DUAL_LANGUAGE",IF(SUM(INT(MID(F100,ROW(INDIRECT("1:"&amp;LEN(F100))),1)="/"))=2,"TRI_LANGUAGE","")))</f>
        <v>UNI_LANGUAGE</v>
      </c>
      <c r="M100" s="7" t="str" cm="1">
        <f t="array" aca="1" ref="M100" ca="1">IF(SUM(INT(MID(B100,ROW(INDIRECT("1:"&amp;LEN(B100))),1)="/"))=0,"ONE_GENRE","MULTI_GENRE")</f>
        <v>ONE_GENRE</v>
      </c>
      <c r="N100" t="str">
        <f t="shared" si="3"/>
        <v>6-7</v>
      </c>
    </row>
    <row r="101" spans="1:14" ht="15" thickBot="1" x14ac:dyDescent="0.35">
      <c r="A101" s="14" t="s">
        <v>397</v>
      </c>
      <c r="B101" s="15" t="s">
        <v>33</v>
      </c>
      <c r="C101" s="16" t="s">
        <v>226</v>
      </c>
      <c r="D101" s="15">
        <v>101</v>
      </c>
      <c r="E101" s="15">
        <v>5.4</v>
      </c>
      <c r="F101" s="15" t="s">
        <v>26</v>
      </c>
      <c r="G101" s="15" t="str" cm="1">
        <f t="array" ref="G101">IF(LEN(_xlfn.CONCAT(IFERROR(INT(MID(NetflixOriginals!$C101,_xlfn.SEQUENCE(LEN(NetflixOriginals!$C101)),1)),"")))=6,LEFT(_xlfn.CONCAT(IFERROR(INT(MID(NetflixOriginals!$C101,_xlfn.SEQUENCE(LEN(NetflixOriginals!$C101)),1)),"")),2),LEFT(_xlfn.CONCAT(IFERROR(INT(MID(NetflixOriginals!$C101,_xlfn.SEQUENCE(LEN(NetflixOriginals!$C101)),1)),"")),1))</f>
        <v>23</v>
      </c>
      <c r="H101" s="12" t="str" cm="1">
        <f t="array" ref="H101">TRIM(LEFT(NetflixOriginals!$C101,MIN(IF(_xlfn.UNIQUE(INT(IFERROR(INT(MID(NetflixOriginals!$C101,_xlfn.SEQUENCE(LEN(NetflixOriginals!$C101)),1)),0)&gt;0)*_xlfn.SEQUENCE(LEN(NetflixOriginals!$C101)))=0,"@",_xlfn.UNIQUE(INT(IFERROR(INT(MID(NetflixOriginals!$C101,_xlfn.SEQUENCE(LEN(NetflixOriginals!$C101)),1)),0)&gt;0)*_xlfn.SEQUENCE(LEN(NetflixOriginals!$C101)))))-1))</f>
        <v>March</v>
      </c>
      <c r="I101" s="15" t="str" cm="1">
        <f t="array" ref="I101">RIGHT(_xlfn.CONCAT(IFERROR(INT(MID(NetflixOriginals!$C101,_xlfn.SEQUENCE(LEN(NetflixOriginals!$C101)),1)),"")),4)</f>
        <v>2018</v>
      </c>
      <c r="J101" s="12">
        <v>3</v>
      </c>
      <c r="K101" s="23">
        <f t="shared" si="2"/>
        <v>43182</v>
      </c>
      <c r="L101" s="22" t="str" cm="1">
        <f t="array" aca="1" ref="L101" ca="1">IF(SUM(INT(MID(F101,ROW(INDIRECT("1:"&amp;LEN(F101))),1)="/"))=0,"UNI_LANGUAGE",IF(SUM(INT(MID(F101,ROW(INDIRECT("1:"&amp;LEN(F101))),1)="/"))=1,"DUAL_LANGUAGE",IF(SUM(INT(MID(F101,ROW(INDIRECT("1:"&amp;LEN(F101))),1)="/"))=2,"TRI_LANGUAGE","")))</f>
        <v>UNI_LANGUAGE</v>
      </c>
      <c r="M101" t="str" cm="1">
        <f t="array" aca="1" ref="M101" ca="1">IF(SUM(INT(MID(B101,ROW(INDIRECT("1:"&amp;LEN(B101))),1)="/"))=0,"ONE_GENRE","MULTI_GENRE")</f>
        <v>MULTI_GENRE</v>
      </c>
      <c r="N101" t="str">
        <f t="shared" si="3"/>
        <v>6-7</v>
      </c>
    </row>
    <row r="102" spans="1:14" ht="15" thickBot="1" x14ac:dyDescent="0.35">
      <c r="A102" s="11" t="s">
        <v>398</v>
      </c>
      <c r="B102" s="12" t="s">
        <v>16</v>
      </c>
      <c r="C102" s="13" t="s">
        <v>399</v>
      </c>
      <c r="D102" s="12">
        <v>119</v>
      </c>
      <c r="E102" s="12">
        <v>5.4</v>
      </c>
      <c r="F102" s="12" t="s">
        <v>42</v>
      </c>
      <c r="G102" s="12" t="str" cm="1">
        <f t="array" ref="G102">IF(LEN(_xlfn.CONCAT(IFERROR(INT(MID(NetflixOriginals!$C102,_xlfn.SEQUENCE(LEN(NetflixOriginals!$C102)),1)),"")))=6,LEFT(_xlfn.CONCAT(IFERROR(INT(MID(NetflixOriginals!$C102,_xlfn.SEQUENCE(LEN(NetflixOriginals!$C102)),1)),"")),2),LEFT(_xlfn.CONCAT(IFERROR(INT(MID(NetflixOriginals!$C102,_xlfn.SEQUENCE(LEN(NetflixOriginals!$C102)),1)),"")),1))</f>
        <v>6</v>
      </c>
      <c r="H102" s="12" t="str" cm="1">
        <f t="array" ref="H102">TRIM(LEFT(NetflixOriginals!$C102,MIN(IF(_xlfn.UNIQUE(INT(IFERROR(INT(MID(NetflixOriginals!$C102,_xlfn.SEQUENCE(LEN(NetflixOriginals!$C102)),1)),0)&gt;0)*_xlfn.SEQUENCE(LEN(NetflixOriginals!$C102)))=0,"@",_xlfn.UNIQUE(INT(IFERROR(INT(MID(NetflixOriginals!$C102,_xlfn.SEQUENCE(LEN(NetflixOriginals!$C102)),1)),0)&gt;0)*_xlfn.SEQUENCE(LEN(NetflixOriginals!$C102)))))-1))</f>
        <v>March</v>
      </c>
      <c r="I102" s="12" t="str" cm="1">
        <f t="array" ref="I102">RIGHT(_xlfn.CONCAT(IFERROR(INT(MID(NetflixOriginals!$C102,_xlfn.SEQUENCE(LEN(NetflixOriginals!$C102)),1)),"")),4)</f>
        <v>2020</v>
      </c>
      <c r="J102" s="12">
        <v>3</v>
      </c>
      <c r="K102" s="23">
        <f t="shared" si="2"/>
        <v>43896</v>
      </c>
      <c r="L102" s="22" t="str" cm="1">
        <f t="array" aca="1" ref="L102" ca="1">IF(SUM(INT(MID(F102,ROW(INDIRECT("1:"&amp;LEN(F102))),1)="/"))=0,"UNI_LANGUAGE",IF(SUM(INT(MID(F102,ROW(INDIRECT("1:"&amp;LEN(F102))),1)="/"))=1,"DUAL_LANGUAGE",IF(SUM(INT(MID(F102,ROW(INDIRECT("1:"&amp;LEN(F102))),1)="/"))=2,"TRI_LANGUAGE","")))</f>
        <v>UNI_LANGUAGE</v>
      </c>
      <c r="M102" s="7" t="str" cm="1">
        <f t="array" aca="1" ref="M102" ca="1">IF(SUM(INT(MID(B102,ROW(INDIRECT("1:"&amp;LEN(B102))),1)="/"))=0,"ONE_GENRE","MULTI_GENRE")</f>
        <v>ONE_GENRE</v>
      </c>
      <c r="N102" t="str">
        <f t="shared" si="3"/>
        <v>6-7</v>
      </c>
    </row>
    <row r="103" spans="1:14" ht="15" thickBot="1" x14ac:dyDescent="0.35">
      <c r="A103" s="14" t="s">
        <v>400</v>
      </c>
      <c r="B103" s="15" t="s">
        <v>60</v>
      </c>
      <c r="C103" s="16" t="s">
        <v>401</v>
      </c>
      <c r="D103" s="15">
        <v>101</v>
      </c>
      <c r="E103" s="15">
        <v>5.4</v>
      </c>
      <c r="F103" s="15" t="s">
        <v>26</v>
      </c>
      <c r="G103" s="15" t="str" cm="1">
        <f t="array" ref="G103">IF(LEN(_xlfn.CONCAT(IFERROR(INT(MID(NetflixOriginals!$C103,_xlfn.SEQUENCE(LEN(NetflixOriginals!$C103)),1)),"")))=6,LEFT(_xlfn.CONCAT(IFERROR(INT(MID(NetflixOriginals!$C103,_xlfn.SEQUENCE(LEN(NetflixOriginals!$C103)),1)),"")),2),LEFT(_xlfn.CONCAT(IFERROR(INT(MID(NetflixOriginals!$C103,_xlfn.SEQUENCE(LEN(NetflixOriginals!$C103)),1)),"")),1))</f>
        <v>4</v>
      </c>
      <c r="H103" s="12" t="str" cm="1">
        <f t="array" ref="H103">TRIM(LEFT(NetflixOriginals!$C103,MIN(IF(_xlfn.UNIQUE(INT(IFERROR(INT(MID(NetflixOriginals!$C103,_xlfn.SEQUENCE(LEN(NetflixOriginals!$C103)),1)),0)&gt;0)*_xlfn.SEQUENCE(LEN(NetflixOriginals!$C103)))=0,"@",_xlfn.UNIQUE(INT(IFERROR(INT(MID(NetflixOriginals!$C103,_xlfn.SEQUENCE(LEN(NetflixOriginals!$C103)),1)),0)&gt;0)*_xlfn.SEQUENCE(LEN(NetflixOriginals!$C103)))))-1))</f>
        <v>October</v>
      </c>
      <c r="I103" s="15" t="str" cm="1">
        <f t="array" ref="I103">RIGHT(_xlfn.CONCAT(IFERROR(INT(MID(NetflixOriginals!$C103,_xlfn.SEQUENCE(LEN(NetflixOriginals!$C103)),1)),"")),4)</f>
        <v>2019</v>
      </c>
      <c r="J103" s="12">
        <v>10</v>
      </c>
      <c r="K103" s="23">
        <f t="shared" si="2"/>
        <v>43742</v>
      </c>
      <c r="L103" s="22" t="str" cm="1">
        <f t="array" aca="1" ref="L103" ca="1">IF(SUM(INT(MID(F103,ROW(INDIRECT("1:"&amp;LEN(F103))),1)="/"))=0,"UNI_LANGUAGE",IF(SUM(INT(MID(F103,ROW(INDIRECT("1:"&amp;LEN(F103))),1)="/"))=1,"DUAL_LANGUAGE",IF(SUM(INT(MID(F103,ROW(INDIRECT("1:"&amp;LEN(F103))),1)="/"))=2,"TRI_LANGUAGE","")))</f>
        <v>UNI_LANGUAGE</v>
      </c>
      <c r="M103" t="str" cm="1">
        <f t="array" aca="1" ref="M103" ca="1">IF(SUM(INT(MID(B103,ROW(INDIRECT("1:"&amp;LEN(B103))),1)="/"))=0,"ONE_GENRE","MULTI_GENRE")</f>
        <v>ONE_GENRE</v>
      </c>
      <c r="N103" t="str">
        <f t="shared" si="3"/>
        <v>6-7</v>
      </c>
    </row>
    <row r="104" spans="1:14" ht="15" thickBot="1" x14ac:dyDescent="0.35">
      <c r="A104" s="11" t="s">
        <v>402</v>
      </c>
      <c r="B104" s="12" t="s">
        <v>36</v>
      </c>
      <c r="C104" s="13" t="s">
        <v>262</v>
      </c>
      <c r="D104" s="12">
        <v>112</v>
      </c>
      <c r="E104" s="12">
        <v>5.4</v>
      </c>
      <c r="F104" s="12" t="s">
        <v>58</v>
      </c>
      <c r="G104" s="12" t="str" cm="1">
        <f t="array" ref="G104">IF(LEN(_xlfn.CONCAT(IFERROR(INT(MID(NetflixOriginals!$C104,_xlfn.SEQUENCE(LEN(NetflixOriginals!$C104)),1)),"")))=6,LEFT(_xlfn.CONCAT(IFERROR(INT(MID(NetflixOriginals!$C104,_xlfn.SEQUENCE(LEN(NetflixOriginals!$C104)),1)),"")),2),LEFT(_xlfn.CONCAT(IFERROR(INT(MID(NetflixOriginals!$C104,_xlfn.SEQUENCE(LEN(NetflixOriginals!$C104)),1)),"")),1))</f>
        <v>2</v>
      </c>
      <c r="H104" s="12" t="str" cm="1">
        <f t="array" ref="H104">TRIM(LEFT(NetflixOriginals!$C104,MIN(IF(_xlfn.UNIQUE(INT(IFERROR(INT(MID(NetflixOriginals!$C104,_xlfn.SEQUENCE(LEN(NetflixOriginals!$C104)),1)),0)&gt;0)*_xlfn.SEQUENCE(LEN(NetflixOriginals!$C104)))=0,"@",_xlfn.UNIQUE(INT(IFERROR(INT(MID(NetflixOriginals!$C104,_xlfn.SEQUENCE(LEN(NetflixOriginals!$C104)),1)),0)&gt;0)*_xlfn.SEQUENCE(LEN(NetflixOriginals!$C104)))))-1))</f>
        <v>April</v>
      </c>
      <c r="I104" s="12" t="str" cm="1">
        <f t="array" ref="I104">RIGHT(_xlfn.CONCAT(IFERROR(INT(MID(NetflixOriginals!$C104,_xlfn.SEQUENCE(LEN(NetflixOriginals!$C104)),1)),"")),4)</f>
        <v>2021</v>
      </c>
      <c r="J104" s="12">
        <v>4</v>
      </c>
      <c r="K104" s="23">
        <f t="shared" si="2"/>
        <v>44288</v>
      </c>
      <c r="L104" s="22" t="str" cm="1">
        <f t="array" aca="1" ref="L104" ca="1">IF(SUM(INT(MID(F104,ROW(INDIRECT("1:"&amp;LEN(F104))),1)="/"))=0,"UNI_LANGUAGE",IF(SUM(INT(MID(F104,ROW(INDIRECT("1:"&amp;LEN(F104))),1)="/"))=1,"DUAL_LANGUAGE",IF(SUM(INT(MID(F104,ROW(INDIRECT("1:"&amp;LEN(F104))),1)="/"))=2,"TRI_LANGUAGE","")))</f>
        <v>UNI_LANGUAGE</v>
      </c>
      <c r="M104" s="7" t="str" cm="1">
        <f t="array" aca="1" ref="M104" ca="1">IF(SUM(INT(MID(B104,ROW(INDIRECT("1:"&amp;LEN(B104))),1)="/"))=0,"ONE_GENRE","MULTI_GENRE")</f>
        <v>ONE_GENRE</v>
      </c>
      <c r="N104" t="str">
        <f t="shared" si="3"/>
        <v>6-7</v>
      </c>
    </row>
    <row r="105" spans="1:14" ht="15" thickBot="1" x14ac:dyDescent="0.35">
      <c r="A105" s="14" t="s">
        <v>403</v>
      </c>
      <c r="B105" s="15" t="s">
        <v>32</v>
      </c>
      <c r="C105" s="16" t="s">
        <v>404</v>
      </c>
      <c r="D105" s="15">
        <v>96</v>
      </c>
      <c r="E105" s="15">
        <v>5.4</v>
      </c>
      <c r="F105" s="15" t="s">
        <v>26</v>
      </c>
      <c r="G105" s="15" t="str" cm="1">
        <f t="array" ref="G105">IF(LEN(_xlfn.CONCAT(IFERROR(INT(MID(NetflixOriginals!$C105,_xlfn.SEQUENCE(LEN(NetflixOriginals!$C105)),1)),"")))=6,LEFT(_xlfn.CONCAT(IFERROR(INT(MID(NetflixOriginals!$C105,_xlfn.SEQUENCE(LEN(NetflixOriginals!$C105)),1)),"")),2),LEFT(_xlfn.CONCAT(IFERROR(INT(MID(NetflixOriginals!$C105,_xlfn.SEQUENCE(LEN(NetflixOriginals!$C105)),1)),"")),1))</f>
        <v>11</v>
      </c>
      <c r="H105" s="12" t="str" cm="1">
        <f t="array" ref="H105">TRIM(LEFT(NetflixOriginals!$C105,MIN(IF(_xlfn.UNIQUE(INT(IFERROR(INT(MID(NetflixOriginals!$C105,_xlfn.SEQUENCE(LEN(NetflixOriginals!$C105)),1)),0)&gt;0)*_xlfn.SEQUENCE(LEN(NetflixOriginals!$C105)))=0,"@",_xlfn.UNIQUE(INT(IFERROR(INT(MID(NetflixOriginals!$C105,_xlfn.SEQUENCE(LEN(NetflixOriginals!$C105)),1)),0)&gt;0)*_xlfn.SEQUENCE(LEN(NetflixOriginals!$C105)))))-1))</f>
        <v>August</v>
      </c>
      <c r="I105" s="15" t="str" cm="1">
        <f t="array" ref="I105">RIGHT(_xlfn.CONCAT(IFERROR(INT(MID(NetflixOriginals!$C105,_xlfn.SEQUENCE(LEN(NetflixOriginals!$C105)),1)),"")),4)</f>
        <v>2017</v>
      </c>
      <c r="J105" s="12">
        <v>8</v>
      </c>
      <c r="K105" s="23">
        <f t="shared" si="2"/>
        <v>42958</v>
      </c>
      <c r="L105" s="22" t="str" cm="1">
        <f t="array" aca="1" ref="L105" ca="1">IF(SUM(INT(MID(F105,ROW(INDIRECT("1:"&amp;LEN(F105))),1)="/"))=0,"UNI_LANGUAGE",IF(SUM(INT(MID(F105,ROW(INDIRECT("1:"&amp;LEN(F105))),1)="/"))=1,"DUAL_LANGUAGE",IF(SUM(INT(MID(F105,ROW(INDIRECT("1:"&amp;LEN(F105))),1)="/"))=2,"TRI_LANGUAGE","")))</f>
        <v>UNI_LANGUAGE</v>
      </c>
      <c r="M105" t="str" cm="1">
        <f t="array" aca="1" ref="M105" ca="1">IF(SUM(INT(MID(B105,ROW(INDIRECT("1:"&amp;LEN(B105))),1)="/"))=0,"ONE_GENRE","MULTI_GENRE")</f>
        <v>ONE_GENRE</v>
      </c>
      <c r="N105" t="str">
        <f t="shared" si="3"/>
        <v>6-7</v>
      </c>
    </row>
    <row r="106" spans="1:14" ht="15" thickBot="1" x14ac:dyDescent="0.35">
      <c r="A106" s="11" t="s">
        <v>405</v>
      </c>
      <c r="B106" s="12" t="s">
        <v>37</v>
      </c>
      <c r="C106" s="13" t="s">
        <v>406</v>
      </c>
      <c r="D106" s="12">
        <v>114</v>
      </c>
      <c r="E106" s="12">
        <v>5.4</v>
      </c>
      <c r="F106" s="12" t="s">
        <v>26</v>
      </c>
      <c r="G106" s="12" t="str" cm="1">
        <f t="array" ref="G106">IF(LEN(_xlfn.CONCAT(IFERROR(INT(MID(NetflixOriginals!$C106,_xlfn.SEQUENCE(LEN(NetflixOriginals!$C106)),1)),"")))=6,LEFT(_xlfn.CONCAT(IFERROR(INT(MID(NetflixOriginals!$C106,_xlfn.SEQUENCE(LEN(NetflixOriginals!$C106)),1)),"")),2),LEFT(_xlfn.CONCAT(IFERROR(INT(MID(NetflixOriginals!$C106,_xlfn.SEQUENCE(LEN(NetflixOriginals!$C106)),1)),"")),1))</f>
        <v>15</v>
      </c>
      <c r="H106" s="12" t="str" cm="1">
        <f t="array" ref="H106">TRIM(LEFT(NetflixOriginals!$C106,MIN(IF(_xlfn.UNIQUE(INT(IFERROR(INT(MID(NetflixOriginals!$C106,_xlfn.SEQUENCE(LEN(NetflixOriginals!$C106)),1)),0)&gt;0)*_xlfn.SEQUENCE(LEN(NetflixOriginals!$C106)))=0,"@",_xlfn.UNIQUE(INT(IFERROR(INT(MID(NetflixOriginals!$C106,_xlfn.SEQUENCE(LEN(NetflixOriginals!$C106)),1)),0)&gt;0)*_xlfn.SEQUENCE(LEN(NetflixOriginals!$C106)))))-1))</f>
        <v>January</v>
      </c>
      <c r="I106" s="12" t="str" cm="1">
        <f t="array" ref="I106">RIGHT(_xlfn.CONCAT(IFERROR(INT(MID(NetflixOriginals!$C106,_xlfn.SEQUENCE(LEN(NetflixOriginals!$C106)),1)),"")),4)</f>
        <v>2021</v>
      </c>
      <c r="J106" s="12">
        <v>1</v>
      </c>
      <c r="K106" s="23">
        <f t="shared" si="2"/>
        <v>44211</v>
      </c>
      <c r="L106" s="22" t="str" cm="1">
        <f t="array" aca="1" ref="L106" ca="1">IF(SUM(INT(MID(F106,ROW(INDIRECT("1:"&amp;LEN(F106))),1)="/"))=0,"UNI_LANGUAGE",IF(SUM(INT(MID(F106,ROW(INDIRECT("1:"&amp;LEN(F106))),1)="/"))=1,"DUAL_LANGUAGE",IF(SUM(INT(MID(F106,ROW(INDIRECT("1:"&amp;LEN(F106))),1)="/"))=2,"TRI_LANGUAGE","")))</f>
        <v>UNI_LANGUAGE</v>
      </c>
      <c r="M106" s="7" t="str" cm="1">
        <f t="array" aca="1" ref="M106" ca="1">IF(SUM(INT(MID(B106,ROW(INDIRECT("1:"&amp;LEN(B106))),1)="/"))=0,"ONE_GENRE","MULTI_GENRE")</f>
        <v>MULTI_GENRE</v>
      </c>
      <c r="N106" t="str">
        <f t="shared" si="3"/>
        <v>6-7</v>
      </c>
    </row>
    <row r="107" spans="1:14" ht="15" thickBot="1" x14ac:dyDescent="0.35">
      <c r="A107" s="14" t="s">
        <v>407</v>
      </c>
      <c r="B107" s="15" t="s">
        <v>40</v>
      </c>
      <c r="C107" s="16" t="s">
        <v>408</v>
      </c>
      <c r="D107" s="15">
        <v>97</v>
      </c>
      <c r="E107" s="15">
        <v>5.4</v>
      </c>
      <c r="F107" s="15" t="s">
        <v>26</v>
      </c>
      <c r="G107" s="15" t="str" cm="1">
        <f t="array" ref="G107">IF(LEN(_xlfn.CONCAT(IFERROR(INT(MID(NetflixOriginals!$C107,_xlfn.SEQUENCE(LEN(NetflixOriginals!$C107)),1)),"")))=6,LEFT(_xlfn.CONCAT(IFERROR(INT(MID(NetflixOriginals!$C107,_xlfn.SEQUENCE(LEN(NetflixOriginals!$C107)),1)),"")),2),LEFT(_xlfn.CONCAT(IFERROR(INT(MID(NetflixOriginals!$C107,_xlfn.SEQUENCE(LEN(NetflixOriginals!$C107)),1)),"")),1))</f>
        <v>19</v>
      </c>
      <c r="H107" s="12" t="str" cm="1">
        <f t="array" ref="H107">TRIM(LEFT(NetflixOriginals!$C107,MIN(IF(_xlfn.UNIQUE(INT(IFERROR(INT(MID(NetflixOriginals!$C107,_xlfn.SEQUENCE(LEN(NetflixOriginals!$C107)),1)),0)&gt;0)*_xlfn.SEQUENCE(LEN(NetflixOriginals!$C107)))=0,"@",_xlfn.UNIQUE(INT(IFERROR(INT(MID(NetflixOriginals!$C107,_xlfn.SEQUENCE(LEN(NetflixOriginals!$C107)),1)),0)&gt;0)*_xlfn.SEQUENCE(LEN(NetflixOriginals!$C107)))))-1))</f>
        <v>November</v>
      </c>
      <c r="I107" s="15" t="str" cm="1">
        <f t="array" ref="I107">RIGHT(_xlfn.CONCAT(IFERROR(INT(MID(NetflixOriginals!$C107,_xlfn.SEQUENCE(LEN(NetflixOriginals!$C107)),1)),"")),4)</f>
        <v>2020</v>
      </c>
      <c r="J107" s="12">
        <v>11</v>
      </c>
      <c r="K107" s="23">
        <f t="shared" si="2"/>
        <v>44154</v>
      </c>
      <c r="L107" s="22" t="str" cm="1">
        <f t="array" aca="1" ref="L107" ca="1">IF(SUM(INT(MID(F107,ROW(INDIRECT("1:"&amp;LEN(F107))),1)="/"))=0,"UNI_LANGUAGE",IF(SUM(INT(MID(F107,ROW(INDIRECT("1:"&amp;LEN(F107))),1)="/"))=1,"DUAL_LANGUAGE",IF(SUM(INT(MID(F107,ROW(INDIRECT("1:"&amp;LEN(F107))),1)="/"))=2,"TRI_LANGUAGE","")))</f>
        <v>UNI_LANGUAGE</v>
      </c>
      <c r="M107" t="str" cm="1">
        <f t="array" aca="1" ref="M107" ca="1">IF(SUM(INT(MID(B107,ROW(INDIRECT("1:"&amp;LEN(B107))),1)="/"))=0,"ONE_GENRE","MULTI_GENRE")</f>
        <v>ONE_GENRE</v>
      </c>
      <c r="N107" t="str">
        <f t="shared" si="3"/>
        <v>6-7</v>
      </c>
    </row>
    <row r="108" spans="1:14" ht="15" thickBot="1" x14ac:dyDescent="0.35">
      <c r="A108" s="11" t="s">
        <v>409</v>
      </c>
      <c r="B108" s="12" t="s">
        <v>105</v>
      </c>
      <c r="C108" s="13" t="s">
        <v>410</v>
      </c>
      <c r="D108" s="12">
        <v>101</v>
      </c>
      <c r="E108" s="12">
        <v>5.4</v>
      </c>
      <c r="F108" s="12" t="s">
        <v>68</v>
      </c>
      <c r="G108" s="12" t="str" cm="1">
        <f t="array" ref="G108">IF(LEN(_xlfn.CONCAT(IFERROR(INT(MID(NetflixOriginals!$C108,_xlfn.SEQUENCE(LEN(NetflixOriginals!$C108)),1)),"")))=6,LEFT(_xlfn.CONCAT(IFERROR(INT(MID(NetflixOriginals!$C108,_xlfn.SEQUENCE(LEN(NetflixOriginals!$C108)),1)),"")),2),LEFT(_xlfn.CONCAT(IFERROR(INT(MID(NetflixOriginals!$C108,_xlfn.SEQUENCE(LEN(NetflixOriginals!$C108)),1)),"")),1))</f>
        <v>1</v>
      </c>
      <c r="H108" s="12" t="str" cm="1">
        <f t="array" ref="H108">TRIM(LEFT(NetflixOriginals!$C108,MIN(IF(_xlfn.UNIQUE(INT(IFERROR(INT(MID(NetflixOriginals!$C108,_xlfn.SEQUENCE(LEN(NetflixOriginals!$C108)),1)),0)&gt;0)*_xlfn.SEQUENCE(LEN(NetflixOriginals!$C108)))=0,"@",_xlfn.UNIQUE(INT(IFERROR(INT(MID(NetflixOriginals!$C108,_xlfn.SEQUENCE(LEN(NetflixOriginals!$C108)),1)),0)&gt;0)*_xlfn.SEQUENCE(LEN(NetflixOriginals!$C108)))))-1))</f>
        <v>July</v>
      </c>
      <c r="I108" s="12" t="str" cm="1">
        <f t="array" ref="I108">RIGHT(_xlfn.CONCAT(IFERROR(INT(MID(NetflixOriginals!$C108,_xlfn.SEQUENCE(LEN(NetflixOriginals!$C108)),1)),"")),4)</f>
        <v>2020</v>
      </c>
      <c r="J108" s="12">
        <v>7</v>
      </c>
      <c r="K108" s="23">
        <f t="shared" si="2"/>
        <v>44013</v>
      </c>
      <c r="L108" s="22" t="str" cm="1">
        <f t="array" aca="1" ref="L108" ca="1">IF(SUM(INT(MID(F108,ROW(INDIRECT("1:"&amp;LEN(F108))),1)="/"))=0,"UNI_LANGUAGE",IF(SUM(INT(MID(F108,ROW(INDIRECT("1:"&amp;LEN(F108))),1)="/"))=1,"DUAL_LANGUAGE",IF(SUM(INT(MID(F108,ROW(INDIRECT("1:"&amp;LEN(F108))),1)="/"))=2,"TRI_LANGUAGE","")))</f>
        <v>UNI_LANGUAGE</v>
      </c>
      <c r="M108" s="7" t="str" cm="1">
        <f t="array" aca="1" ref="M108" ca="1">IF(SUM(INT(MID(B108,ROW(INDIRECT("1:"&amp;LEN(B108))),1)="/"))=0,"ONE_GENRE","MULTI_GENRE")</f>
        <v>ONE_GENRE</v>
      </c>
      <c r="N108" t="str">
        <f t="shared" si="3"/>
        <v>6-7</v>
      </c>
    </row>
    <row r="109" spans="1:14" ht="15" thickBot="1" x14ac:dyDescent="0.35">
      <c r="A109" s="14" t="s">
        <v>411</v>
      </c>
      <c r="B109" s="15" t="s">
        <v>41</v>
      </c>
      <c r="C109" s="16" t="s">
        <v>412</v>
      </c>
      <c r="D109" s="15">
        <v>56</v>
      </c>
      <c r="E109" s="15">
        <v>5.5</v>
      </c>
      <c r="F109" s="15" t="s">
        <v>26</v>
      </c>
      <c r="G109" s="15" t="str" cm="1">
        <f t="array" ref="G109">IF(LEN(_xlfn.CONCAT(IFERROR(INT(MID(NetflixOriginals!$C109,_xlfn.SEQUENCE(LEN(NetflixOriginals!$C109)),1)),"")))=6,LEFT(_xlfn.CONCAT(IFERROR(INT(MID(NetflixOriginals!$C109,_xlfn.SEQUENCE(LEN(NetflixOriginals!$C109)),1)),"")),2),LEFT(_xlfn.CONCAT(IFERROR(INT(MID(NetflixOriginals!$C109,_xlfn.SEQUENCE(LEN(NetflixOriginals!$C109)),1)),"")),1))</f>
        <v>4</v>
      </c>
      <c r="H109" s="12" t="str" cm="1">
        <f t="array" ref="H109">TRIM(LEFT(NetflixOriginals!$C109,MIN(IF(_xlfn.UNIQUE(INT(IFERROR(INT(MID(NetflixOriginals!$C109,_xlfn.SEQUENCE(LEN(NetflixOriginals!$C109)),1)),0)&gt;0)*_xlfn.SEQUENCE(LEN(NetflixOriginals!$C109)))=0,"@",_xlfn.UNIQUE(INT(IFERROR(INT(MID(NetflixOriginals!$C109,_xlfn.SEQUENCE(LEN(NetflixOriginals!$C109)),1)),0)&gt;0)*_xlfn.SEQUENCE(LEN(NetflixOriginals!$C109)))))-1))</f>
        <v>December</v>
      </c>
      <c r="I109" s="15" t="str" cm="1">
        <f t="array" ref="I109">RIGHT(_xlfn.CONCAT(IFERROR(INT(MID(NetflixOriginals!$C109,_xlfn.SEQUENCE(LEN(NetflixOriginals!$C109)),1)),"")),4)</f>
        <v>2015</v>
      </c>
      <c r="J109" s="12">
        <v>12</v>
      </c>
      <c r="K109" s="23">
        <f t="shared" si="2"/>
        <v>42342</v>
      </c>
      <c r="L109" s="22" t="str" cm="1">
        <f t="array" aca="1" ref="L109" ca="1">IF(SUM(INT(MID(F109,ROW(INDIRECT("1:"&amp;LEN(F109))),1)="/"))=0,"UNI_LANGUAGE",IF(SUM(INT(MID(F109,ROW(INDIRECT("1:"&amp;LEN(F109))),1)="/"))=1,"DUAL_LANGUAGE",IF(SUM(INT(MID(F109,ROW(INDIRECT("1:"&amp;LEN(F109))),1)="/"))=2,"TRI_LANGUAGE","")))</f>
        <v>UNI_LANGUAGE</v>
      </c>
      <c r="M109" t="str" cm="1">
        <f t="array" aca="1" ref="M109" ca="1">IF(SUM(INT(MID(B109,ROW(INDIRECT("1:"&amp;LEN(B109))),1)="/"))=0,"ONE_GENRE","MULTI_GENRE")</f>
        <v>MULTI_GENRE</v>
      </c>
      <c r="N109" t="str">
        <f t="shared" si="3"/>
        <v>6-7</v>
      </c>
    </row>
    <row r="110" spans="1:14" ht="15" thickBot="1" x14ac:dyDescent="0.35">
      <c r="A110" s="11" t="s">
        <v>413</v>
      </c>
      <c r="B110" s="12" t="s">
        <v>107</v>
      </c>
      <c r="C110" s="13" t="s">
        <v>414</v>
      </c>
      <c r="D110" s="12">
        <v>100</v>
      </c>
      <c r="E110" s="12">
        <v>5.5</v>
      </c>
      <c r="F110" s="12" t="s">
        <v>26</v>
      </c>
      <c r="G110" s="12" t="str" cm="1">
        <f t="array" ref="G110">IF(LEN(_xlfn.CONCAT(IFERROR(INT(MID(NetflixOriginals!$C110,_xlfn.SEQUENCE(LEN(NetflixOriginals!$C110)),1)),"")))=6,LEFT(_xlfn.CONCAT(IFERROR(INT(MID(NetflixOriginals!$C110,_xlfn.SEQUENCE(LEN(NetflixOriginals!$C110)),1)),"")),2),LEFT(_xlfn.CONCAT(IFERROR(INT(MID(NetflixOriginals!$C110,_xlfn.SEQUENCE(LEN(NetflixOriginals!$C110)),1)),"")),1))</f>
        <v>26</v>
      </c>
      <c r="H110" s="12" t="str" cm="1">
        <f t="array" ref="H110">TRIM(LEFT(NetflixOriginals!$C110,MIN(IF(_xlfn.UNIQUE(INT(IFERROR(INT(MID(NetflixOriginals!$C110,_xlfn.SEQUENCE(LEN(NetflixOriginals!$C110)),1)),0)&gt;0)*_xlfn.SEQUENCE(LEN(NetflixOriginals!$C110)))=0,"@",_xlfn.UNIQUE(INT(IFERROR(INT(MID(NetflixOriginals!$C110,_xlfn.SEQUENCE(LEN(NetflixOriginals!$C110)),1)),0)&gt;0)*_xlfn.SEQUENCE(LEN(NetflixOriginals!$C110)))))-1))</f>
        <v>October</v>
      </c>
      <c r="I110" s="12" t="str" cm="1">
        <f t="array" ref="I110">RIGHT(_xlfn.CONCAT(IFERROR(INT(MID(NetflixOriginals!$C110,_xlfn.SEQUENCE(LEN(NetflixOriginals!$C110)),1)),"")),4)</f>
        <v>2018</v>
      </c>
      <c r="J110" s="12">
        <v>10</v>
      </c>
      <c r="K110" s="23">
        <f t="shared" si="2"/>
        <v>43399</v>
      </c>
      <c r="L110" s="22" t="str" cm="1">
        <f t="array" aca="1" ref="L110" ca="1">IF(SUM(INT(MID(F110,ROW(INDIRECT("1:"&amp;LEN(F110))),1)="/"))=0,"UNI_LANGUAGE",IF(SUM(INT(MID(F110,ROW(INDIRECT("1:"&amp;LEN(F110))),1)="/"))=1,"DUAL_LANGUAGE",IF(SUM(INT(MID(F110,ROW(INDIRECT("1:"&amp;LEN(F110))),1)="/"))=2,"TRI_LANGUAGE","")))</f>
        <v>UNI_LANGUAGE</v>
      </c>
      <c r="M110" s="7" t="str" cm="1">
        <f t="array" aca="1" ref="M110" ca="1">IF(SUM(INT(MID(B110,ROW(INDIRECT("1:"&amp;LEN(B110))),1)="/"))=0,"ONE_GENRE","MULTI_GENRE")</f>
        <v>ONE_GENRE</v>
      </c>
      <c r="N110" t="str">
        <f t="shared" si="3"/>
        <v>6-7</v>
      </c>
    </row>
    <row r="111" spans="1:14" ht="15" thickBot="1" x14ac:dyDescent="0.35">
      <c r="A111" s="14" t="s">
        <v>415</v>
      </c>
      <c r="B111" s="15" t="s">
        <v>16</v>
      </c>
      <c r="C111" s="16" t="s">
        <v>416</v>
      </c>
      <c r="D111" s="15">
        <v>94</v>
      </c>
      <c r="E111" s="15">
        <v>5.5</v>
      </c>
      <c r="F111" s="15" t="s">
        <v>83</v>
      </c>
      <c r="G111" s="15" t="str" cm="1">
        <f t="array" ref="G111">IF(LEN(_xlfn.CONCAT(IFERROR(INT(MID(NetflixOriginals!$C111,_xlfn.SEQUENCE(LEN(NetflixOriginals!$C111)),1)),"")))=6,LEFT(_xlfn.CONCAT(IFERROR(INT(MID(NetflixOriginals!$C111,_xlfn.SEQUENCE(LEN(NetflixOriginals!$C111)),1)),"")),2),LEFT(_xlfn.CONCAT(IFERROR(INT(MID(NetflixOriginals!$C111,_xlfn.SEQUENCE(LEN(NetflixOriginals!$C111)),1)),"")),1))</f>
        <v>1</v>
      </c>
      <c r="H111" s="12" t="str" cm="1">
        <f t="array" ref="H111">TRIM(LEFT(NetflixOriginals!$C111,MIN(IF(_xlfn.UNIQUE(INT(IFERROR(INT(MID(NetflixOriginals!$C111,_xlfn.SEQUENCE(LEN(NetflixOriginals!$C111)),1)),0)&gt;0)*_xlfn.SEQUENCE(LEN(NetflixOriginals!$C111)))=0,"@",_xlfn.UNIQUE(INT(IFERROR(INT(MID(NetflixOriginals!$C111,_xlfn.SEQUENCE(LEN(NetflixOriginals!$C111)),1)),0)&gt;0)*_xlfn.SEQUENCE(LEN(NetflixOriginals!$C111)))))-1))</f>
        <v>December</v>
      </c>
      <c r="I111" s="15" t="str" cm="1">
        <f t="array" ref="I111">RIGHT(_xlfn.CONCAT(IFERROR(INT(MID(NetflixOriginals!$C111,_xlfn.SEQUENCE(LEN(NetflixOriginals!$C111)),1)),"")),4)</f>
        <v>2019</v>
      </c>
      <c r="J111" s="12">
        <v>12</v>
      </c>
      <c r="K111" s="23">
        <f t="shared" si="2"/>
        <v>43800</v>
      </c>
      <c r="L111" s="22" t="str" cm="1">
        <f t="array" aca="1" ref="L111" ca="1">IF(SUM(INT(MID(F111,ROW(INDIRECT("1:"&amp;LEN(F111))),1)="/"))=0,"UNI_LANGUAGE",IF(SUM(INT(MID(F111,ROW(INDIRECT("1:"&amp;LEN(F111))),1)="/"))=1,"DUAL_LANGUAGE",IF(SUM(INT(MID(F111,ROW(INDIRECT("1:"&amp;LEN(F111))),1)="/"))=2,"TRI_LANGUAGE","")))</f>
        <v>UNI_LANGUAGE</v>
      </c>
      <c r="M111" t="str" cm="1">
        <f t="array" aca="1" ref="M111" ca="1">IF(SUM(INT(MID(B111,ROW(INDIRECT("1:"&amp;LEN(B111))),1)="/"))=0,"ONE_GENRE","MULTI_GENRE")</f>
        <v>ONE_GENRE</v>
      </c>
      <c r="N111" t="str">
        <f t="shared" si="3"/>
        <v>6-7</v>
      </c>
    </row>
    <row r="112" spans="1:14" ht="15" thickBot="1" x14ac:dyDescent="0.35">
      <c r="A112" s="11" t="s">
        <v>417</v>
      </c>
      <c r="B112" s="12" t="s">
        <v>32</v>
      </c>
      <c r="C112" s="13" t="s">
        <v>418</v>
      </c>
      <c r="D112" s="12">
        <v>94</v>
      </c>
      <c r="E112" s="12">
        <v>5.5</v>
      </c>
      <c r="F112" s="12" t="s">
        <v>34</v>
      </c>
      <c r="G112" s="12" t="str" cm="1">
        <f t="array" ref="G112">IF(LEN(_xlfn.CONCAT(IFERROR(INT(MID(NetflixOriginals!$C112,_xlfn.SEQUENCE(LEN(NetflixOriginals!$C112)),1)),"")))=6,LEFT(_xlfn.CONCAT(IFERROR(INT(MID(NetflixOriginals!$C112,_xlfn.SEQUENCE(LEN(NetflixOriginals!$C112)),1)),"")),2),LEFT(_xlfn.CONCAT(IFERROR(INT(MID(NetflixOriginals!$C112,_xlfn.SEQUENCE(LEN(NetflixOriginals!$C112)),1)),"")),1))</f>
        <v>28</v>
      </c>
      <c r="H112" s="12" t="str" cm="1">
        <f t="array" ref="H112">TRIM(LEFT(NetflixOriginals!$C112,MIN(IF(_xlfn.UNIQUE(INT(IFERROR(INT(MID(NetflixOriginals!$C112,_xlfn.SEQUENCE(LEN(NetflixOriginals!$C112)),1)),0)&gt;0)*_xlfn.SEQUENCE(LEN(NetflixOriginals!$C112)))=0,"@",_xlfn.UNIQUE(INT(IFERROR(INT(MID(NetflixOriginals!$C112,_xlfn.SEQUENCE(LEN(NetflixOriginals!$C112)),1)),0)&gt;0)*_xlfn.SEQUENCE(LEN(NetflixOriginals!$C112)))))-1))</f>
        <v>April</v>
      </c>
      <c r="I112" s="12" t="str" cm="1">
        <f t="array" ref="I112">RIGHT(_xlfn.CONCAT(IFERROR(INT(MID(NetflixOriginals!$C112,_xlfn.SEQUENCE(LEN(NetflixOriginals!$C112)),1)),"")),4)</f>
        <v>2021</v>
      </c>
      <c r="J112" s="12">
        <v>4</v>
      </c>
      <c r="K112" s="23">
        <f t="shared" si="2"/>
        <v>44314</v>
      </c>
      <c r="L112" s="22" t="str" cm="1">
        <f t="array" aca="1" ref="L112" ca="1">IF(SUM(INT(MID(F112,ROW(INDIRECT("1:"&amp;LEN(F112))),1)="/"))=0,"UNI_LANGUAGE",IF(SUM(INT(MID(F112,ROW(INDIRECT("1:"&amp;LEN(F112))),1)="/"))=1,"DUAL_LANGUAGE",IF(SUM(INT(MID(F112,ROW(INDIRECT("1:"&amp;LEN(F112))),1)="/"))=2,"TRI_LANGUAGE","")))</f>
        <v>UNI_LANGUAGE</v>
      </c>
      <c r="M112" s="7" t="str" cm="1">
        <f t="array" aca="1" ref="M112" ca="1">IF(SUM(INT(MID(B112,ROW(INDIRECT("1:"&amp;LEN(B112))),1)="/"))=0,"ONE_GENRE","MULTI_GENRE")</f>
        <v>ONE_GENRE</v>
      </c>
      <c r="N112" t="str">
        <f t="shared" si="3"/>
        <v>6-7</v>
      </c>
    </row>
    <row r="113" spans="1:14" ht="15" thickBot="1" x14ac:dyDescent="0.35">
      <c r="A113" s="14" t="s">
        <v>419</v>
      </c>
      <c r="B113" s="15" t="s">
        <v>12</v>
      </c>
      <c r="C113" s="16" t="s">
        <v>420</v>
      </c>
      <c r="D113" s="15">
        <v>21</v>
      </c>
      <c r="E113" s="15">
        <v>5.5</v>
      </c>
      <c r="F113" s="15" t="s">
        <v>26</v>
      </c>
      <c r="G113" s="15" t="str" cm="1">
        <f t="array" ref="G113">IF(LEN(_xlfn.CONCAT(IFERROR(INT(MID(NetflixOriginals!$C113,_xlfn.SEQUENCE(LEN(NetflixOriginals!$C113)),1)),"")))=6,LEFT(_xlfn.CONCAT(IFERROR(INT(MID(NetflixOriginals!$C113,_xlfn.SEQUENCE(LEN(NetflixOriginals!$C113)),1)),"")),2),LEFT(_xlfn.CONCAT(IFERROR(INT(MID(NetflixOriginals!$C113,_xlfn.SEQUENCE(LEN(NetflixOriginals!$C113)),1)),"")),1))</f>
        <v>16</v>
      </c>
      <c r="H113" s="12" t="str" cm="1">
        <f t="array" ref="H113">TRIM(LEFT(NetflixOriginals!$C113,MIN(IF(_xlfn.UNIQUE(INT(IFERROR(INT(MID(NetflixOriginals!$C113,_xlfn.SEQUENCE(LEN(NetflixOriginals!$C113)),1)),0)&gt;0)*_xlfn.SEQUENCE(LEN(NetflixOriginals!$C113)))=0,"@",_xlfn.UNIQUE(INT(IFERROR(INT(MID(NetflixOriginals!$C113,_xlfn.SEQUENCE(LEN(NetflixOriginals!$C113)),1)),0)&gt;0)*_xlfn.SEQUENCE(LEN(NetflixOriginals!$C113)))))-1))</f>
        <v>October</v>
      </c>
      <c r="I113" s="15" t="str" cm="1">
        <f t="array" ref="I113">RIGHT(_xlfn.CONCAT(IFERROR(INT(MID(NetflixOriginals!$C113,_xlfn.SEQUENCE(LEN(NetflixOriginals!$C113)),1)),"")),4)</f>
        <v>2019</v>
      </c>
      <c r="J113" s="12">
        <v>10</v>
      </c>
      <c r="K113" s="23">
        <f t="shared" si="2"/>
        <v>43754</v>
      </c>
      <c r="L113" s="22" t="str" cm="1">
        <f t="array" aca="1" ref="L113" ca="1">IF(SUM(INT(MID(F113,ROW(INDIRECT("1:"&amp;LEN(F113))),1)="/"))=0,"UNI_LANGUAGE",IF(SUM(INT(MID(F113,ROW(INDIRECT("1:"&amp;LEN(F113))),1)="/"))=1,"DUAL_LANGUAGE",IF(SUM(INT(MID(F113,ROW(INDIRECT("1:"&amp;LEN(F113))),1)="/"))=2,"TRI_LANGUAGE","")))</f>
        <v>UNI_LANGUAGE</v>
      </c>
      <c r="M113" t="str" cm="1">
        <f t="array" aca="1" ref="M113" ca="1">IF(SUM(INT(MID(B113,ROW(INDIRECT("1:"&amp;LEN(B113))),1)="/"))=0,"ONE_GENRE","MULTI_GENRE")</f>
        <v>ONE_GENRE</v>
      </c>
      <c r="N113" t="str">
        <f t="shared" si="3"/>
        <v>6-7</v>
      </c>
    </row>
    <row r="114" spans="1:14" ht="15" thickBot="1" x14ac:dyDescent="0.35">
      <c r="A114" s="11" t="s">
        <v>421</v>
      </c>
      <c r="B114" s="12" t="s">
        <v>32</v>
      </c>
      <c r="C114" s="13" t="s">
        <v>422</v>
      </c>
      <c r="D114" s="12">
        <v>104</v>
      </c>
      <c r="E114" s="12">
        <v>5.5</v>
      </c>
      <c r="F114" s="12" t="s">
        <v>42</v>
      </c>
      <c r="G114" s="12" t="str" cm="1">
        <f t="array" ref="G114">IF(LEN(_xlfn.CONCAT(IFERROR(INT(MID(NetflixOriginals!$C114,_xlfn.SEQUENCE(LEN(NetflixOriginals!$C114)),1)),"")))=6,LEFT(_xlfn.CONCAT(IFERROR(INT(MID(NetflixOriginals!$C114,_xlfn.SEQUENCE(LEN(NetflixOriginals!$C114)),1)),"")),2),LEFT(_xlfn.CONCAT(IFERROR(INT(MID(NetflixOriginals!$C114,_xlfn.SEQUENCE(LEN(NetflixOriginals!$C114)),1)),"")),1))</f>
        <v>15</v>
      </c>
      <c r="H114" s="12" t="str" cm="1">
        <f t="array" ref="H114">TRIM(LEFT(NetflixOriginals!$C114,MIN(IF(_xlfn.UNIQUE(INT(IFERROR(INT(MID(NetflixOriginals!$C114,_xlfn.SEQUENCE(LEN(NetflixOriginals!$C114)),1)),0)&gt;0)*_xlfn.SEQUENCE(LEN(NetflixOriginals!$C114)))=0,"@",_xlfn.UNIQUE(INT(IFERROR(INT(MID(NetflixOriginals!$C114,_xlfn.SEQUENCE(LEN(NetflixOriginals!$C114)),1)),0)&gt;0)*_xlfn.SEQUENCE(LEN(NetflixOriginals!$C114)))))-1))</f>
        <v>November</v>
      </c>
      <c r="I114" s="12" t="str" cm="1">
        <f t="array" ref="I114">RIGHT(_xlfn.CONCAT(IFERROR(INT(MID(NetflixOriginals!$C114,_xlfn.SEQUENCE(LEN(NetflixOriginals!$C114)),1)),"")),4)</f>
        <v>2019</v>
      </c>
      <c r="J114" s="12">
        <v>11</v>
      </c>
      <c r="K114" s="23">
        <f t="shared" si="2"/>
        <v>43784</v>
      </c>
      <c r="L114" s="22" t="str" cm="1">
        <f t="array" aca="1" ref="L114" ca="1">IF(SUM(INT(MID(F114,ROW(INDIRECT("1:"&amp;LEN(F114))),1)="/"))=0,"UNI_LANGUAGE",IF(SUM(INT(MID(F114,ROW(INDIRECT("1:"&amp;LEN(F114))),1)="/"))=1,"DUAL_LANGUAGE",IF(SUM(INT(MID(F114,ROW(INDIRECT("1:"&amp;LEN(F114))),1)="/"))=2,"TRI_LANGUAGE","")))</f>
        <v>UNI_LANGUAGE</v>
      </c>
      <c r="M114" s="7" t="str" cm="1">
        <f t="array" aca="1" ref="M114" ca="1">IF(SUM(INT(MID(B114,ROW(INDIRECT("1:"&amp;LEN(B114))),1)="/"))=0,"ONE_GENRE","MULTI_GENRE")</f>
        <v>ONE_GENRE</v>
      </c>
      <c r="N114" t="str">
        <f t="shared" si="3"/>
        <v>6-7</v>
      </c>
    </row>
    <row r="115" spans="1:14" ht="15" thickBot="1" x14ac:dyDescent="0.35">
      <c r="A115" s="14" t="s">
        <v>423</v>
      </c>
      <c r="B115" s="15" t="s">
        <v>99</v>
      </c>
      <c r="C115" s="16" t="s">
        <v>424</v>
      </c>
      <c r="D115" s="15">
        <v>63</v>
      </c>
      <c r="E115" s="15">
        <v>5.5</v>
      </c>
      <c r="F115" s="15" t="s">
        <v>26</v>
      </c>
      <c r="G115" s="15" t="str" cm="1">
        <f t="array" ref="G115">IF(LEN(_xlfn.CONCAT(IFERROR(INT(MID(NetflixOriginals!$C115,_xlfn.SEQUENCE(LEN(NetflixOriginals!$C115)),1)),"")))=6,LEFT(_xlfn.CONCAT(IFERROR(INT(MID(NetflixOriginals!$C115,_xlfn.SEQUENCE(LEN(NetflixOriginals!$C115)),1)),"")),2),LEFT(_xlfn.CONCAT(IFERROR(INT(MID(NetflixOriginals!$C115,_xlfn.SEQUENCE(LEN(NetflixOriginals!$C115)),1)),"")),1))</f>
        <v>8</v>
      </c>
      <c r="H115" s="12" t="str" cm="1">
        <f t="array" ref="H115">TRIM(LEFT(NetflixOriginals!$C115,MIN(IF(_xlfn.UNIQUE(INT(IFERROR(INT(MID(NetflixOriginals!$C115,_xlfn.SEQUENCE(LEN(NetflixOriginals!$C115)),1)),0)&gt;0)*_xlfn.SEQUENCE(LEN(NetflixOriginals!$C115)))=0,"@",_xlfn.UNIQUE(INT(IFERROR(INT(MID(NetflixOriginals!$C115,_xlfn.SEQUENCE(LEN(NetflixOriginals!$C115)),1)),0)&gt;0)*_xlfn.SEQUENCE(LEN(NetflixOriginals!$C115)))))-1))</f>
        <v>February</v>
      </c>
      <c r="I115" s="15" t="str" cm="1">
        <f t="array" ref="I115">RIGHT(_xlfn.CONCAT(IFERROR(INT(MID(NetflixOriginals!$C115,_xlfn.SEQUENCE(LEN(NetflixOriginals!$C115)),1)),"")),4)</f>
        <v>2019</v>
      </c>
      <c r="J115" s="12">
        <v>2</v>
      </c>
      <c r="K115" s="23">
        <f t="shared" si="2"/>
        <v>43504</v>
      </c>
      <c r="L115" s="22" t="str" cm="1">
        <f t="array" aca="1" ref="L115" ca="1">IF(SUM(INT(MID(F115,ROW(INDIRECT("1:"&amp;LEN(F115))),1)="/"))=0,"UNI_LANGUAGE",IF(SUM(INT(MID(F115,ROW(INDIRECT("1:"&amp;LEN(F115))),1)="/"))=1,"DUAL_LANGUAGE",IF(SUM(INT(MID(F115,ROW(INDIRECT("1:"&amp;LEN(F115))),1)="/"))=2,"TRI_LANGUAGE","")))</f>
        <v>UNI_LANGUAGE</v>
      </c>
      <c r="M115" t="str" cm="1">
        <f t="array" aca="1" ref="M115" ca="1">IF(SUM(INT(MID(B115,ROW(INDIRECT("1:"&amp;LEN(B115))),1)="/"))=0,"ONE_GENRE","MULTI_GENRE")</f>
        <v>ONE_GENRE</v>
      </c>
      <c r="N115" t="str">
        <f t="shared" si="3"/>
        <v>6-7</v>
      </c>
    </row>
    <row r="116" spans="1:14" ht="15" thickBot="1" x14ac:dyDescent="0.35">
      <c r="A116" s="11" t="s">
        <v>425</v>
      </c>
      <c r="B116" s="12" t="s">
        <v>40</v>
      </c>
      <c r="C116" s="13" t="s">
        <v>303</v>
      </c>
      <c r="D116" s="12">
        <v>100</v>
      </c>
      <c r="E116" s="12">
        <v>5.5</v>
      </c>
      <c r="F116" s="12" t="s">
        <v>26</v>
      </c>
      <c r="G116" s="12" t="str" cm="1">
        <f t="array" ref="G116">IF(LEN(_xlfn.CONCAT(IFERROR(INT(MID(NetflixOriginals!$C116,_xlfn.SEQUENCE(LEN(NetflixOriginals!$C116)),1)),"")))=6,LEFT(_xlfn.CONCAT(IFERROR(INT(MID(NetflixOriginals!$C116,_xlfn.SEQUENCE(LEN(NetflixOriginals!$C116)),1)),"")),2),LEFT(_xlfn.CONCAT(IFERROR(INT(MID(NetflixOriginals!$C116,_xlfn.SEQUENCE(LEN(NetflixOriginals!$C116)),1)),"")),1))</f>
        <v>10</v>
      </c>
      <c r="H116" s="12" t="str" cm="1">
        <f t="array" ref="H116">TRIM(LEFT(NetflixOriginals!$C116,MIN(IF(_xlfn.UNIQUE(INT(IFERROR(INT(MID(NetflixOriginals!$C116,_xlfn.SEQUENCE(LEN(NetflixOriginals!$C116)),1)),0)&gt;0)*_xlfn.SEQUENCE(LEN(NetflixOriginals!$C116)))=0,"@",_xlfn.UNIQUE(INT(IFERROR(INT(MID(NetflixOriginals!$C116,_xlfn.SEQUENCE(LEN(NetflixOriginals!$C116)),1)),0)&gt;0)*_xlfn.SEQUENCE(LEN(NetflixOriginals!$C116)))))-1))</f>
        <v>April</v>
      </c>
      <c r="I116" s="12" t="str" cm="1">
        <f t="array" ref="I116">RIGHT(_xlfn.CONCAT(IFERROR(INT(MID(NetflixOriginals!$C116,_xlfn.SEQUENCE(LEN(NetflixOriginals!$C116)),1)),"")),4)</f>
        <v>2020</v>
      </c>
      <c r="J116" s="12">
        <v>4</v>
      </c>
      <c r="K116" s="23">
        <f t="shared" si="2"/>
        <v>43931</v>
      </c>
      <c r="L116" s="22" t="str" cm="1">
        <f t="array" aca="1" ref="L116" ca="1">IF(SUM(INT(MID(F116,ROW(INDIRECT("1:"&amp;LEN(F116))),1)="/"))=0,"UNI_LANGUAGE",IF(SUM(INT(MID(F116,ROW(INDIRECT("1:"&amp;LEN(F116))),1)="/"))=1,"DUAL_LANGUAGE",IF(SUM(INT(MID(F116,ROW(INDIRECT("1:"&amp;LEN(F116))),1)="/"))=2,"TRI_LANGUAGE","")))</f>
        <v>UNI_LANGUAGE</v>
      </c>
      <c r="M116" s="7" t="str" cm="1">
        <f t="array" aca="1" ref="M116" ca="1">IF(SUM(INT(MID(B116,ROW(INDIRECT("1:"&amp;LEN(B116))),1)="/"))=0,"ONE_GENRE","MULTI_GENRE")</f>
        <v>ONE_GENRE</v>
      </c>
      <c r="N116" t="str">
        <f t="shared" si="3"/>
        <v>6-7</v>
      </c>
    </row>
    <row r="117" spans="1:14" ht="15" thickBot="1" x14ac:dyDescent="0.35">
      <c r="A117" s="14" t="s">
        <v>426</v>
      </c>
      <c r="B117" s="15" t="s">
        <v>45</v>
      </c>
      <c r="C117" s="16" t="s">
        <v>427</v>
      </c>
      <c r="D117" s="15">
        <v>126</v>
      </c>
      <c r="E117" s="15">
        <v>5.5</v>
      </c>
      <c r="F117" s="15" t="s">
        <v>26</v>
      </c>
      <c r="G117" s="15" t="str" cm="1">
        <f t="array" ref="G117">IF(LEN(_xlfn.CONCAT(IFERROR(INT(MID(NetflixOriginals!$C117,_xlfn.SEQUENCE(LEN(NetflixOriginals!$C117)),1)),"")))=6,LEFT(_xlfn.CONCAT(IFERROR(INT(MID(NetflixOriginals!$C117,_xlfn.SEQUENCE(LEN(NetflixOriginals!$C117)),1)),"")),2),LEFT(_xlfn.CONCAT(IFERROR(INT(MID(NetflixOriginals!$C117,_xlfn.SEQUENCE(LEN(NetflixOriginals!$C117)),1)),"")),1))</f>
        <v>23</v>
      </c>
      <c r="H117" s="12" t="str" cm="1">
        <f t="array" ref="H117">TRIM(LEFT(NetflixOriginals!$C117,MIN(IF(_xlfn.UNIQUE(INT(IFERROR(INT(MID(NetflixOriginals!$C117,_xlfn.SEQUENCE(LEN(NetflixOriginals!$C117)),1)),0)&gt;0)*_xlfn.SEQUENCE(LEN(NetflixOriginals!$C117)))=0,"@",_xlfn.UNIQUE(INT(IFERROR(INT(MID(NetflixOriginals!$C117,_xlfn.SEQUENCE(LEN(NetflixOriginals!$C117)),1)),0)&gt;0)*_xlfn.SEQUENCE(LEN(NetflixOriginals!$C117)))))-1))</f>
        <v>February</v>
      </c>
      <c r="I117" s="15" t="str" cm="1">
        <f t="array" ref="I117">RIGHT(_xlfn.CONCAT(IFERROR(INT(MID(NetflixOriginals!$C117,_xlfn.SEQUENCE(LEN(NetflixOriginals!$C117)),1)),"")),4)</f>
        <v>2018</v>
      </c>
      <c r="J117" s="12">
        <v>2</v>
      </c>
      <c r="K117" s="23">
        <f t="shared" si="2"/>
        <v>43154</v>
      </c>
      <c r="L117" s="22" t="str" cm="1">
        <f t="array" aca="1" ref="L117" ca="1">IF(SUM(INT(MID(F117,ROW(INDIRECT("1:"&amp;LEN(F117))),1)="/"))=0,"UNI_LANGUAGE",IF(SUM(INT(MID(F117,ROW(INDIRECT("1:"&amp;LEN(F117))),1)="/"))=1,"DUAL_LANGUAGE",IF(SUM(INT(MID(F117,ROW(INDIRECT("1:"&amp;LEN(F117))),1)="/"))=2,"TRI_LANGUAGE","")))</f>
        <v>UNI_LANGUAGE</v>
      </c>
      <c r="M117" t="str" cm="1">
        <f t="array" aca="1" ref="M117" ca="1">IF(SUM(INT(MID(B117,ROW(INDIRECT("1:"&amp;LEN(B117))),1)="/"))=0,"ONE_GENRE","MULTI_GENRE")</f>
        <v>MULTI_GENRE</v>
      </c>
      <c r="N117" t="str">
        <f t="shared" si="3"/>
        <v>6-7</v>
      </c>
    </row>
    <row r="118" spans="1:14" ht="15" thickBot="1" x14ac:dyDescent="0.35">
      <c r="A118" s="11" t="s">
        <v>428</v>
      </c>
      <c r="B118" s="12" t="s">
        <v>109</v>
      </c>
      <c r="C118" s="13" t="s">
        <v>290</v>
      </c>
      <c r="D118" s="12">
        <v>106</v>
      </c>
      <c r="E118" s="12">
        <v>5.5</v>
      </c>
      <c r="F118" s="12" t="s">
        <v>26</v>
      </c>
      <c r="G118" s="12" t="str" cm="1">
        <f t="array" ref="G118">IF(LEN(_xlfn.CONCAT(IFERROR(INT(MID(NetflixOriginals!$C118,_xlfn.SEQUENCE(LEN(NetflixOriginals!$C118)),1)),"")))=6,LEFT(_xlfn.CONCAT(IFERROR(INT(MID(NetflixOriginals!$C118,_xlfn.SEQUENCE(LEN(NetflixOriginals!$C118)),1)),"")),2),LEFT(_xlfn.CONCAT(IFERROR(INT(MID(NetflixOriginals!$C118,_xlfn.SEQUENCE(LEN(NetflixOriginals!$C118)),1)),"")),1))</f>
        <v>2</v>
      </c>
      <c r="H118" s="12" t="str" cm="1">
        <f t="array" ref="H118">TRIM(LEFT(NetflixOriginals!$C118,MIN(IF(_xlfn.UNIQUE(INT(IFERROR(INT(MID(NetflixOriginals!$C118,_xlfn.SEQUENCE(LEN(NetflixOriginals!$C118)),1)),0)&gt;0)*_xlfn.SEQUENCE(LEN(NetflixOriginals!$C118)))=0,"@",_xlfn.UNIQUE(INT(IFERROR(INT(MID(NetflixOriginals!$C118,_xlfn.SEQUENCE(LEN(NetflixOriginals!$C118)),1)),0)&gt;0)*_xlfn.SEQUENCE(LEN(NetflixOriginals!$C118)))))-1))</f>
        <v>October</v>
      </c>
      <c r="I118" s="12" t="str" cm="1">
        <f t="array" ref="I118">RIGHT(_xlfn.CONCAT(IFERROR(INT(MID(NetflixOriginals!$C118,_xlfn.SEQUENCE(LEN(NetflixOriginals!$C118)),1)),"")),4)</f>
        <v>2020</v>
      </c>
      <c r="J118" s="12">
        <v>10</v>
      </c>
      <c r="K118" s="23">
        <f t="shared" si="2"/>
        <v>44106</v>
      </c>
      <c r="L118" s="22" t="str" cm="1">
        <f t="array" aca="1" ref="L118" ca="1">IF(SUM(INT(MID(F118,ROW(INDIRECT("1:"&amp;LEN(F118))),1)="/"))=0,"UNI_LANGUAGE",IF(SUM(INT(MID(F118,ROW(INDIRECT("1:"&amp;LEN(F118))),1)="/"))=1,"DUAL_LANGUAGE",IF(SUM(INT(MID(F118,ROW(INDIRECT("1:"&amp;LEN(F118))),1)="/"))=2,"TRI_LANGUAGE","")))</f>
        <v>UNI_LANGUAGE</v>
      </c>
      <c r="M118" s="7" t="str" cm="1">
        <f t="array" aca="1" ref="M118" ca="1">IF(SUM(INT(MID(B118,ROW(INDIRECT("1:"&amp;LEN(B118))),1)="/"))=0,"ONE_GENRE","MULTI_GENRE")</f>
        <v>ONE_GENRE</v>
      </c>
      <c r="N118" t="str">
        <f t="shared" si="3"/>
        <v>6-7</v>
      </c>
    </row>
    <row r="119" spans="1:14" ht="15" thickBot="1" x14ac:dyDescent="0.35">
      <c r="A119" s="14" t="s">
        <v>429</v>
      </c>
      <c r="B119" s="15" t="s">
        <v>16</v>
      </c>
      <c r="C119" s="16" t="s">
        <v>322</v>
      </c>
      <c r="D119" s="15">
        <v>86</v>
      </c>
      <c r="E119" s="15">
        <v>5.5</v>
      </c>
      <c r="F119" s="15" t="s">
        <v>71</v>
      </c>
      <c r="G119" s="15" t="str" cm="1">
        <f t="array" ref="G119">IF(LEN(_xlfn.CONCAT(IFERROR(INT(MID(NetflixOriginals!$C119,_xlfn.SEQUENCE(LEN(NetflixOriginals!$C119)),1)),"")))=6,LEFT(_xlfn.CONCAT(IFERROR(INT(MID(NetflixOriginals!$C119,_xlfn.SEQUENCE(LEN(NetflixOriginals!$C119)),1)),"")),2),LEFT(_xlfn.CONCAT(IFERROR(INT(MID(NetflixOriginals!$C119,_xlfn.SEQUENCE(LEN(NetflixOriginals!$C119)),1)),"")),1))</f>
        <v>11</v>
      </c>
      <c r="H119" s="12" t="str" cm="1">
        <f t="array" ref="H119">TRIM(LEFT(NetflixOriginals!$C119,MIN(IF(_xlfn.UNIQUE(INT(IFERROR(INT(MID(NetflixOriginals!$C119,_xlfn.SEQUENCE(LEN(NetflixOriginals!$C119)),1)),0)&gt;0)*_xlfn.SEQUENCE(LEN(NetflixOriginals!$C119)))=0,"@",_xlfn.UNIQUE(INT(IFERROR(INT(MID(NetflixOriginals!$C119,_xlfn.SEQUENCE(LEN(NetflixOriginals!$C119)),1)),0)&gt;0)*_xlfn.SEQUENCE(LEN(NetflixOriginals!$C119)))))-1))</f>
        <v>February</v>
      </c>
      <c r="I119" s="15" t="str" cm="1">
        <f t="array" ref="I119">RIGHT(_xlfn.CONCAT(IFERROR(INT(MID(NetflixOriginals!$C119,_xlfn.SEQUENCE(LEN(NetflixOriginals!$C119)),1)),"")),4)</f>
        <v>2021</v>
      </c>
      <c r="J119" s="12">
        <v>2</v>
      </c>
      <c r="K119" s="23">
        <f t="shared" si="2"/>
        <v>44238</v>
      </c>
      <c r="L119" s="22" t="str" cm="1">
        <f t="array" aca="1" ref="L119" ca="1">IF(SUM(INT(MID(F119,ROW(INDIRECT("1:"&amp;LEN(F119))),1)="/"))=0,"UNI_LANGUAGE",IF(SUM(INT(MID(F119,ROW(INDIRECT("1:"&amp;LEN(F119))),1)="/"))=1,"DUAL_LANGUAGE",IF(SUM(INT(MID(F119,ROW(INDIRECT("1:"&amp;LEN(F119))),1)="/"))=2,"TRI_LANGUAGE","")))</f>
        <v>UNI_LANGUAGE</v>
      </c>
      <c r="M119" t="str" cm="1">
        <f t="array" aca="1" ref="M119" ca="1">IF(SUM(INT(MID(B119,ROW(INDIRECT("1:"&amp;LEN(B119))),1)="/"))=0,"ONE_GENRE","MULTI_GENRE")</f>
        <v>ONE_GENRE</v>
      </c>
      <c r="N119" t="str">
        <f t="shared" si="3"/>
        <v>6-7</v>
      </c>
    </row>
    <row r="120" spans="1:14" ht="15" thickBot="1" x14ac:dyDescent="0.35">
      <c r="A120" s="11" t="s">
        <v>430</v>
      </c>
      <c r="B120" s="12" t="s">
        <v>110</v>
      </c>
      <c r="C120" s="13" t="s">
        <v>431</v>
      </c>
      <c r="D120" s="12">
        <v>142</v>
      </c>
      <c r="E120" s="12">
        <v>5.5</v>
      </c>
      <c r="F120" s="12" t="s">
        <v>22</v>
      </c>
      <c r="G120" s="12" t="str" cm="1">
        <f t="array" ref="G120">IF(LEN(_xlfn.CONCAT(IFERROR(INT(MID(NetflixOriginals!$C120,_xlfn.SEQUENCE(LEN(NetflixOriginals!$C120)),1)),"")))=6,LEFT(_xlfn.CONCAT(IFERROR(INT(MID(NetflixOriginals!$C120,_xlfn.SEQUENCE(LEN(NetflixOriginals!$C120)),1)),"")),2),LEFT(_xlfn.CONCAT(IFERROR(INT(MID(NetflixOriginals!$C120,_xlfn.SEQUENCE(LEN(NetflixOriginals!$C120)),1)),"")),1))</f>
        <v>15</v>
      </c>
      <c r="H120" s="12" t="str" cm="1">
        <f t="array" ref="H120">TRIM(LEFT(NetflixOriginals!$C120,MIN(IF(_xlfn.UNIQUE(INT(IFERROR(INT(MID(NetflixOriginals!$C120,_xlfn.SEQUENCE(LEN(NetflixOriginals!$C120)),1)),0)&gt;0)*_xlfn.SEQUENCE(LEN(NetflixOriginals!$C120)))=0,"@",_xlfn.UNIQUE(INT(IFERROR(INT(MID(NetflixOriginals!$C120,_xlfn.SEQUENCE(LEN(NetflixOriginals!$C120)),1)),0)&gt;0)*_xlfn.SEQUENCE(LEN(NetflixOriginals!$C120)))))-1))</f>
        <v>April</v>
      </c>
      <c r="I120" s="12" t="str" cm="1">
        <f t="array" ref="I120">RIGHT(_xlfn.CONCAT(IFERROR(INT(MID(NetflixOriginals!$C120,_xlfn.SEQUENCE(LEN(NetflixOriginals!$C120)),1)),"")),4)</f>
        <v>2021</v>
      </c>
      <c r="J120" s="12">
        <v>4</v>
      </c>
      <c r="K120" s="23">
        <f t="shared" si="2"/>
        <v>44301</v>
      </c>
      <c r="L120" s="22" t="str" cm="1">
        <f t="array" aca="1" ref="L120" ca="1">IF(SUM(INT(MID(F120,ROW(INDIRECT("1:"&amp;LEN(F120))),1)="/"))=0,"UNI_LANGUAGE",IF(SUM(INT(MID(F120,ROW(INDIRECT("1:"&amp;LEN(F120))),1)="/"))=1,"DUAL_LANGUAGE",IF(SUM(INT(MID(F120,ROW(INDIRECT("1:"&amp;LEN(F120))),1)="/"))=2,"TRI_LANGUAGE","")))</f>
        <v>UNI_LANGUAGE</v>
      </c>
      <c r="M120" s="7" t="str" cm="1">
        <f t="array" aca="1" ref="M120" ca="1">IF(SUM(INT(MID(B120,ROW(INDIRECT("1:"&amp;LEN(B120))),1)="/"))=0,"ONE_GENRE","MULTI_GENRE")</f>
        <v>ONE_GENRE</v>
      </c>
      <c r="N120" t="str">
        <f t="shared" si="3"/>
        <v>6-7</v>
      </c>
    </row>
    <row r="121" spans="1:14" ht="15" thickBot="1" x14ac:dyDescent="0.35">
      <c r="A121" s="14" t="s">
        <v>432</v>
      </c>
      <c r="B121" s="15" t="s">
        <v>32</v>
      </c>
      <c r="C121" s="16" t="s">
        <v>216</v>
      </c>
      <c r="D121" s="15">
        <v>108</v>
      </c>
      <c r="E121" s="15">
        <v>5.5</v>
      </c>
      <c r="F121" s="15" t="s">
        <v>26</v>
      </c>
      <c r="G121" s="15" t="str" cm="1">
        <f t="array" ref="G121">IF(LEN(_xlfn.CONCAT(IFERROR(INT(MID(NetflixOriginals!$C121,_xlfn.SEQUENCE(LEN(NetflixOriginals!$C121)),1)),"")))=6,LEFT(_xlfn.CONCAT(IFERROR(INT(MID(NetflixOriginals!$C121,_xlfn.SEQUENCE(LEN(NetflixOriginals!$C121)),1)),"")),2),LEFT(_xlfn.CONCAT(IFERROR(INT(MID(NetflixOriginals!$C121,_xlfn.SEQUENCE(LEN(NetflixOriginals!$C121)),1)),"")),1))</f>
        <v>19</v>
      </c>
      <c r="H121" s="12" t="str" cm="1">
        <f t="array" ref="H121">TRIM(LEFT(NetflixOriginals!$C121,MIN(IF(_xlfn.UNIQUE(INT(IFERROR(INT(MID(NetflixOriginals!$C121,_xlfn.SEQUENCE(LEN(NetflixOriginals!$C121)),1)),0)&gt;0)*_xlfn.SEQUENCE(LEN(NetflixOriginals!$C121)))=0,"@",_xlfn.UNIQUE(INT(IFERROR(INT(MID(NetflixOriginals!$C121,_xlfn.SEQUENCE(LEN(NetflixOriginals!$C121)),1)),0)&gt;0)*_xlfn.SEQUENCE(LEN(NetflixOriginals!$C121)))))-1))</f>
        <v>January</v>
      </c>
      <c r="I121" s="15" t="str" cm="1">
        <f t="array" ref="I121">RIGHT(_xlfn.CONCAT(IFERROR(INT(MID(NetflixOriginals!$C121,_xlfn.SEQUENCE(LEN(NetflixOriginals!$C121)),1)),"")),4)</f>
        <v>2018</v>
      </c>
      <c r="J121" s="12">
        <v>1</v>
      </c>
      <c r="K121" s="23">
        <f t="shared" si="2"/>
        <v>43119</v>
      </c>
      <c r="L121" s="22" t="str" cm="1">
        <f t="array" aca="1" ref="L121" ca="1">IF(SUM(INT(MID(F121,ROW(INDIRECT("1:"&amp;LEN(F121))),1)="/"))=0,"UNI_LANGUAGE",IF(SUM(INT(MID(F121,ROW(INDIRECT("1:"&amp;LEN(F121))),1)="/"))=1,"DUAL_LANGUAGE",IF(SUM(INT(MID(F121,ROW(INDIRECT("1:"&amp;LEN(F121))),1)="/"))=2,"TRI_LANGUAGE","")))</f>
        <v>UNI_LANGUAGE</v>
      </c>
      <c r="M121" t="str" cm="1">
        <f t="array" aca="1" ref="M121" ca="1">IF(SUM(INT(MID(B121,ROW(INDIRECT("1:"&amp;LEN(B121))),1)="/"))=0,"ONE_GENRE","MULTI_GENRE")</f>
        <v>ONE_GENRE</v>
      </c>
      <c r="N121" t="str">
        <f t="shared" si="3"/>
        <v>6-7</v>
      </c>
    </row>
    <row r="122" spans="1:14" ht="15" thickBot="1" x14ac:dyDescent="0.35">
      <c r="A122" s="11" t="s">
        <v>433</v>
      </c>
      <c r="B122" s="12" t="s">
        <v>97</v>
      </c>
      <c r="C122" s="13" t="s">
        <v>434</v>
      </c>
      <c r="D122" s="12">
        <v>102</v>
      </c>
      <c r="E122" s="12">
        <v>5.5</v>
      </c>
      <c r="F122" s="12" t="s">
        <v>26</v>
      </c>
      <c r="G122" s="12" t="str" cm="1">
        <f t="array" ref="G122">IF(LEN(_xlfn.CONCAT(IFERROR(INT(MID(NetflixOriginals!$C122,_xlfn.SEQUENCE(LEN(NetflixOriginals!$C122)),1)),"")))=6,LEFT(_xlfn.CONCAT(IFERROR(INT(MID(NetflixOriginals!$C122,_xlfn.SEQUENCE(LEN(NetflixOriginals!$C122)),1)),"")),2),LEFT(_xlfn.CONCAT(IFERROR(INT(MID(NetflixOriginals!$C122,_xlfn.SEQUENCE(LEN(NetflixOriginals!$C122)),1)),"")),1))</f>
        <v>4</v>
      </c>
      <c r="H122" s="12" t="str" cm="1">
        <f t="array" ref="H122">TRIM(LEFT(NetflixOriginals!$C122,MIN(IF(_xlfn.UNIQUE(INT(IFERROR(INT(MID(NetflixOriginals!$C122,_xlfn.SEQUENCE(LEN(NetflixOriginals!$C122)),1)),0)&gt;0)*_xlfn.SEQUENCE(LEN(NetflixOriginals!$C122)))=0,"@",_xlfn.UNIQUE(INT(IFERROR(INT(MID(NetflixOriginals!$C122,_xlfn.SEQUENCE(LEN(NetflixOriginals!$C122)),1)),0)&gt;0)*_xlfn.SEQUENCE(LEN(NetflixOriginals!$C122)))))-1))</f>
        <v>February</v>
      </c>
      <c r="I122" s="12" t="str" cm="1">
        <f t="array" ref="I122">RIGHT(_xlfn.CONCAT(IFERROR(INT(MID(NetflixOriginals!$C122,_xlfn.SEQUENCE(LEN(NetflixOriginals!$C122)),1)),"")),4)</f>
        <v>2018</v>
      </c>
      <c r="J122" s="12">
        <v>2</v>
      </c>
      <c r="K122" s="23">
        <f t="shared" si="2"/>
        <v>43135</v>
      </c>
      <c r="L122" s="22" t="str" cm="1">
        <f t="array" aca="1" ref="L122" ca="1">IF(SUM(INT(MID(F122,ROW(INDIRECT("1:"&amp;LEN(F122))),1)="/"))=0,"UNI_LANGUAGE",IF(SUM(INT(MID(F122,ROW(INDIRECT("1:"&amp;LEN(F122))),1)="/"))=1,"DUAL_LANGUAGE",IF(SUM(INT(MID(F122,ROW(INDIRECT("1:"&amp;LEN(F122))),1)="/"))=2,"TRI_LANGUAGE","")))</f>
        <v>UNI_LANGUAGE</v>
      </c>
      <c r="M122" s="7" t="str" cm="1">
        <f t="array" aca="1" ref="M122" ca="1">IF(SUM(INT(MID(B122,ROW(INDIRECT("1:"&amp;LEN(B122))),1)="/"))=0,"ONE_GENRE","MULTI_GENRE")</f>
        <v>ONE_GENRE</v>
      </c>
      <c r="N122" t="str">
        <f t="shared" si="3"/>
        <v>6-7</v>
      </c>
    </row>
    <row r="123" spans="1:14" ht="15" thickBot="1" x14ac:dyDescent="0.35">
      <c r="A123" s="14" t="s">
        <v>435</v>
      </c>
      <c r="B123" s="15" t="s">
        <v>40</v>
      </c>
      <c r="C123" s="16" t="s">
        <v>436</v>
      </c>
      <c r="D123" s="15">
        <v>92</v>
      </c>
      <c r="E123" s="15">
        <v>5.5</v>
      </c>
      <c r="F123" s="15" t="s">
        <v>26</v>
      </c>
      <c r="G123" s="15" t="str" cm="1">
        <f t="array" ref="G123">IF(LEN(_xlfn.CONCAT(IFERROR(INT(MID(NetflixOriginals!$C123,_xlfn.SEQUENCE(LEN(NetflixOriginals!$C123)),1)),"")))=6,LEFT(_xlfn.CONCAT(IFERROR(INT(MID(NetflixOriginals!$C123,_xlfn.SEQUENCE(LEN(NetflixOriginals!$C123)),1)),"")),2),LEFT(_xlfn.CONCAT(IFERROR(INT(MID(NetflixOriginals!$C123,_xlfn.SEQUENCE(LEN(NetflixOriginals!$C123)),1)),"")),1))</f>
        <v>21</v>
      </c>
      <c r="H123" s="12" t="str" cm="1">
        <f t="array" ref="H123">TRIM(LEFT(NetflixOriginals!$C123,MIN(IF(_xlfn.UNIQUE(INT(IFERROR(INT(MID(NetflixOriginals!$C123,_xlfn.SEQUENCE(LEN(NetflixOriginals!$C123)),1)),0)&gt;0)*_xlfn.SEQUENCE(LEN(NetflixOriginals!$C123)))=0,"@",_xlfn.UNIQUE(INT(IFERROR(INT(MID(NetflixOriginals!$C123,_xlfn.SEQUENCE(LEN(NetflixOriginals!$C123)),1)),0)&gt;0)*_xlfn.SEQUENCE(LEN(NetflixOriginals!$C123)))))-1))</f>
        <v>November</v>
      </c>
      <c r="I123" s="15" t="str" cm="1">
        <f t="array" ref="I123">RIGHT(_xlfn.CONCAT(IFERROR(INT(MID(NetflixOriginals!$C123,_xlfn.SEQUENCE(LEN(NetflixOriginals!$C123)),1)),"")),4)</f>
        <v>2019</v>
      </c>
      <c r="J123" s="12">
        <v>11</v>
      </c>
      <c r="K123" s="23">
        <f t="shared" si="2"/>
        <v>43790</v>
      </c>
      <c r="L123" s="22" t="str" cm="1">
        <f t="array" aca="1" ref="L123" ca="1">IF(SUM(INT(MID(F123,ROW(INDIRECT("1:"&amp;LEN(F123))),1)="/"))=0,"UNI_LANGUAGE",IF(SUM(INT(MID(F123,ROW(INDIRECT("1:"&amp;LEN(F123))),1)="/"))=1,"DUAL_LANGUAGE",IF(SUM(INT(MID(F123,ROW(INDIRECT("1:"&amp;LEN(F123))),1)="/"))=2,"TRI_LANGUAGE","")))</f>
        <v>UNI_LANGUAGE</v>
      </c>
      <c r="M123" t="str" cm="1">
        <f t="array" aca="1" ref="M123" ca="1">IF(SUM(INT(MID(B123,ROW(INDIRECT("1:"&amp;LEN(B123))),1)="/"))=0,"ONE_GENRE","MULTI_GENRE")</f>
        <v>ONE_GENRE</v>
      </c>
      <c r="N123" t="str">
        <f t="shared" si="3"/>
        <v>6-7</v>
      </c>
    </row>
    <row r="124" spans="1:14" ht="15" thickBot="1" x14ac:dyDescent="0.35">
      <c r="A124" s="11" t="s">
        <v>437</v>
      </c>
      <c r="B124" s="12" t="s">
        <v>49</v>
      </c>
      <c r="C124" s="13" t="s">
        <v>438</v>
      </c>
      <c r="D124" s="12">
        <v>83</v>
      </c>
      <c r="E124" s="12">
        <v>5.5</v>
      </c>
      <c r="F124" s="12" t="s">
        <v>26</v>
      </c>
      <c r="G124" s="12" t="str" cm="1">
        <f t="array" ref="G124">IF(LEN(_xlfn.CONCAT(IFERROR(INT(MID(NetflixOriginals!$C124,_xlfn.SEQUENCE(LEN(NetflixOriginals!$C124)),1)),"")))=6,LEFT(_xlfn.CONCAT(IFERROR(INT(MID(NetflixOriginals!$C124,_xlfn.SEQUENCE(LEN(NetflixOriginals!$C124)),1)),"")),2),LEFT(_xlfn.CONCAT(IFERROR(INT(MID(NetflixOriginals!$C124,_xlfn.SEQUENCE(LEN(NetflixOriginals!$C124)),1)),"")),1))</f>
        <v>6</v>
      </c>
      <c r="H124" s="12" t="str" cm="1">
        <f t="array" ref="H124">TRIM(LEFT(NetflixOriginals!$C124,MIN(IF(_xlfn.UNIQUE(INT(IFERROR(INT(MID(NetflixOriginals!$C124,_xlfn.SEQUENCE(LEN(NetflixOriginals!$C124)),1)),0)&gt;0)*_xlfn.SEQUENCE(LEN(NetflixOriginals!$C124)))=0,"@",_xlfn.UNIQUE(INT(IFERROR(INT(MID(NetflixOriginals!$C124,_xlfn.SEQUENCE(LEN(NetflixOriginals!$C124)),1)),0)&gt;0)*_xlfn.SEQUENCE(LEN(NetflixOriginals!$C124)))))-1))</f>
        <v>July</v>
      </c>
      <c r="I124" s="12" t="str" cm="1">
        <f t="array" ref="I124">RIGHT(_xlfn.CONCAT(IFERROR(INT(MID(NetflixOriginals!$C124,_xlfn.SEQUENCE(LEN(NetflixOriginals!$C124)),1)),"")),4)</f>
        <v>2018</v>
      </c>
      <c r="J124" s="12">
        <v>7</v>
      </c>
      <c r="K124" s="23">
        <f t="shared" si="2"/>
        <v>43287</v>
      </c>
      <c r="L124" s="22" t="str" cm="1">
        <f t="array" aca="1" ref="L124" ca="1">IF(SUM(INT(MID(F124,ROW(INDIRECT("1:"&amp;LEN(F124))),1)="/"))=0,"UNI_LANGUAGE",IF(SUM(INT(MID(F124,ROW(INDIRECT("1:"&amp;LEN(F124))),1)="/"))=1,"DUAL_LANGUAGE",IF(SUM(INT(MID(F124,ROW(INDIRECT("1:"&amp;LEN(F124))),1)="/"))=2,"TRI_LANGUAGE","")))</f>
        <v>UNI_LANGUAGE</v>
      </c>
      <c r="M124" s="7" t="str" cm="1">
        <f t="array" aca="1" ref="M124" ca="1">IF(SUM(INT(MID(B124,ROW(INDIRECT("1:"&amp;LEN(B124))),1)="/"))=0,"ONE_GENRE","MULTI_GENRE")</f>
        <v>MULTI_GENRE</v>
      </c>
      <c r="N124" t="str">
        <f t="shared" si="3"/>
        <v>6-7</v>
      </c>
    </row>
    <row r="125" spans="1:14" ht="15" thickBot="1" x14ac:dyDescent="0.35">
      <c r="A125" s="14" t="s">
        <v>439</v>
      </c>
      <c r="B125" s="15" t="s">
        <v>111</v>
      </c>
      <c r="C125" s="16" t="s">
        <v>440</v>
      </c>
      <c r="D125" s="15">
        <v>94</v>
      </c>
      <c r="E125" s="15">
        <v>5.5</v>
      </c>
      <c r="F125" s="15" t="s">
        <v>26</v>
      </c>
      <c r="G125" s="15" t="str" cm="1">
        <f t="array" ref="G125">IF(LEN(_xlfn.CONCAT(IFERROR(INT(MID(NetflixOriginals!$C125,_xlfn.SEQUENCE(LEN(NetflixOriginals!$C125)),1)),"")))=6,LEFT(_xlfn.CONCAT(IFERROR(INT(MID(NetflixOriginals!$C125,_xlfn.SEQUENCE(LEN(NetflixOriginals!$C125)),1)),"")),2),LEFT(_xlfn.CONCAT(IFERROR(INT(MID(NetflixOriginals!$C125,_xlfn.SEQUENCE(LEN(NetflixOriginals!$C125)),1)),"")),1))</f>
        <v>10</v>
      </c>
      <c r="H125" s="12" t="str" cm="1">
        <f t="array" ref="H125">TRIM(LEFT(NetflixOriginals!$C125,MIN(IF(_xlfn.UNIQUE(INT(IFERROR(INT(MID(NetflixOriginals!$C125,_xlfn.SEQUENCE(LEN(NetflixOriginals!$C125)),1)),0)&gt;0)*_xlfn.SEQUENCE(LEN(NetflixOriginals!$C125)))=0,"@",_xlfn.UNIQUE(INT(IFERROR(INT(MID(NetflixOriginals!$C125,_xlfn.SEQUENCE(LEN(NetflixOriginals!$C125)),1)),0)&gt;0)*_xlfn.SEQUENCE(LEN(NetflixOriginals!$C125)))))-1))</f>
        <v>August</v>
      </c>
      <c r="I125" s="15" t="str" cm="1">
        <f t="array" ref="I125">RIGHT(_xlfn.CONCAT(IFERROR(INT(MID(NetflixOriginals!$C125,_xlfn.SEQUENCE(LEN(NetflixOriginals!$C125)),1)),"")),4)</f>
        <v>2018</v>
      </c>
      <c r="J125" s="12">
        <v>8</v>
      </c>
      <c r="K125" s="23">
        <f t="shared" si="2"/>
        <v>43322</v>
      </c>
      <c r="L125" s="22" t="str" cm="1">
        <f t="array" aca="1" ref="L125" ca="1">IF(SUM(INT(MID(F125,ROW(INDIRECT("1:"&amp;LEN(F125))),1)="/"))=0,"UNI_LANGUAGE",IF(SUM(INT(MID(F125,ROW(INDIRECT("1:"&amp;LEN(F125))),1)="/"))=1,"DUAL_LANGUAGE",IF(SUM(INT(MID(F125,ROW(INDIRECT("1:"&amp;LEN(F125))),1)="/"))=2,"TRI_LANGUAGE","")))</f>
        <v>UNI_LANGUAGE</v>
      </c>
      <c r="M125" t="str" cm="1">
        <f t="array" aca="1" ref="M125" ca="1">IF(SUM(INT(MID(B125,ROW(INDIRECT("1:"&amp;LEN(B125))),1)="/"))=0,"ONE_GENRE","MULTI_GENRE")</f>
        <v>ONE_GENRE</v>
      </c>
      <c r="N125" t="str">
        <f t="shared" si="3"/>
        <v>6-7</v>
      </c>
    </row>
    <row r="126" spans="1:14" ht="15" thickBot="1" x14ac:dyDescent="0.35">
      <c r="A126" s="11" t="s">
        <v>441</v>
      </c>
      <c r="B126" s="12" t="s">
        <v>32</v>
      </c>
      <c r="C126" s="13" t="s">
        <v>442</v>
      </c>
      <c r="D126" s="12">
        <v>92</v>
      </c>
      <c r="E126" s="12">
        <v>5.5</v>
      </c>
      <c r="F126" s="12" t="s">
        <v>26</v>
      </c>
      <c r="G126" s="12" t="str" cm="1">
        <f t="array" ref="G126">IF(LEN(_xlfn.CONCAT(IFERROR(INT(MID(NetflixOriginals!$C126,_xlfn.SEQUENCE(LEN(NetflixOriginals!$C126)),1)),"")))=6,LEFT(_xlfn.CONCAT(IFERROR(INT(MID(NetflixOriginals!$C126,_xlfn.SEQUENCE(LEN(NetflixOriginals!$C126)),1)),"")),2),LEFT(_xlfn.CONCAT(IFERROR(INT(MID(NetflixOriginals!$C126,_xlfn.SEQUENCE(LEN(NetflixOriginals!$C126)),1)),"")),1))</f>
        <v>5</v>
      </c>
      <c r="H126" s="12" t="str" cm="1">
        <f t="array" ref="H126">TRIM(LEFT(NetflixOriginals!$C126,MIN(IF(_xlfn.UNIQUE(INT(IFERROR(INT(MID(NetflixOriginals!$C126,_xlfn.SEQUENCE(LEN(NetflixOriginals!$C126)),1)),0)&gt;0)*_xlfn.SEQUENCE(LEN(NetflixOriginals!$C126)))=0,"@",_xlfn.UNIQUE(INT(IFERROR(INT(MID(NetflixOriginals!$C126,_xlfn.SEQUENCE(LEN(NetflixOriginals!$C126)),1)),0)&gt;0)*_xlfn.SEQUENCE(LEN(NetflixOriginals!$C126)))))-1))</f>
        <v>April</v>
      </c>
      <c r="I126" s="12" t="str" cm="1">
        <f t="array" ref="I126">RIGHT(_xlfn.CONCAT(IFERROR(INT(MID(NetflixOriginals!$C126,_xlfn.SEQUENCE(LEN(NetflixOriginals!$C126)),1)),"")),4)</f>
        <v>2019</v>
      </c>
      <c r="J126" s="12">
        <v>4</v>
      </c>
      <c r="K126" s="23">
        <f t="shared" si="2"/>
        <v>43560</v>
      </c>
      <c r="L126" s="22" t="str" cm="1">
        <f t="array" aca="1" ref="L126" ca="1">IF(SUM(INT(MID(F126,ROW(INDIRECT("1:"&amp;LEN(F126))),1)="/"))=0,"UNI_LANGUAGE",IF(SUM(INT(MID(F126,ROW(INDIRECT("1:"&amp;LEN(F126))),1)="/"))=1,"DUAL_LANGUAGE",IF(SUM(INT(MID(F126,ROW(INDIRECT("1:"&amp;LEN(F126))),1)="/"))=2,"TRI_LANGUAGE","")))</f>
        <v>UNI_LANGUAGE</v>
      </c>
      <c r="M126" s="7" t="str" cm="1">
        <f t="array" aca="1" ref="M126" ca="1">IF(SUM(INT(MID(B126,ROW(INDIRECT("1:"&amp;LEN(B126))),1)="/"))=0,"ONE_GENRE","MULTI_GENRE")</f>
        <v>ONE_GENRE</v>
      </c>
      <c r="N126" t="str">
        <f t="shared" si="3"/>
        <v>6-7</v>
      </c>
    </row>
    <row r="127" spans="1:14" ht="15" thickBot="1" x14ac:dyDescent="0.35">
      <c r="A127" s="14" t="s">
        <v>443</v>
      </c>
      <c r="B127" s="15" t="s">
        <v>32</v>
      </c>
      <c r="C127" s="16" t="s">
        <v>444</v>
      </c>
      <c r="D127" s="15">
        <v>103</v>
      </c>
      <c r="E127" s="15">
        <v>5.5</v>
      </c>
      <c r="F127" s="15" t="s">
        <v>26</v>
      </c>
      <c r="G127" s="15" t="str" cm="1">
        <f t="array" ref="G127">IF(LEN(_xlfn.CONCAT(IFERROR(INT(MID(NetflixOriginals!$C127,_xlfn.SEQUENCE(LEN(NetflixOriginals!$C127)),1)),"")))=6,LEFT(_xlfn.CONCAT(IFERROR(INT(MID(NetflixOriginals!$C127,_xlfn.SEQUENCE(LEN(NetflixOriginals!$C127)),1)),"")),2),LEFT(_xlfn.CONCAT(IFERROR(INT(MID(NetflixOriginals!$C127,_xlfn.SEQUENCE(LEN(NetflixOriginals!$C127)),1)),"")),1))</f>
        <v>10</v>
      </c>
      <c r="H127" s="12" t="str" cm="1">
        <f t="array" ref="H127">TRIM(LEFT(NetflixOriginals!$C127,MIN(IF(_xlfn.UNIQUE(INT(IFERROR(INT(MID(NetflixOriginals!$C127,_xlfn.SEQUENCE(LEN(NetflixOriginals!$C127)),1)),0)&gt;0)*_xlfn.SEQUENCE(LEN(NetflixOriginals!$C127)))=0,"@",_xlfn.UNIQUE(INT(IFERROR(INT(MID(NetflixOriginals!$C127,_xlfn.SEQUENCE(LEN(NetflixOriginals!$C127)),1)),0)&gt;0)*_xlfn.SEQUENCE(LEN(NetflixOriginals!$C127)))))-1))</f>
        <v>May</v>
      </c>
      <c r="I127" s="15" t="str" cm="1">
        <f t="array" ref="I127">RIGHT(_xlfn.CONCAT(IFERROR(INT(MID(NetflixOriginals!$C127,_xlfn.SEQUENCE(LEN(NetflixOriginals!$C127)),1)),"")),4)</f>
        <v>2019</v>
      </c>
      <c r="J127" s="12">
        <v>5</v>
      </c>
      <c r="K127" s="23">
        <f t="shared" si="2"/>
        <v>43595</v>
      </c>
      <c r="L127" s="22" t="str" cm="1">
        <f t="array" aca="1" ref="L127" ca="1">IF(SUM(INT(MID(F127,ROW(INDIRECT("1:"&amp;LEN(F127))),1)="/"))=0,"UNI_LANGUAGE",IF(SUM(INT(MID(F127,ROW(INDIRECT("1:"&amp;LEN(F127))),1)="/"))=1,"DUAL_LANGUAGE",IF(SUM(INT(MID(F127,ROW(INDIRECT("1:"&amp;LEN(F127))),1)="/"))=2,"TRI_LANGUAGE","")))</f>
        <v>UNI_LANGUAGE</v>
      </c>
      <c r="M127" t="str" cm="1">
        <f t="array" aca="1" ref="M127" ca="1">IF(SUM(INT(MID(B127,ROW(INDIRECT("1:"&amp;LEN(B127))),1)="/"))=0,"ONE_GENRE","MULTI_GENRE")</f>
        <v>ONE_GENRE</v>
      </c>
      <c r="N127" t="str">
        <f t="shared" si="3"/>
        <v>6-7</v>
      </c>
    </row>
    <row r="128" spans="1:14" ht="15" thickBot="1" x14ac:dyDescent="0.35">
      <c r="A128" s="11" t="s">
        <v>445</v>
      </c>
      <c r="B128" s="12" t="s">
        <v>111</v>
      </c>
      <c r="C128" s="13" t="s">
        <v>446</v>
      </c>
      <c r="D128" s="12">
        <v>89</v>
      </c>
      <c r="E128" s="12">
        <v>5.6</v>
      </c>
      <c r="F128" s="12" t="s">
        <v>55</v>
      </c>
      <c r="G128" s="12" t="str" cm="1">
        <f t="array" ref="G128">IF(LEN(_xlfn.CONCAT(IFERROR(INT(MID(NetflixOriginals!$C128,_xlfn.SEQUENCE(LEN(NetflixOriginals!$C128)),1)),"")))=6,LEFT(_xlfn.CONCAT(IFERROR(INT(MID(NetflixOriginals!$C128,_xlfn.SEQUENCE(LEN(NetflixOriginals!$C128)),1)),"")),2),LEFT(_xlfn.CONCAT(IFERROR(INT(MID(NetflixOriginals!$C128,_xlfn.SEQUENCE(LEN(NetflixOriginals!$C128)),1)),"")),1))</f>
        <v>12</v>
      </c>
      <c r="H128" s="12" t="str" cm="1">
        <f t="array" ref="H128">TRIM(LEFT(NetflixOriginals!$C128,MIN(IF(_xlfn.UNIQUE(INT(IFERROR(INT(MID(NetflixOriginals!$C128,_xlfn.SEQUENCE(LEN(NetflixOriginals!$C128)),1)),0)&gt;0)*_xlfn.SEQUENCE(LEN(NetflixOriginals!$C128)))=0,"@",_xlfn.UNIQUE(INT(IFERROR(INT(MID(NetflixOriginals!$C128,_xlfn.SEQUENCE(LEN(NetflixOriginals!$C128)),1)),0)&gt;0)*_xlfn.SEQUENCE(LEN(NetflixOriginals!$C128)))))-1))</f>
        <v>October</v>
      </c>
      <c r="I128" s="12" t="str" cm="1">
        <f t="array" ref="I128">RIGHT(_xlfn.CONCAT(IFERROR(INT(MID(NetflixOriginals!$C128,_xlfn.SEQUENCE(LEN(NetflixOriginals!$C128)),1)),"")),4)</f>
        <v>2017</v>
      </c>
      <c r="J128" s="12">
        <v>10</v>
      </c>
      <c r="K128" s="23">
        <f t="shared" si="2"/>
        <v>43020</v>
      </c>
      <c r="L128" s="22" t="str" cm="1">
        <f t="array" aca="1" ref="L128" ca="1">IF(SUM(INT(MID(F128,ROW(INDIRECT("1:"&amp;LEN(F128))),1)="/"))=0,"UNI_LANGUAGE",IF(SUM(INT(MID(F128,ROW(INDIRECT("1:"&amp;LEN(F128))),1)="/"))=1,"DUAL_LANGUAGE",IF(SUM(INT(MID(F128,ROW(INDIRECT("1:"&amp;LEN(F128))),1)="/"))=2,"TRI_LANGUAGE","")))</f>
        <v>DUAL_LANGUAGE</v>
      </c>
      <c r="M128" s="7" t="str" cm="1">
        <f t="array" aca="1" ref="M128" ca="1">IF(SUM(INT(MID(B128,ROW(INDIRECT("1:"&amp;LEN(B128))),1)="/"))=0,"ONE_GENRE","MULTI_GENRE")</f>
        <v>ONE_GENRE</v>
      </c>
      <c r="N128" t="str">
        <f t="shared" si="3"/>
        <v>6-7</v>
      </c>
    </row>
    <row r="129" spans="1:14" ht="15" thickBot="1" x14ac:dyDescent="0.35">
      <c r="A129" s="14" t="s">
        <v>447</v>
      </c>
      <c r="B129" s="15" t="s">
        <v>32</v>
      </c>
      <c r="C129" s="16" t="s">
        <v>448</v>
      </c>
      <c r="D129" s="15">
        <v>95</v>
      </c>
      <c r="E129" s="15">
        <v>5.6</v>
      </c>
      <c r="F129" s="15" t="s">
        <v>26</v>
      </c>
      <c r="G129" s="15" t="str" cm="1">
        <f t="array" ref="G129">IF(LEN(_xlfn.CONCAT(IFERROR(INT(MID(NetflixOriginals!$C129,_xlfn.SEQUENCE(LEN(NetflixOriginals!$C129)),1)),"")))=6,LEFT(_xlfn.CONCAT(IFERROR(INT(MID(NetflixOriginals!$C129,_xlfn.SEQUENCE(LEN(NetflixOriginals!$C129)),1)),"")),2),LEFT(_xlfn.CONCAT(IFERROR(INT(MID(NetflixOriginals!$C129,_xlfn.SEQUENCE(LEN(NetflixOriginals!$C129)),1)),"")),1))</f>
        <v>7</v>
      </c>
      <c r="H129" s="12" t="str" cm="1">
        <f t="array" ref="H129">TRIM(LEFT(NetflixOriginals!$C129,MIN(IF(_xlfn.UNIQUE(INT(IFERROR(INT(MID(NetflixOriginals!$C129,_xlfn.SEQUENCE(LEN(NetflixOriginals!$C129)),1)),0)&gt;0)*_xlfn.SEQUENCE(LEN(NetflixOriginals!$C129)))=0,"@",_xlfn.UNIQUE(INT(IFERROR(INT(MID(NetflixOriginals!$C129,_xlfn.SEQUENCE(LEN(NetflixOriginals!$C129)),1)),0)&gt;0)*_xlfn.SEQUENCE(LEN(NetflixOriginals!$C129)))))-1))</f>
        <v>July</v>
      </c>
      <c r="I129" s="15" t="str" cm="1">
        <f t="array" ref="I129">RIGHT(_xlfn.CONCAT(IFERROR(INT(MID(NetflixOriginals!$C129,_xlfn.SEQUENCE(LEN(NetflixOriginals!$C129)),1)),"")),4)</f>
        <v>2016</v>
      </c>
      <c r="J129" s="12">
        <v>7</v>
      </c>
      <c r="K129" s="23">
        <f t="shared" si="2"/>
        <v>42558</v>
      </c>
      <c r="L129" s="22" t="str" cm="1">
        <f t="array" aca="1" ref="L129" ca="1">IF(SUM(INT(MID(F129,ROW(INDIRECT("1:"&amp;LEN(F129))),1)="/"))=0,"UNI_LANGUAGE",IF(SUM(INT(MID(F129,ROW(INDIRECT("1:"&amp;LEN(F129))),1)="/"))=1,"DUAL_LANGUAGE",IF(SUM(INT(MID(F129,ROW(INDIRECT("1:"&amp;LEN(F129))),1)="/"))=2,"TRI_LANGUAGE","")))</f>
        <v>UNI_LANGUAGE</v>
      </c>
      <c r="M129" t="str" cm="1">
        <f t="array" aca="1" ref="M129" ca="1">IF(SUM(INT(MID(B129,ROW(INDIRECT("1:"&amp;LEN(B129))),1)="/"))=0,"ONE_GENRE","MULTI_GENRE")</f>
        <v>ONE_GENRE</v>
      </c>
      <c r="N129" t="str">
        <f t="shared" si="3"/>
        <v>6-7</v>
      </c>
    </row>
    <row r="130" spans="1:14" ht="15" thickBot="1" x14ac:dyDescent="0.35">
      <c r="A130" s="11" t="s">
        <v>449</v>
      </c>
      <c r="B130" s="12" t="s">
        <v>101</v>
      </c>
      <c r="C130" s="13" t="s">
        <v>406</v>
      </c>
      <c r="D130" s="12">
        <v>103</v>
      </c>
      <c r="E130" s="12">
        <v>5.6</v>
      </c>
      <c r="F130" s="12" t="s">
        <v>34</v>
      </c>
      <c r="G130" s="12" t="str" cm="1">
        <f t="array" ref="G130">IF(LEN(_xlfn.CONCAT(IFERROR(INT(MID(NetflixOriginals!$C130,_xlfn.SEQUENCE(LEN(NetflixOriginals!$C130)),1)),"")))=6,LEFT(_xlfn.CONCAT(IFERROR(INT(MID(NetflixOriginals!$C130,_xlfn.SEQUENCE(LEN(NetflixOriginals!$C130)),1)),"")),2),LEFT(_xlfn.CONCAT(IFERROR(INT(MID(NetflixOriginals!$C130,_xlfn.SEQUENCE(LEN(NetflixOriginals!$C130)),1)),"")),1))</f>
        <v>15</v>
      </c>
      <c r="H130" s="12" t="str" cm="1">
        <f t="array" ref="H130">TRIM(LEFT(NetflixOriginals!$C130,MIN(IF(_xlfn.UNIQUE(INT(IFERROR(INT(MID(NetflixOriginals!$C130,_xlfn.SEQUENCE(LEN(NetflixOriginals!$C130)),1)),0)&gt;0)*_xlfn.SEQUENCE(LEN(NetflixOriginals!$C130)))=0,"@",_xlfn.UNIQUE(INT(IFERROR(INT(MID(NetflixOriginals!$C130,_xlfn.SEQUENCE(LEN(NetflixOriginals!$C130)),1)),0)&gt;0)*_xlfn.SEQUENCE(LEN(NetflixOriginals!$C130)))))-1))</f>
        <v>January</v>
      </c>
      <c r="I130" s="12" t="str" cm="1">
        <f t="array" ref="I130">RIGHT(_xlfn.CONCAT(IFERROR(INT(MID(NetflixOriginals!$C130,_xlfn.SEQUENCE(LEN(NetflixOriginals!$C130)),1)),"")),4)</f>
        <v>2021</v>
      </c>
      <c r="J130" s="12">
        <v>1</v>
      </c>
      <c r="K130" s="23">
        <f t="shared" si="2"/>
        <v>44211</v>
      </c>
      <c r="L130" s="22" t="str" cm="1">
        <f t="array" aca="1" ref="L130" ca="1">IF(SUM(INT(MID(F130,ROW(INDIRECT("1:"&amp;LEN(F130))),1)="/"))=0,"UNI_LANGUAGE",IF(SUM(INT(MID(F130,ROW(INDIRECT("1:"&amp;LEN(F130))),1)="/"))=1,"DUAL_LANGUAGE",IF(SUM(INT(MID(F130,ROW(INDIRECT("1:"&amp;LEN(F130))),1)="/"))=2,"TRI_LANGUAGE","")))</f>
        <v>UNI_LANGUAGE</v>
      </c>
      <c r="M130" s="7" t="str" cm="1">
        <f t="array" aca="1" ref="M130" ca="1">IF(SUM(INT(MID(B130,ROW(INDIRECT("1:"&amp;LEN(B130))),1)="/"))=0,"ONE_GENRE","MULTI_GENRE")</f>
        <v>ONE_GENRE</v>
      </c>
      <c r="N130" t="str">
        <f t="shared" si="3"/>
        <v>6-7</v>
      </c>
    </row>
    <row r="131" spans="1:14" ht="15" thickBot="1" x14ac:dyDescent="0.35">
      <c r="A131" s="14" t="s">
        <v>450</v>
      </c>
      <c r="B131" s="15" t="s">
        <v>40</v>
      </c>
      <c r="C131" s="16" t="s">
        <v>451</v>
      </c>
      <c r="D131" s="15">
        <v>97</v>
      </c>
      <c r="E131" s="15">
        <v>5.6</v>
      </c>
      <c r="F131" s="15" t="s">
        <v>26</v>
      </c>
      <c r="G131" s="15" t="str" cm="1">
        <f t="array" ref="G131">IF(LEN(_xlfn.CONCAT(IFERROR(INT(MID(NetflixOriginals!$C131,_xlfn.SEQUENCE(LEN(NetflixOriginals!$C131)),1)),"")))=6,LEFT(_xlfn.CONCAT(IFERROR(INT(MID(NetflixOriginals!$C131,_xlfn.SEQUENCE(LEN(NetflixOriginals!$C131)),1)),"")),2),LEFT(_xlfn.CONCAT(IFERROR(INT(MID(NetflixOriginals!$C131,_xlfn.SEQUENCE(LEN(NetflixOriginals!$C131)),1)),"")),1))</f>
        <v>29</v>
      </c>
      <c r="H131" s="12" t="str" cm="1">
        <f t="array" ref="H131">TRIM(LEFT(NetflixOriginals!$C131,MIN(IF(_xlfn.UNIQUE(INT(IFERROR(INT(MID(NetflixOriginals!$C131,_xlfn.SEQUENCE(LEN(NetflixOriginals!$C131)),1)),0)&gt;0)*_xlfn.SEQUENCE(LEN(NetflixOriginals!$C131)))=0,"@",_xlfn.UNIQUE(INT(IFERROR(INT(MID(NetflixOriginals!$C131,_xlfn.SEQUENCE(LEN(NetflixOriginals!$C131)),1)),0)&gt;0)*_xlfn.SEQUENCE(LEN(NetflixOriginals!$C131)))))-1))</f>
        <v>August</v>
      </c>
      <c r="I131" s="15" t="str" cm="1">
        <f t="array" ref="I131">RIGHT(_xlfn.CONCAT(IFERROR(INT(MID(NetflixOriginals!$C131,_xlfn.SEQUENCE(LEN(NetflixOriginals!$C131)),1)),"")),4)</f>
        <v>2019</v>
      </c>
      <c r="J131" s="12">
        <v>8</v>
      </c>
      <c r="K131" s="23">
        <f t="shared" ref="K131:K194" si="4">DATE(I131,J131,G131)</f>
        <v>43706</v>
      </c>
      <c r="L131" s="22" t="str" cm="1">
        <f t="array" aca="1" ref="L131" ca="1">IF(SUM(INT(MID(F131,ROW(INDIRECT("1:"&amp;LEN(F131))),1)="/"))=0,"UNI_LANGUAGE",IF(SUM(INT(MID(F131,ROW(INDIRECT("1:"&amp;LEN(F131))),1)="/"))=1,"DUAL_LANGUAGE",IF(SUM(INT(MID(F131,ROW(INDIRECT("1:"&amp;LEN(F131))),1)="/"))=2,"TRI_LANGUAGE","")))</f>
        <v>UNI_LANGUAGE</v>
      </c>
      <c r="M131" t="str" cm="1">
        <f t="array" aca="1" ref="M131" ca="1">IF(SUM(INT(MID(B131,ROW(INDIRECT("1:"&amp;LEN(B131))),1)="/"))=0,"ONE_GENRE","MULTI_GENRE")</f>
        <v>ONE_GENRE</v>
      </c>
      <c r="N131" t="str">
        <f t="shared" ref="N131:N194" si="5">IF(E131&lt;=5,"1-5",IF(E131&lt;=7,"6-7",IF(E131&lt;=8,"8-9","9-10")))</f>
        <v>6-7</v>
      </c>
    </row>
    <row r="132" spans="1:14" ht="15" thickBot="1" x14ac:dyDescent="0.35">
      <c r="A132" s="11" t="s">
        <v>452</v>
      </c>
      <c r="B132" s="12" t="s">
        <v>16</v>
      </c>
      <c r="C132" s="13" t="s">
        <v>453</v>
      </c>
      <c r="D132" s="12">
        <v>125</v>
      </c>
      <c r="E132" s="12">
        <v>5.6</v>
      </c>
      <c r="F132" s="12" t="s">
        <v>26</v>
      </c>
      <c r="G132" s="12" t="str" cm="1">
        <f t="array" ref="G132">IF(LEN(_xlfn.CONCAT(IFERROR(INT(MID(NetflixOriginals!$C132,_xlfn.SEQUENCE(LEN(NetflixOriginals!$C132)),1)),"")))=6,LEFT(_xlfn.CONCAT(IFERROR(INT(MID(NetflixOriginals!$C132,_xlfn.SEQUENCE(LEN(NetflixOriginals!$C132)),1)),"")),2),LEFT(_xlfn.CONCAT(IFERROR(INT(MID(NetflixOriginals!$C132,_xlfn.SEQUENCE(LEN(NetflixOriginals!$C132)),1)),"")),1))</f>
        <v>28</v>
      </c>
      <c r="H132" s="12" t="str" cm="1">
        <f t="array" ref="H132">TRIM(LEFT(NetflixOriginals!$C132,MIN(IF(_xlfn.UNIQUE(INT(IFERROR(INT(MID(NetflixOriginals!$C132,_xlfn.SEQUENCE(LEN(NetflixOriginals!$C132)),1)),0)&gt;0)*_xlfn.SEQUENCE(LEN(NetflixOriginals!$C132)))=0,"@",_xlfn.UNIQUE(INT(IFERROR(INT(MID(NetflixOriginals!$C132,_xlfn.SEQUENCE(LEN(NetflixOriginals!$C132)),1)),0)&gt;0)*_xlfn.SEQUENCE(LEN(NetflixOriginals!$C132)))))-1))</f>
        <v>September</v>
      </c>
      <c r="I132" s="12" t="str" cm="1">
        <f t="array" ref="I132">RIGHT(_xlfn.CONCAT(IFERROR(INT(MID(NetflixOriginals!$C132,_xlfn.SEQUENCE(LEN(NetflixOriginals!$C132)),1)),"")),4)</f>
        <v>2018</v>
      </c>
      <c r="J132" s="12">
        <v>9</v>
      </c>
      <c r="K132" s="23">
        <f t="shared" si="4"/>
        <v>43371</v>
      </c>
      <c r="L132" s="22" t="str" cm="1">
        <f t="array" aca="1" ref="L132" ca="1">IF(SUM(INT(MID(F132,ROW(INDIRECT("1:"&amp;LEN(F132))),1)="/"))=0,"UNI_LANGUAGE",IF(SUM(INT(MID(F132,ROW(INDIRECT("1:"&amp;LEN(F132))),1)="/"))=1,"DUAL_LANGUAGE",IF(SUM(INT(MID(F132,ROW(INDIRECT("1:"&amp;LEN(F132))),1)="/"))=2,"TRI_LANGUAGE","")))</f>
        <v>UNI_LANGUAGE</v>
      </c>
      <c r="M132" s="7" t="str" cm="1">
        <f t="array" aca="1" ref="M132" ca="1">IF(SUM(INT(MID(B132,ROW(INDIRECT("1:"&amp;LEN(B132))),1)="/"))=0,"ONE_GENRE","MULTI_GENRE")</f>
        <v>ONE_GENRE</v>
      </c>
      <c r="N132" t="str">
        <f t="shared" si="5"/>
        <v>6-7</v>
      </c>
    </row>
    <row r="133" spans="1:14" ht="15" thickBot="1" x14ac:dyDescent="0.35">
      <c r="A133" s="14" t="s">
        <v>454</v>
      </c>
      <c r="B133" s="15" t="s">
        <v>40</v>
      </c>
      <c r="C133" s="16" t="s">
        <v>455</v>
      </c>
      <c r="D133" s="15">
        <v>91</v>
      </c>
      <c r="E133" s="15">
        <v>5.6</v>
      </c>
      <c r="F133" s="15" t="s">
        <v>26</v>
      </c>
      <c r="G133" s="15" t="str" cm="1">
        <f t="array" ref="G133">IF(LEN(_xlfn.CONCAT(IFERROR(INT(MID(NetflixOriginals!$C133,_xlfn.SEQUENCE(LEN(NetflixOriginals!$C133)),1)),"")))=6,LEFT(_xlfn.CONCAT(IFERROR(INT(MID(NetflixOriginals!$C133,_xlfn.SEQUENCE(LEN(NetflixOriginals!$C133)),1)),"")),2),LEFT(_xlfn.CONCAT(IFERROR(INT(MID(NetflixOriginals!$C133,_xlfn.SEQUENCE(LEN(NetflixOriginals!$C133)),1)),"")),1))</f>
        <v>3</v>
      </c>
      <c r="H133" s="12" t="str" cm="1">
        <f t="array" ref="H133">TRIM(LEFT(NetflixOriginals!$C133,MIN(IF(_xlfn.UNIQUE(INT(IFERROR(INT(MID(NetflixOriginals!$C133,_xlfn.SEQUENCE(LEN(NetflixOriginals!$C133)),1)),0)&gt;0)*_xlfn.SEQUENCE(LEN(NetflixOriginals!$C133)))=0,"@",_xlfn.UNIQUE(INT(IFERROR(INT(MID(NetflixOriginals!$C133,_xlfn.SEQUENCE(LEN(NetflixOriginals!$C133)),1)),0)&gt;0)*_xlfn.SEQUENCE(LEN(NetflixOriginals!$C133)))))-1))</f>
        <v>September</v>
      </c>
      <c r="I133" s="15" t="str" cm="1">
        <f t="array" ref="I133">RIGHT(_xlfn.CONCAT(IFERROR(INT(MID(NetflixOriginals!$C133,_xlfn.SEQUENCE(LEN(NetflixOriginals!$C133)),1)),"")),4)</f>
        <v>2020</v>
      </c>
      <c r="J133" s="12">
        <v>9</v>
      </c>
      <c r="K133" s="23">
        <f t="shared" si="4"/>
        <v>44077</v>
      </c>
      <c r="L133" s="22" t="str" cm="1">
        <f t="array" aca="1" ref="L133" ca="1">IF(SUM(INT(MID(F133,ROW(INDIRECT("1:"&amp;LEN(F133))),1)="/"))=0,"UNI_LANGUAGE",IF(SUM(INT(MID(F133,ROW(INDIRECT("1:"&amp;LEN(F133))),1)="/"))=1,"DUAL_LANGUAGE",IF(SUM(INT(MID(F133,ROW(INDIRECT("1:"&amp;LEN(F133))),1)="/"))=2,"TRI_LANGUAGE","")))</f>
        <v>UNI_LANGUAGE</v>
      </c>
      <c r="M133" t="str" cm="1">
        <f t="array" aca="1" ref="M133" ca="1">IF(SUM(INT(MID(B133,ROW(INDIRECT("1:"&amp;LEN(B133))),1)="/"))=0,"ONE_GENRE","MULTI_GENRE")</f>
        <v>ONE_GENRE</v>
      </c>
      <c r="N133" t="str">
        <f t="shared" si="5"/>
        <v>6-7</v>
      </c>
    </row>
    <row r="134" spans="1:14" ht="15" thickBot="1" x14ac:dyDescent="0.35">
      <c r="A134" s="11" t="s">
        <v>456</v>
      </c>
      <c r="B134" s="12" t="s">
        <v>112</v>
      </c>
      <c r="C134" s="13" t="s">
        <v>457</v>
      </c>
      <c r="D134" s="12">
        <v>90</v>
      </c>
      <c r="E134" s="12">
        <v>5.6</v>
      </c>
      <c r="F134" s="12" t="s">
        <v>62</v>
      </c>
      <c r="G134" s="12" t="str" cm="1">
        <f t="array" ref="G134">IF(LEN(_xlfn.CONCAT(IFERROR(INT(MID(NetflixOriginals!$C134,_xlfn.SEQUENCE(LEN(NetflixOriginals!$C134)),1)),"")))=6,LEFT(_xlfn.CONCAT(IFERROR(INT(MID(NetflixOriginals!$C134,_xlfn.SEQUENCE(LEN(NetflixOriginals!$C134)),1)),"")),2),LEFT(_xlfn.CONCAT(IFERROR(INT(MID(NetflixOriginals!$C134,_xlfn.SEQUENCE(LEN(NetflixOriginals!$C134)),1)),"")),1))</f>
        <v>19</v>
      </c>
      <c r="H134" s="12" t="str" cm="1">
        <f t="array" ref="H134">TRIM(LEFT(NetflixOriginals!$C134,MIN(IF(_xlfn.UNIQUE(INT(IFERROR(INT(MID(NetflixOriginals!$C134,_xlfn.SEQUENCE(LEN(NetflixOriginals!$C134)),1)),0)&gt;0)*_xlfn.SEQUENCE(LEN(NetflixOriginals!$C134)))=0,"@",_xlfn.UNIQUE(INT(IFERROR(INT(MID(NetflixOriginals!$C134,_xlfn.SEQUENCE(LEN(NetflixOriginals!$C134)),1)),0)&gt;0)*_xlfn.SEQUENCE(LEN(NetflixOriginals!$C134)))))-1))</f>
        <v>June</v>
      </c>
      <c r="I134" s="12" t="str" cm="1">
        <f t="array" ref="I134">RIGHT(_xlfn.CONCAT(IFERROR(INT(MID(NetflixOriginals!$C134,_xlfn.SEQUENCE(LEN(NetflixOriginals!$C134)),1)),"")),4)</f>
        <v>2020</v>
      </c>
      <c r="J134" s="12">
        <v>6</v>
      </c>
      <c r="K134" s="23">
        <f t="shared" si="4"/>
        <v>44001</v>
      </c>
      <c r="L134" s="22" t="str" cm="1">
        <f t="array" aca="1" ref="L134" ca="1">IF(SUM(INT(MID(F134,ROW(INDIRECT("1:"&amp;LEN(F134))),1)="/"))=0,"UNI_LANGUAGE",IF(SUM(INT(MID(F134,ROW(INDIRECT("1:"&amp;LEN(F134))),1)="/"))=1,"DUAL_LANGUAGE",IF(SUM(INT(MID(F134,ROW(INDIRECT("1:"&amp;LEN(F134))),1)="/"))=2,"TRI_LANGUAGE","")))</f>
        <v>UNI_LANGUAGE</v>
      </c>
      <c r="M134" s="7" t="str" cm="1">
        <f t="array" aca="1" ref="M134" ca="1">IF(SUM(INT(MID(B134,ROW(INDIRECT("1:"&amp;LEN(B134))),1)="/"))=0,"ONE_GENRE","MULTI_GENRE")</f>
        <v>ONE_GENRE</v>
      </c>
      <c r="N134" t="str">
        <f t="shared" si="5"/>
        <v>6-7</v>
      </c>
    </row>
    <row r="135" spans="1:14" ht="15" thickBot="1" x14ac:dyDescent="0.35">
      <c r="A135" s="14" t="s">
        <v>458</v>
      </c>
      <c r="B135" s="15" t="s">
        <v>99</v>
      </c>
      <c r="C135" s="16" t="s">
        <v>459</v>
      </c>
      <c r="D135" s="15">
        <v>49</v>
      </c>
      <c r="E135" s="15">
        <v>5.6</v>
      </c>
      <c r="F135" s="15" t="s">
        <v>26</v>
      </c>
      <c r="G135" s="15" t="str" cm="1">
        <f t="array" ref="G135">IF(LEN(_xlfn.CONCAT(IFERROR(INT(MID(NetflixOriginals!$C135,_xlfn.SEQUENCE(LEN(NetflixOriginals!$C135)),1)),"")))=6,LEFT(_xlfn.CONCAT(IFERROR(INT(MID(NetflixOriginals!$C135,_xlfn.SEQUENCE(LEN(NetflixOriginals!$C135)),1)),"")),2),LEFT(_xlfn.CONCAT(IFERROR(INT(MID(NetflixOriginals!$C135,_xlfn.SEQUENCE(LEN(NetflixOriginals!$C135)),1)),"")),1))</f>
        <v>27</v>
      </c>
      <c r="H135" s="12" t="str" cm="1">
        <f t="array" ref="H135">TRIM(LEFT(NetflixOriginals!$C135,MIN(IF(_xlfn.UNIQUE(INT(IFERROR(INT(MID(NetflixOriginals!$C135,_xlfn.SEQUENCE(LEN(NetflixOriginals!$C135)),1)),0)&gt;0)*_xlfn.SEQUENCE(LEN(NetflixOriginals!$C135)))=0,"@",_xlfn.UNIQUE(INT(IFERROR(INT(MID(NetflixOriginals!$C135,_xlfn.SEQUENCE(LEN(NetflixOriginals!$C135)),1)),0)&gt;0)*_xlfn.SEQUENCE(LEN(NetflixOriginals!$C135)))))-1))</f>
        <v>October</v>
      </c>
      <c r="I135" s="15" t="str" cm="1">
        <f t="array" ref="I135">RIGHT(_xlfn.CONCAT(IFERROR(INT(MID(NetflixOriginals!$C135,_xlfn.SEQUENCE(LEN(NetflixOriginals!$C135)),1)),"")),4)</f>
        <v>2020</v>
      </c>
      <c r="J135" s="12">
        <v>10</v>
      </c>
      <c r="K135" s="23">
        <f t="shared" si="4"/>
        <v>44131</v>
      </c>
      <c r="L135" s="22" t="str" cm="1">
        <f t="array" aca="1" ref="L135" ca="1">IF(SUM(INT(MID(F135,ROW(INDIRECT("1:"&amp;LEN(F135))),1)="/"))=0,"UNI_LANGUAGE",IF(SUM(INT(MID(F135,ROW(INDIRECT("1:"&amp;LEN(F135))),1)="/"))=1,"DUAL_LANGUAGE",IF(SUM(INT(MID(F135,ROW(INDIRECT("1:"&amp;LEN(F135))),1)="/"))=2,"TRI_LANGUAGE","")))</f>
        <v>UNI_LANGUAGE</v>
      </c>
      <c r="M135" t="str" cm="1">
        <f t="array" aca="1" ref="M135" ca="1">IF(SUM(INT(MID(B135,ROW(INDIRECT("1:"&amp;LEN(B135))),1)="/"))=0,"ONE_GENRE","MULTI_GENRE")</f>
        <v>ONE_GENRE</v>
      </c>
      <c r="N135" t="str">
        <f t="shared" si="5"/>
        <v>6-7</v>
      </c>
    </row>
    <row r="136" spans="1:14" ht="15" thickBot="1" x14ac:dyDescent="0.35">
      <c r="A136" s="11" t="s">
        <v>460</v>
      </c>
      <c r="B136" s="12" t="s">
        <v>101</v>
      </c>
      <c r="C136" s="13" t="s">
        <v>461</v>
      </c>
      <c r="D136" s="12">
        <v>98</v>
      </c>
      <c r="E136" s="12">
        <v>5.6</v>
      </c>
      <c r="F136" s="12" t="s">
        <v>26</v>
      </c>
      <c r="G136" s="12" t="str" cm="1">
        <f t="array" ref="G136">IF(LEN(_xlfn.CONCAT(IFERROR(INT(MID(NetflixOriginals!$C136,_xlfn.SEQUENCE(LEN(NetflixOriginals!$C136)),1)),"")))=6,LEFT(_xlfn.CONCAT(IFERROR(INT(MID(NetflixOriginals!$C136,_xlfn.SEQUENCE(LEN(NetflixOriginals!$C136)),1)),"")),2),LEFT(_xlfn.CONCAT(IFERROR(INT(MID(NetflixOriginals!$C136,_xlfn.SEQUENCE(LEN(NetflixOriginals!$C136)),1)),"")),1))</f>
        <v>11</v>
      </c>
      <c r="H136" s="12" t="str" cm="1">
        <f t="array" ref="H136">TRIM(LEFT(NetflixOriginals!$C136,MIN(IF(_xlfn.UNIQUE(INT(IFERROR(INT(MID(NetflixOriginals!$C136,_xlfn.SEQUENCE(LEN(NetflixOriginals!$C136)),1)),0)&gt;0)*_xlfn.SEQUENCE(LEN(NetflixOriginals!$C136)))=0,"@",_xlfn.UNIQUE(INT(IFERROR(INT(MID(NetflixOriginals!$C136,_xlfn.SEQUENCE(LEN(NetflixOriginals!$C136)),1)),0)&gt;0)*_xlfn.SEQUENCE(LEN(NetflixOriginals!$C136)))))-1))</f>
        <v>January</v>
      </c>
      <c r="I136" s="12" t="str" cm="1">
        <f t="array" ref="I136">RIGHT(_xlfn.CONCAT(IFERROR(INT(MID(NetflixOriginals!$C136,_xlfn.SEQUENCE(LEN(NetflixOriginals!$C136)),1)),"")),4)</f>
        <v>2019</v>
      </c>
      <c r="J136" s="12">
        <v>1</v>
      </c>
      <c r="K136" s="23">
        <f t="shared" si="4"/>
        <v>43476</v>
      </c>
      <c r="L136" s="22" t="str" cm="1">
        <f t="array" aca="1" ref="L136" ca="1">IF(SUM(INT(MID(F136,ROW(INDIRECT("1:"&amp;LEN(F136))),1)="/"))=0,"UNI_LANGUAGE",IF(SUM(INT(MID(F136,ROW(INDIRECT("1:"&amp;LEN(F136))),1)="/"))=1,"DUAL_LANGUAGE",IF(SUM(INT(MID(F136,ROW(INDIRECT("1:"&amp;LEN(F136))),1)="/"))=2,"TRI_LANGUAGE","")))</f>
        <v>UNI_LANGUAGE</v>
      </c>
      <c r="M136" s="7" t="str" cm="1">
        <f t="array" aca="1" ref="M136" ca="1">IF(SUM(INT(MID(B136,ROW(INDIRECT("1:"&amp;LEN(B136))),1)="/"))=0,"ONE_GENRE","MULTI_GENRE")</f>
        <v>ONE_GENRE</v>
      </c>
      <c r="N136" t="str">
        <f t="shared" si="5"/>
        <v>6-7</v>
      </c>
    </row>
    <row r="137" spans="1:14" ht="15" thickBot="1" x14ac:dyDescent="0.35">
      <c r="A137" s="14" t="s">
        <v>462</v>
      </c>
      <c r="B137" s="15" t="s">
        <v>87</v>
      </c>
      <c r="C137" s="16" t="s">
        <v>364</v>
      </c>
      <c r="D137" s="15">
        <v>107</v>
      </c>
      <c r="E137" s="15">
        <v>5.6</v>
      </c>
      <c r="F137" s="15" t="s">
        <v>68</v>
      </c>
      <c r="G137" s="15" t="str" cm="1">
        <f t="array" ref="G137">IF(LEN(_xlfn.CONCAT(IFERROR(INT(MID(NetflixOriginals!$C137,_xlfn.SEQUENCE(LEN(NetflixOriginals!$C137)),1)),"")))=6,LEFT(_xlfn.CONCAT(IFERROR(INT(MID(NetflixOriginals!$C137,_xlfn.SEQUENCE(LEN(NetflixOriginals!$C137)),1)),"")),2),LEFT(_xlfn.CONCAT(IFERROR(INT(MID(NetflixOriginals!$C137,_xlfn.SEQUENCE(LEN(NetflixOriginals!$C137)),1)),"")),1))</f>
        <v>5</v>
      </c>
      <c r="H137" s="12" t="str" cm="1">
        <f t="array" ref="H137">TRIM(LEFT(NetflixOriginals!$C137,MIN(IF(_xlfn.UNIQUE(INT(IFERROR(INT(MID(NetflixOriginals!$C137,_xlfn.SEQUENCE(LEN(NetflixOriginals!$C137)),1)),0)&gt;0)*_xlfn.SEQUENCE(LEN(NetflixOriginals!$C137)))=0,"@",_xlfn.UNIQUE(INT(IFERROR(INT(MID(NetflixOriginals!$C137,_xlfn.SEQUENCE(LEN(NetflixOriginals!$C137)),1)),0)&gt;0)*_xlfn.SEQUENCE(LEN(NetflixOriginals!$C137)))))-1))</f>
        <v>February</v>
      </c>
      <c r="I137" s="15" t="str" cm="1">
        <f t="array" ref="I137">RIGHT(_xlfn.CONCAT(IFERROR(INT(MID(NetflixOriginals!$C137,_xlfn.SEQUENCE(LEN(NetflixOriginals!$C137)),1)),"")),4)</f>
        <v>2021</v>
      </c>
      <c r="J137" s="12">
        <v>2</v>
      </c>
      <c r="K137" s="23">
        <f t="shared" si="4"/>
        <v>44232</v>
      </c>
      <c r="L137" s="22" t="str" cm="1">
        <f t="array" aca="1" ref="L137" ca="1">IF(SUM(INT(MID(F137,ROW(INDIRECT("1:"&amp;LEN(F137))),1)="/"))=0,"UNI_LANGUAGE",IF(SUM(INT(MID(F137,ROW(INDIRECT("1:"&amp;LEN(F137))),1)="/"))=1,"DUAL_LANGUAGE",IF(SUM(INT(MID(F137,ROW(INDIRECT("1:"&amp;LEN(F137))),1)="/"))=2,"TRI_LANGUAGE","")))</f>
        <v>UNI_LANGUAGE</v>
      </c>
      <c r="M137" t="str" cm="1">
        <f t="array" aca="1" ref="M137" ca="1">IF(SUM(INT(MID(B137,ROW(INDIRECT("1:"&amp;LEN(B137))),1)="/"))=0,"ONE_GENRE","MULTI_GENRE")</f>
        <v>ONE_GENRE</v>
      </c>
      <c r="N137" t="str">
        <f t="shared" si="5"/>
        <v>6-7</v>
      </c>
    </row>
    <row r="138" spans="1:14" ht="15" thickBot="1" x14ac:dyDescent="0.35">
      <c r="A138" s="11" t="s">
        <v>463</v>
      </c>
      <c r="B138" s="12" t="s">
        <v>97</v>
      </c>
      <c r="C138" s="13" t="s">
        <v>464</v>
      </c>
      <c r="D138" s="12">
        <v>118</v>
      </c>
      <c r="E138" s="12">
        <v>5.6</v>
      </c>
      <c r="F138" s="12" t="s">
        <v>26</v>
      </c>
      <c r="G138" s="12" t="str" cm="1">
        <f t="array" ref="G138">IF(LEN(_xlfn.CONCAT(IFERROR(INT(MID(NetflixOriginals!$C138,_xlfn.SEQUENCE(LEN(NetflixOriginals!$C138)),1)),"")))=6,LEFT(_xlfn.CONCAT(IFERROR(INT(MID(NetflixOriginals!$C138,_xlfn.SEQUENCE(LEN(NetflixOriginals!$C138)),1)),"")),2),LEFT(_xlfn.CONCAT(IFERROR(INT(MID(NetflixOriginals!$C138,_xlfn.SEQUENCE(LEN(NetflixOriginals!$C138)),1)),"")),1))</f>
        <v>23</v>
      </c>
      <c r="H138" s="12" t="str" cm="1">
        <f t="array" ref="H138">TRIM(LEFT(NetflixOriginals!$C138,MIN(IF(_xlfn.UNIQUE(INT(IFERROR(INT(MID(NetflixOriginals!$C138,_xlfn.SEQUENCE(LEN(NetflixOriginals!$C138)),1)),0)&gt;0)*_xlfn.SEQUENCE(LEN(NetflixOriginals!$C138)))=0,"@",_xlfn.UNIQUE(INT(IFERROR(INT(MID(NetflixOriginals!$C138,_xlfn.SEQUENCE(LEN(NetflixOriginals!$C138)),1)),0)&gt;0)*_xlfn.SEQUENCE(LEN(NetflixOriginals!$C138)))))-1))</f>
        <v>December</v>
      </c>
      <c r="I138" s="12" t="str" cm="1">
        <f t="array" ref="I138">RIGHT(_xlfn.CONCAT(IFERROR(INT(MID(NetflixOriginals!$C138,_xlfn.SEQUENCE(LEN(NetflixOriginals!$C138)),1)),"")),4)</f>
        <v>2020</v>
      </c>
      <c r="J138" s="12">
        <v>12</v>
      </c>
      <c r="K138" s="23">
        <f t="shared" si="4"/>
        <v>44188</v>
      </c>
      <c r="L138" s="22" t="str" cm="1">
        <f t="array" aca="1" ref="L138" ca="1">IF(SUM(INT(MID(F138,ROW(INDIRECT("1:"&amp;LEN(F138))),1)="/"))=0,"UNI_LANGUAGE",IF(SUM(INT(MID(F138,ROW(INDIRECT("1:"&amp;LEN(F138))),1)="/"))=1,"DUAL_LANGUAGE",IF(SUM(INT(MID(F138,ROW(INDIRECT("1:"&amp;LEN(F138))),1)="/"))=2,"TRI_LANGUAGE","")))</f>
        <v>UNI_LANGUAGE</v>
      </c>
      <c r="M138" s="7" t="str" cm="1">
        <f t="array" aca="1" ref="M138" ca="1">IF(SUM(INT(MID(B138,ROW(INDIRECT("1:"&amp;LEN(B138))),1)="/"))=0,"ONE_GENRE","MULTI_GENRE")</f>
        <v>ONE_GENRE</v>
      </c>
      <c r="N138" t="str">
        <f t="shared" si="5"/>
        <v>6-7</v>
      </c>
    </row>
    <row r="139" spans="1:14" ht="15" thickBot="1" x14ac:dyDescent="0.35">
      <c r="A139" s="14" t="s">
        <v>465</v>
      </c>
      <c r="B139" s="15" t="s">
        <v>16</v>
      </c>
      <c r="C139" s="16" t="s">
        <v>466</v>
      </c>
      <c r="D139" s="15">
        <v>94</v>
      </c>
      <c r="E139" s="15">
        <v>5.6</v>
      </c>
      <c r="F139" s="15" t="s">
        <v>30</v>
      </c>
      <c r="G139" s="15" t="str" cm="1">
        <f t="array" ref="G139">IF(LEN(_xlfn.CONCAT(IFERROR(INT(MID(NetflixOriginals!$C139,_xlfn.SEQUENCE(LEN(NetflixOriginals!$C139)),1)),"")))=6,LEFT(_xlfn.CONCAT(IFERROR(INT(MID(NetflixOriginals!$C139,_xlfn.SEQUENCE(LEN(NetflixOriginals!$C139)),1)),"")),2),LEFT(_xlfn.CONCAT(IFERROR(INT(MID(NetflixOriginals!$C139,_xlfn.SEQUENCE(LEN(NetflixOriginals!$C139)),1)),"")),1))</f>
        <v>16</v>
      </c>
      <c r="H139" s="12" t="str" cm="1">
        <f t="array" ref="H139">TRIM(LEFT(NetflixOriginals!$C139,MIN(IF(_xlfn.UNIQUE(INT(IFERROR(INT(MID(NetflixOriginals!$C139,_xlfn.SEQUENCE(LEN(NetflixOriginals!$C139)),1)),0)&gt;0)*_xlfn.SEQUENCE(LEN(NetflixOriginals!$C139)))=0,"@",_xlfn.UNIQUE(INT(IFERROR(INT(MID(NetflixOriginals!$C139,_xlfn.SEQUENCE(LEN(NetflixOriginals!$C139)),1)),0)&gt;0)*_xlfn.SEQUENCE(LEN(NetflixOriginals!$C139)))))-1))</f>
        <v>September</v>
      </c>
      <c r="I139" s="15" t="str" cm="1">
        <f t="array" ref="I139">RIGHT(_xlfn.CONCAT(IFERROR(INT(MID(NetflixOriginals!$C139,_xlfn.SEQUENCE(LEN(NetflixOriginals!$C139)),1)),"")),4)</f>
        <v>2020</v>
      </c>
      <c r="J139" s="12">
        <v>9</v>
      </c>
      <c r="K139" s="23">
        <f t="shared" si="4"/>
        <v>44090</v>
      </c>
      <c r="L139" s="22" t="str" cm="1">
        <f t="array" aca="1" ref="L139" ca="1">IF(SUM(INT(MID(F139,ROW(INDIRECT("1:"&amp;LEN(F139))),1)="/"))=0,"UNI_LANGUAGE",IF(SUM(INT(MID(F139,ROW(INDIRECT("1:"&amp;LEN(F139))),1)="/"))=1,"DUAL_LANGUAGE",IF(SUM(INT(MID(F139,ROW(INDIRECT("1:"&amp;LEN(F139))),1)="/"))=2,"TRI_LANGUAGE","")))</f>
        <v>UNI_LANGUAGE</v>
      </c>
      <c r="M139" t="str" cm="1">
        <f t="array" aca="1" ref="M139" ca="1">IF(SUM(INT(MID(B139,ROW(INDIRECT("1:"&amp;LEN(B139))),1)="/"))=0,"ONE_GENRE","MULTI_GENRE")</f>
        <v>ONE_GENRE</v>
      </c>
      <c r="N139" t="str">
        <f t="shared" si="5"/>
        <v>6-7</v>
      </c>
    </row>
    <row r="140" spans="1:14" ht="15" thickBot="1" x14ac:dyDescent="0.35">
      <c r="A140" s="11" t="s">
        <v>467</v>
      </c>
      <c r="B140" s="12" t="s">
        <v>32</v>
      </c>
      <c r="C140" s="13" t="s">
        <v>212</v>
      </c>
      <c r="D140" s="12">
        <v>103</v>
      </c>
      <c r="E140" s="12">
        <v>5.6</v>
      </c>
      <c r="F140" s="12" t="s">
        <v>26</v>
      </c>
      <c r="G140" s="12" t="str" cm="1">
        <f t="array" ref="G140">IF(LEN(_xlfn.CONCAT(IFERROR(INT(MID(NetflixOriginals!$C140,_xlfn.SEQUENCE(LEN(NetflixOriginals!$C140)),1)),"")))=6,LEFT(_xlfn.CONCAT(IFERROR(INT(MID(NetflixOriginals!$C140,_xlfn.SEQUENCE(LEN(NetflixOriginals!$C140)),1)),"")),2),LEFT(_xlfn.CONCAT(IFERROR(INT(MID(NetflixOriginals!$C140,_xlfn.SEQUENCE(LEN(NetflixOriginals!$C140)),1)),"")),1))</f>
        <v>21</v>
      </c>
      <c r="H140" s="12" t="str" cm="1">
        <f t="array" ref="H140">TRIM(LEFT(NetflixOriginals!$C140,MIN(IF(_xlfn.UNIQUE(INT(IFERROR(INT(MID(NetflixOriginals!$C140,_xlfn.SEQUENCE(LEN(NetflixOriginals!$C140)),1)),0)&gt;0)*_xlfn.SEQUENCE(LEN(NetflixOriginals!$C140)))=0,"@",_xlfn.UNIQUE(INT(IFERROR(INT(MID(NetflixOriginals!$C140,_xlfn.SEQUENCE(LEN(NetflixOriginals!$C140)),1)),0)&gt;0)*_xlfn.SEQUENCE(LEN(NetflixOriginals!$C140)))))-1))</f>
        <v>August</v>
      </c>
      <c r="I140" s="12" t="str" cm="1">
        <f t="array" ref="I140">RIGHT(_xlfn.CONCAT(IFERROR(INT(MID(NetflixOriginals!$C140,_xlfn.SEQUENCE(LEN(NetflixOriginals!$C140)),1)),"")),4)</f>
        <v>2020</v>
      </c>
      <c r="J140" s="12">
        <v>8</v>
      </c>
      <c r="K140" s="23">
        <f t="shared" si="4"/>
        <v>44064</v>
      </c>
      <c r="L140" s="22" t="str" cm="1">
        <f t="array" aca="1" ref="L140" ca="1">IF(SUM(INT(MID(F140,ROW(INDIRECT("1:"&amp;LEN(F140))),1)="/"))=0,"UNI_LANGUAGE",IF(SUM(INT(MID(F140,ROW(INDIRECT("1:"&amp;LEN(F140))),1)="/"))=1,"DUAL_LANGUAGE",IF(SUM(INT(MID(F140,ROW(INDIRECT("1:"&amp;LEN(F140))),1)="/"))=2,"TRI_LANGUAGE","")))</f>
        <v>UNI_LANGUAGE</v>
      </c>
      <c r="M140" s="7" t="str" cm="1">
        <f t="array" aca="1" ref="M140" ca="1">IF(SUM(INT(MID(B140,ROW(INDIRECT("1:"&amp;LEN(B140))),1)="/"))=0,"ONE_GENRE","MULTI_GENRE")</f>
        <v>ONE_GENRE</v>
      </c>
      <c r="N140" t="str">
        <f t="shared" si="5"/>
        <v>6-7</v>
      </c>
    </row>
    <row r="141" spans="1:14" ht="15" thickBot="1" x14ac:dyDescent="0.35">
      <c r="A141" s="14" t="s">
        <v>468</v>
      </c>
      <c r="B141" s="15" t="s">
        <v>114</v>
      </c>
      <c r="C141" s="16" t="s">
        <v>290</v>
      </c>
      <c r="D141" s="15">
        <v>86</v>
      </c>
      <c r="E141" s="15">
        <v>5.6</v>
      </c>
      <c r="F141" s="15" t="s">
        <v>26</v>
      </c>
      <c r="G141" s="15" t="str" cm="1">
        <f t="array" ref="G141">IF(LEN(_xlfn.CONCAT(IFERROR(INT(MID(NetflixOriginals!$C141,_xlfn.SEQUENCE(LEN(NetflixOriginals!$C141)),1)),"")))=6,LEFT(_xlfn.CONCAT(IFERROR(INT(MID(NetflixOriginals!$C141,_xlfn.SEQUENCE(LEN(NetflixOriginals!$C141)),1)),"")),2),LEFT(_xlfn.CONCAT(IFERROR(INT(MID(NetflixOriginals!$C141,_xlfn.SEQUENCE(LEN(NetflixOriginals!$C141)),1)),"")),1))</f>
        <v>2</v>
      </c>
      <c r="H141" s="12" t="str" cm="1">
        <f t="array" ref="H141">TRIM(LEFT(NetflixOriginals!$C141,MIN(IF(_xlfn.UNIQUE(INT(IFERROR(INT(MID(NetflixOriginals!$C141,_xlfn.SEQUENCE(LEN(NetflixOriginals!$C141)),1)),0)&gt;0)*_xlfn.SEQUENCE(LEN(NetflixOriginals!$C141)))=0,"@",_xlfn.UNIQUE(INT(IFERROR(INT(MID(NetflixOriginals!$C141,_xlfn.SEQUENCE(LEN(NetflixOriginals!$C141)),1)),0)&gt;0)*_xlfn.SEQUENCE(LEN(NetflixOriginals!$C141)))))-1))</f>
        <v>October</v>
      </c>
      <c r="I141" s="15" t="str" cm="1">
        <f t="array" ref="I141">RIGHT(_xlfn.CONCAT(IFERROR(INT(MID(NetflixOriginals!$C141,_xlfn.SEQUENCE(LEN(NetflixOriginals!$C141)),1)),"")),4)</f>
        <v>2020</v>
      </c>
      <c r="J141" s="12">
        <v>10</v>
      </c>
      <c r="K141" s="23">
        <f t="shared" si="4"/>
        <v>44106</v>
      </c>
      <c r="L141" s="22" t="str" cm="1">
        <f t="array" aca="1" ref="L141" ca="1">IF(SUM(INT(MID(F141,ROW(INDIRECT("1:"&amp;LEN(F141))),1)="/"))=0,"UNI_LANGUAGE",IF(SUM(INT(MID(F141,ROW(INDIRECT("1:"&amp;LEN(F141))),1)="/"))=1,"DUAL_LANGUAGE",IF(SUM(INT(MID(F141,ROW(INDIRECT("1:"&amp;LEN(F141))),1)="/"))=2,"TRI_LANGUAGE","")))</f>
        <v>UNI_LANGUAGE</v>
      </c>
      <c r="M141" t="str" cm="1">
        <f t="array" aca="1" ref="M141" ca="1">IF(SUM(INT(MID(B141,ROW(INDIRECT("1:"&amp;LEN(B141))),1)="/"))=0,"ONE_GENRE","MULTI_GENRE")</f>
        <v>ONE_GENRE</v>
      </c>
      <c r="N141" t="str">
        <f t="shared" si="5"/>
        <v>6-7</v>
      </c>
    </row>
    <row r="142" spans="1:14" ht="15" thickBot="1" x14ac:dyDescent="0.35">
      <c r="A142" s="11" t="s">
        <v>469</v>
      </c>
      <c r="B142" s="12" t="s">
        <v>12</v>
      </c>
      <c r="C142" s="13" t="s">
        <v>470</v>
      </c>
      <c r="D142" s="12">
        <v>83</v>
      </c>
      <c r="E142" s="12">
        <v>5.6</v>
      </c>
      <c r="F142" s="12" t="s">
        <v>26</v>
      </c>
      <c r="G142" s="12" t="str" cm="1">
        <f t="array" ref="G142">IF(LEN(_xlfn.CONCAT(IFERROR(INT(MID(NetflixOriginals!$C142,_xlfn.SEQUENCE(LEN(NetflixOriginals!$C142)),1)),"")))=6,LEFT(_xlfn.CONCAT(IFERROR(INT(MID(NetflixOriginals!$C142,_xlfn.SEQUENCE(LEN(NetflixOriginals!$C142)),1)),"")),2),LEFT(_xlfn.CONCAT(IFERROR(INT(MID(NetflixOriginals!$C142,_xlfn.SEQUENCE(LEN(NetflixOriginals!$C142)),1)),"")),1))</f>
        <v>14</v>
      </c>
      <c r="H142" s="12" t="str" cm="1">
        <f t="array" ref="H142">TRIM(LEFT(NetflixOriginals!$C142,MIN(IF(_xlfn.UNIQUE(INT(IFERROR(INT(MID(NetflixOriginals!$C142,_xlfn.SEQUENCE(LEN(NetflixOriginals!$C142)),1)),0)&gt;0)*_xlfn.SEQUENCE(LEN(NetflixOriginals!$C142)))=0,"@",_xlfn.UNIQUE(INT(IFERROR(INT(MID(NetflixOriginals!$C142,_xlfn.SEQUENCE(LEN(NetflixOriginals!$C142)),1)),0)&gt;0)*_xlfn.SEQUENCE(LEN(NetflixOriginals!$C142)))))-1))</f>
        <v>April</v>
      </c>
      <c r="I142" s="12" t="str" cm="1">
        <f t="array" ref="I142">RIGHT(_xlfn.CONCAT(IFERROR(INT(MID(NetflixOriginals!$C142,_xlfn.SEQUENCE(LEN(NetflixOriginals!$C142)),1)),"")),4)</f>
        <v>2021</v>
      </c>
      <c r="J142" s="12">
        <v>4</v>
      </c>
      <c r="K142" s="23">
        <f t="shared" si="4"/>
        <v>44300</v>
      </c>
      <c r="L142" s="22" t="str" cm="1">
        <f t="array" aca="1" ref="L142" ca="1">IF(SUM(INT(MID(F142,ROW(INDIRECT("1:"&amp;LEN(F142))),1)="/"))=0,"UNI_LANGUAGE",IF(SUM(INT(MID(F142,ROW(INDIRECT("1:"&amp;LEN(F142))),1)="/"))=1,"DUAL_LANGUAGE",IF(SUM(INT(MID(F142,ROW(INDIRECT("1:"&amp;LEN(F142))),1)="/"))=2,"TRI_LANGUAGE","")))</f>
        <v>UNI_LANGUAGE</v>
      </c>
      <c r="M142" s="7" t="str" cm="1">
        <f t="array" aca="1" ref="M142" ca="1">IF(SUM(INT(MID(B142,ROW(INDIRECT("1:"&amp;LEN(B142))),1)="/"))=0,"ONE_GENRE","MULTI_GENRE")</f>
        <v>ONE_GENRE</v>
      </c>
      <c r="N142" t="str">
        <f t="shared" si="5"/>
        <v>6-7</v>
      </c>
    </row>
    <row r="143" spans="1:14" ht="15" thickBot="1" x14ac:dyDescent="0.35">
      <c r="A143" s="14" t="s">
        <v>471</v>
      </c>
      <c r="B143" s="15" t="s">
        <v>116</v>
      </c>
      <c r="C143" s="16" t="s">
        <v>472</v>
      </c>
      <c r="D143" s="15">
        <v>97</v>
      </c>
      <c r="E143" s="15">
        <v>5.7</v>
      </c>
      <c r="F143" s="15" t="s">
        <v>26</v>
      </c>
      <c r="G143" s="15" t="str" cm="1">
        <f t="array" ref="G143">IF(LEN(_xlfn.CONCAT(IFERROR(INT(MID(NetflixOriginals!$C143,_xlfn.SEQUENCE(LEN(NetflixOriginals!$C143)),1)),"")))=6,LEFT(_xlfn.CONCAT(IFERROR(INT(MID(NetflixOriginals!$C143,_xlfn.SEQUENCE(LEN(NetflixOriginals!$C143)),1)),"")),2),LEFT(_xlfn.CONCAT(IFERROR(INT(MID(NetflixOriginals!$C143,_xlfn.SEQUENCE(LEN(NetflixOriginals!$C143)),1)),"")),1))</f>
        <v>26</v>
      </c>
      <c r="H143" s="12" t="str" cm="1">
        <f t="array" ref="H143">TRIM(LEFT(NetflixOriginals!$C143,MIN(IF(_xlfn.UNIQUE(INT(IFERROR(INT(MID(NetflixOriginals!$C143,_xlfn.SEQUENCE(LEN(NetflixOriginals!$C143)),1)),0)&gt;0)*_xlfn.SEQUENCE(LEN(NetflixOriginals!$C143)))=0,"@",_xlfn.UNIQUE(INT(IFERROR(INT(MID(NetflixOriginals!$C143,_xlfn.SEQUENCE(LEN(NetflixOriginals!$C143)),1)),0)&gt;0)*_xlfn.SEQUENCE(LEN(NetflixOriginals!$C143)))))-1))</f>
        <v>March</v>
      </c>
      <c r="I143" s="15" t="str" cm="1">
        <f t="array" ref="I143">RIGHT(_xlfn.CONCAT(IFERROR(INT(MID(NetflixOriginals!$C143,_xlfn.SEQUENCE(LEN(NetflixOriginals!$C143)),1)),"")),4)</f>
        <v>2021</v>
      </c>
      <c r="J143" s="12">
        <v>3</v>
      </c>
      <c r="K143" s="23">
        <f t="shared" si="4"/>
        <v>44281</v>
      </c>
      <c r="L143" s="22" t="str" cm="1">
        <f t="array" aca="1" ref="L143" ca="1">IF(SUM(INT(MID(F143,ROW(INDIRECT("1:"&amp;LEN(F143))),1)="/"))=0,"UNI_LANGUAGE",IF(SUM(INT(MID(F143,ROW(INDIRECT("1:"&amp;LEN(F143))),1)="/"))=1,"DUAL_LANGUAGE",IF(SUM(INT(MID(F143,ROW(INDIRECT("1:"&amp;LEN(F143))),1)="/"))=2,"TRI_LANGUAGE","")))</f>
        <v>UNI_LANGUAGE</v>
      </c>
      <c r="M143" t="str" cm="1">
        <f t="array" aca="1" ref="M143" ca="1">IF(SUM(INT(MID(B143,ROW(INDIRECT("1:"&amp;LEN(B143))),1)="/"))=0,"ONE_GENRE","MULTI_GENRE")</f>
        <v>ONE_GENRE</v>
      </c>
      <c r="N143" t="str">
        <f t="shared" si="5"/>
        <v>6-7</v>
      </c>
    </row>
    <row r="144" spans="1:14" ht="15" thickBot="1" x14ac:dyDescent="0.35">
      <c r="A144" s="11" t="s">
        <v>473</v>
      </c>
      <c r="B144" s="12" t="s">
        <v>118</v>
      </c>
      <c r="C144" s="13" t="s">
        <v>474</v>
      </c>
      <c r="D144" s="12">
        <v>99</v>
      </c>
      <c r="E144" s="12">
        <v>5.7</v>
      </c>
      <c r="F144" s="12" t="s">
        <v>68</v>
      </c>
      <c r="G144" s="12" t="str" cm="1">
        <f t="array" ref="G144">IF(LEN(_xlfn.CONCAT(IFERROR(INT(MID(NetflixOriginals!$C144,_xlfn.SEQUENCE(LEN(NetflixOriginals!$C144)),1)),"")))=6,LEFT(_xlfn.CONCAT(IFERROR(INT(MID(NetflixOriginals!$C144,_xlfn.SEQUENCE(LEN(NetflixOriginals!$C144)),1)),"")),2),LEFT(_xlfn.CONCAT(IFERROR(INT(MID(NetflixOriginals!$C144,_xlfn.SEQUENCE(LEN(NetflixOriginals!$C144)),1)),"")),1))</f>
        <v>25</v>
      </c>
      <c r="H144" s="12" t="str" cm="1">
        <f t="array" ref="H144">TRIM(LEFT(NetflixOriginals!$C144,MIN(IF(_xlfn.UNIQUE(INT(IFERROR(INT(MID(NetflixOriginals!$C144,_xlfn.SEQUENCE(LEN(NetflixOriginals!$C144)),1)),0)&gt;0)*_xlfn.SEQUENCE(LEN(NetflixOriginals!$C144)))=0,"@",_xlfn.UNIQUE(INT(IFERROR(INT(MID(NetflixOriginals!$C144,_xlfn.SEQUENCE(LEN(NetflixOriginals!$C144)),1)),0)&gt;0)*_xlfn.SEQUENCE(LEN(NetflixOriginals!$C144)))))-1))</f>
        <v>March</v>
      </c>
      <c r="I144" s="12" t="str" cm="1">
        <f t="array" ref="I144">RIGHT(_xlfn.CONCAT(IFERROR(INT(MID(NetflixOriginals!$C144,_xlfn.SEQUENCE(LEN(NetflixOriginals!$C144)),1)),"")),4)</f>
        <v>2021</v>
      </c>
      <c r="J144" s="12">
        <v>3</v>
      </c>
      <c r="K144" s="23">
        <f t="shared" si="4"/>
        <v>44280</v>
      </c>
      <c r="L144" s="22" t="str" cm="1">
        <f t="array" aca="1" ref="L144" ca="1">IF(SUM(INT(MID(F144,ROW(INDIRECT("1:"&amp;LEN(F144))),1)="/"))=0,"UNI_LANGUAGE",IF(SUM(INT(MID(F144,ROW(INDIRECT("1:"&amp;LEN(F144))),1)="/"))=1,"DUAL_LANGUAGE",IF(SUM(INT(MID(F144,ROW(INDIRECT("1:"&amp;LEN(F144))),1)="/"))=2,"TRI_LANGUAGE","")))</f>
        <v>UNI_LANGUAGE</v>
      </c>
      <c r="M144" s="7" t="str" cm="1">
        <f t="array" aca="1" ref="M144" ca="1">IF(SUM(INT(MID(B144,ROW(INDIRECT("1:"&amp;LEN(B144))),1)="/"))=0,"ONE_GENRE","MULTI_GENRE")</f>
        <v>ONE_GENRE</v>
      </c>
      <c r="N144" t="str">
        <f t="shared" si="5"/>
        <v>6-7</v>
      </c>
    </row>
    <row r="145" spans="1:14" ht="15" thickBot="1" x14ac:dyDescent="0.35">
      <c r="A145" s="14" t="s">
        <v>475</v>
      </c>
      <c r="B145" s="15" t="s">
        <v>87</v>
      </c>
      <c r="C145" s="16" t="s">
        <v>476</v>
      </c>
      <c r="D145" s="15">
        <v>104</v>
      </c>
      <c r="E145" s="15">
        <v>5.7</v>
      </c>
      <c r="F145" s="15" t="s">
        <v>26</v>
      </c>
      <c r="G145" s="15" t="str" cm="1">
        <f t="array" ref="G145">IF(LEN(_xlfn.CONCAT(IFERROR(INT(MID(NetflixOriginals!$C145,_xlfn.SEQUENCE(LEN(NetflixOriginals!$C145)),1)),"")))=6,LEFT(_xlfn.CONCAT(IFERROR(INT(MID(NetflixOriginals!$C145,_xlfn.SEQUENCE(LEN(NetflixOriginals!$C145)),1)),"")),2),LEFT(_xlfn.CONCAT(IFERROR(INT(MID(NetflixOriginals!$C145,_xlfn.SEQUENCE(LEN(NetflixOriginals!$C145)),1)),"")),1))</f>
        <v>15</v>
      </c>
      <c r="H145" s="12" t="str" cm="1">
        <f t="array" ref="H145">TRIM(LEFT(NetflixOriginals!$C145,MIN(IF(_xlfn.UNIQUE(INT(IFERROR(INT(MID(NetflixOriginals!$C145,_xlfn.SEQUENCE(LEN(NetflixOriginals!$C145)),1)),0)&gt;0)*_xlfn.SEQUENCE(LEN(NetflixOriginals!$C145)))=0,"@",_xlfn.UNIQUE(INT(IFERROR(INT(MID(NetflixOriginals!$C145,_xlfn.SEQUENCE(LEN(NetflixOriginals!$C145)),1)),0)&gt;0)*_xlfn.SEQUENCE(LEN(NetflixOriginals!$C145)))))-1))</f>
        <v>December</v>
      </c>
      <c r="I145" s="15" t="str" cm="1">
        <f t="array" ref="I145">RIGHT(_xlfn.CONCAT(IFERROR(INT(MID(NetflixOriginals!$C145,_xlfn.SEQUENCE(LEN(NetflixOriginals!$C145)),1)),"")),4)</f>
        <v>2017</v>
      </c>
      <c r="J145" s="12">
        <v>12</v>
      </c>
      <c r="K145" s="23">
        <f t="shared" si="4"/>
        <v>43084</v>
      </c>
      <c r="L145" s="22" t="str" cm="1">
        <f t="array" aca="1" ref="L145" ca="1">IF(SUM(INT(MID(F145,ROW(INDIRECT("1:"&amp;LEN(F145))),1)="/"))=0,"UNI_LANGUAGE",IF(SUM(INT(MID(F145,ROW(INDIRECT("1:"&amp;LEN(F145))),1)="/"))=1,"DUAL_LANGUAGE",IF(SUM(INT(MID(F145,ROW(INDIRECT("1:"&amp;LEN(F145))),1)="/"))=2,"TRI_LANGUAGE","")))</f>
        <v>UNI_LANGUAGE</v>
      </c>
      <c r="M145" t="str" cm="1">
        <f t="array" aca="1" ref="M145" ca="1">IF(SUM(INT(MID(B145,ROW(INDIRECT("1:"&amp;LEN(B145))),1)="/"))=0,"ONE_GENRE","MULTI_GENRE")</f>
        <v>ONE_GENRE</v>
      </c>
      <c r="N145" t="str">
        <f t="shared" si="5"/>
        <v>6-7</v>
      </c>
    </row>
    <row r="146" spans="1:14" ht="15" thickBot="1" x14ac:dyDescent="0.35">
      <c r="A146" s="11" t="s">
        <v>477</v>
      </c>
      <c r="B146" s="12" t="s">
        <v>120</v>
      </c>
      <c r="C146" s="13" t="s">
        <v>478</v>
      </c>
      <c r="D146" s="12">
        <v>102</v>
      </c>
      <c r="E146" s="12">
        <v>5.7</v>
      </c>
      <c r="F146" s="12" t="s">
        <v>30</v>
      </c>
      <c r="G146" s="12" t="str" cm="1">
        <f t="array" ref="G146">IF(LEN(_xlfn.CONCAT(IFERROR(INT(MID(NetflixOriginals!$C146,_xlfn.SEQUENCE(LEN(NetflixOriginals!$C146)),1)),"")))=6,LEFT(_xlfn.CONCAT(IFERROR(INT(MID(NetflixOriginals!$C146,_xlfn.SEQUENCE(LEN(NetflixOriginals!$C146)),1)),"")),2),LEFT(_xlfn.CONCAT(IFERROR(INT(MID(NetflixOriginals!$C146,_xlfn.SEQUENCE(LEN(NetflixOriginals!$C146)),1)),"")),1))</f>
        <v>11</v>
      </c>
      <c r="H146" s="12" t="str" cm="1">
        <f t="array" ref="H146">TRIM(LEFT(NetflixOriginals!$C146,MIN(IF(_xlfn.UNIQUE(INT(IFERROR(INT(MID(NetflixOriginals!$C146,_xlfn.SEQUENCE(LEN(NetflixOriginals!$C146)),1)),0)&gt;0)*_xlfn.SEQUENCE(LEN(NetflixOriginals!$C146)))=0,"@",_xlfn.UNIQUE(INT(IFERROR(INT(MID(NetflixOriginals!$C146,_xlfn.SEQUENCE(LEN(NetflixOriginals!$C146)),1)),0)&gt;0)*_xlfn.SEQUENCE(LEN(NetflixOriginals!$C146)))))-1))</f>
        <v>September</v>
      </c>
      <c r="I146" s="12" t="str" cm="1">
        <f t="array" ref="I146">RIGHT(_xlfn.CONCAT(IFERROR(INT(MID(NetflixOriginals!$C146,_xlfn.SEQUENCE(LEN(NetflixOriginals!$C146)),1)),"")),4)</f>
        <v>2020</v>
      </c>
      <c r="J146" s="12">
        <v>9</v>
      </c>
      <c r="K146" s="23">
        <f t="shared" si="4"/>
        <v>44085</v>
      </c>
      <c r="L146" s="22" t="str" cm="1">
        <f t="array" aca="1" ref="L146" ca="1">IF(SUM(INT(MID(F146,ROW(INDIRECT("1:"&amp;LEN(F146))),1)="/"))=0,"UNI_LANGUAGE",IF(SUM(INT(MID(F146,ROW(INDIRECT("1:"&amp;LEN(F146))),1)="/"))=1,"DUAL_LANGUAGE",IF(SUM(INT(MID(F146,ROW(INDIRECT("1:"&amp;LEN(F146))),1)="/"))=2,"TRI_LANGUAGE","")))</f>
        <v>UNI_LANGUAGE</v>
      </c>
      <c r="M146" s="7" t="str" cm="1">
        <f t="array" aca="1" ref="M146" ca="1">IF(SUM(INT(MID(B146,ROW(INDIRECT("1:"&amp;LEN(B146))),1)="/"))=0,"ONE_GENRE","MULTI_GENRE")</f>
        <v>ONE_GENRE</v>
      </c>
      <c r="N146" t="str">
        <f t="shared" si="5"/>
        <v>6-7</v>
      </c>
    </row>
    <row r="147" spans="1:14" ht="15" thickBot="1" x14ac:dyDescent="0.35">
      <c r="A147" s="14" t="s">
        <v>479</v>
      </c>
      <c r="B147" s="15" t="s">
        <v>122</v>
      </c>
      <c r="C147" s="16" t="s">
        <v>480</v>
      </c>
      <c r="D147" s="15">
        <v>89</v>
      </c>
      <c r="E147" s="15">
        <v>5.7</v>
      </c>
      <c r="F147" s="15" t="s">
        <v>26</v>
      </c>
      <c r="G147" s="15" t="str" cm="1">
        <f t="array" ref="G147">IF(LEN(_xlfn.CONCAT(IFERROR(INT(MID(NetflixOriginals!$C147,_xlfn.SEQUENCE(LEN(NetflixOriginals!$C147)),1)),"")))=6,LEFT(_xlfn.CONCAT(IFERROR(INT(MID(NetflixOriginals!$C147,_xlfn.SEQUENCE(LEN(NetflixOriginals!$C147)),1)),"")),2),LEFT(_xlfn.CONCAT(IFERROR(INT(MID(NetflixOriginals!$C147,_xlfn.SEQUENCE(LEN(NetflixOriginals!$C147)),1)),"")),1))</f>
        <v>8</v>
      </c>
      <c r="H147" s="12" t="str" cm="1">
        <f t="array" ref="H147">TRIM(LEFT(NetflixOriginals!$C147,MIN(IF(_xlfn.UNIQUE(INT(IFERROR(INT(MID(NetflixOriginals!$C147,_xlfn.SEQUENCE(LEN(NetflixOriginals!$C147)),1)),0)&gt;0)*_xlfn.SEQUENCE(LEN(NetflixOriginals!$C147)))=0,"@",_xlfn.UNIQUE(INT(IFERROR(INT(MID(NetflixOriginals!$C147,_xlfn.SEQUENCE(LEN(NetflixOriginals!$C147)),1)),0)&gt;0)*_xlfn.SEQUENCE(LEN(NetflixOriginals!$C147)))))-1))</f>
        <v>December</v>
      </c>
      <c r="I147" s="15" t="str" cm="1">
        <f t="array" ref="I147">RIGHT(_xlfn.CONCAT(IFERROR(INT(MID(NetflixOriginals!$C147,_xlfn.SEQUENCE(LEN(NetflixOriginals!$C147)),1)),"")),4)</f>
        <v>2017</v>
      </c>
      <c r="J147" s="12">
        <v>12</v>
      </c>
      <c r="K147" s="23">
        <f t="shared" si="4"/>
        <v>43077</v>
      </c>
      <c r="L147" s="22" t="str" cm="1">
        <f t="array" aca="1" ref="L147" ca="1">IF(SUM(INT(MID(F147,ROW(INDIRECT("1:"&amp;LEN(F147))),1)="/"))=0,"UNI_LANGUAGE",IF(SUM(INT(MID(F147,ROW(INDIRECT("1:"&amp;LEN(F147))),1)="/"))=1,"DUAL_LANGUAGE",IF(SUM(INT(MID(F147,ROW(INDIRECT("1:"&amp;LEN(F147))),1)="/"))=2,"TRI_LANGUAGE","")))</f>
        <v>UNI_LANGUAGE</v>
      </c>
      <c r="M147" t="str" cm="1">
        <f t="array" aca="1" ref="M147" ca="1">IF(SUM(INT(MID(B147,ROW(INDIRECT("1:"&amp;LEN(B147))),1)="/"))=0,"ONE_GENRE","MULTI_GENRE")</f>
        <v>ONE_GENRE</v>
      </c>
      <c r="N147" t="str">
        <f t="shared" si="5"/>
        <v>6-7</v>
      </c>
    </row>
    <row r="148" spans="1:14" ht="15" thickBot="1" x14ac:dyDescent="0.35">
      <c r="A148" s="11" t="s">
        <v>481</v>
      </c>
      <c r="B148" s="12" t="s">
        <v>60</v>
      </c>
      <c r="C148" s="13" t="s">
        <v>482</v>
      </c>
      <c r="D148" s="12">
        <v>98</v>
      </c>
      <c r="E148" s="12">
        <v>5.7</v>
      </c>
      <c r="F148" s="12" t="s">
        <v>26</v>
      </c>
      <c r="G148" s="12" t="str" cm="1">
        <f t="array" ref="G148">IF(LEN(_xlfn.CONCAT(IFERROR(INT(MID(NetflixOriginals!$C148,_xlfn.SEQUENCE(LEN(NetflixOriginals!$C148)),1)),"")))=6,LEFT(_xlfn.CONCAT(IFERROR(INT(MID(NetflixOriginals!$C148,_xlfn.SEQUENCE(LEN(NetflixOriginals!$C148)),1)),"")),2),LEFT(_xlfn.CONCAT(IFERROR(INT(MID(NetflixOriginals!$C148,_xlfn.SEQUENCE(LEN(NetflixOriginals!$C148)),1)),"")),1))</f>
        <v>18</v>
      </c>
      <c r="H148" s="12" t="str" cm="1">
        <f t="array" ref="H148">TRIM(LEFT(NetflixOriginals!$C148,MIN(IF(_xlfn.UNIQUE(INT(IFERROR(INT(MID(NetflixOriginals!$C148,_xlfn.SEQUENCE(LEN(NetflixOriginals!$C148)),1)),0)&gt;0)*_xlfn.SEQUENCE(LEN(NetflixOriginals!$C148)))=0,"@",_xlfn.UNIQUE(INT(IFERROR(INT(MID(NetflixOriginals!$C148,_xlfn.SEQUENCE(LEN(NetflixOriginals!$C148)),1)),0)&gt;0)*_xlfn.SEQUENCE(LEN(NetflixOriginals!$C148)))))-1))</f>
        <v>October</v>
      </c>
      <c r="I148" s="12" t="str" cm="1">
        <f t="array" ref="I148">RIGHT(_xlfn.CONCAT(IFERROR(INT(MID(NetflixOriginals!$C148,_xlfn.SEQUENCE(LEN(NetflixOriginals!$C148)),1)),"")),4)</f>
        <v>2019</v>
      </c>
      <c r="J148" s="12">
        <v>10</v>
      </c>
      <c r="K148" s="23">
        <f t="shared" si="4"/>
        <v>43756</v>
      </c>
      <c r="L148" s="22" t="str" cm="1">
        <f t="array" aca="1" ref="L148" ca="1">IF(SUM(INT(MID(F148,ROW(INDIRECT("1:"&amp;LEN(F148))),1)="/"))=0,"UNI_LANGUAGE",IF(SUM(INT(MID(F148,ROW(INDIRECT("1:"&amp;LEN(F148))),1)="/"))=1,"DUAL_LANGUAGE",IF(SUM(INT(MID(F148,ROW(INDIRECT("1:"&amp;LEN(F148))),1)="/"))=2,"TRI_LANGUAGE","")))</f>
        <v>UNI_LANGUAGE</v>
      </c>
      <c r="M148" s="7" t="str" cm="1">
        <f t="array" aca="1" ref="M148" ca="1">IF(SUM(INT(MID(B148,ROW(INDIRECT("1:"&amp;LEN(B148))),1)="/"))=0,"ONE_GENRE","MULTI_GENRE")</f>
        <v>ONE_GENRE</v>
      </c>
      <c r="N148" t="str">
        <f t="shared" si="5"/>
        <v>6-7</v>
      </c>
    </row>
    <row r="149" spans="1:14" ht="15" thickBot="1" x14ac:dyDescent="0.35">
      <c r="A149" s="14" t="s">
        <v>483</v>
      </c>
      <c r="B149" s="15" t="s">
        <v>40</v>
      </c>
      <c r="C149" s="16" t="s">
        <v>484</v>
      </c>
      <c r="D149" s="15">
        <v>125</v>
      </c>
      <c r="E149" s="15">
        <v>5.7</v>
      </c>
      <c r="F149" s="15" t="s">
        <v>42</v>
      </c>
      <c r="G149" s="15" t="str" cm="1">
        <f t="array" ref="G149">IF(LEN(_xlfn.CONCAT(IFERROR(INT(MID(NetflixOriginals!$C149,_xlfn.SEQUENCE(LEN(NetflixOriginals!$C149)),1)),"")))=6,LEFT(_xlfn.CONCAT(IFERROR(INT(MID(NetflixOriginals!$C149,_xlfn.SEQUENCE(LEN(NetflixOriginals!$C149)),1)),"")),2),LEFT(_xlfn.CONCAT(IFERROR(INT(MID(NetflixOriginals!$C149,_xlfn.SEQUENCE(LEN(NetflixOriginals!$C149)),1)),"")),1))</f>
        <v>9</v>
      </c>
      <c r="H149" s="12" t="str" cm="1">
        <f t="array" ref="H149">TRIM(LEFT(NetflixOriginals!$C149,MIN(IF(_xlfn.UNIQUE(INT(IFERROR(INT(MID(NetflixOriginals!$C149,_xlfn.SEQUENCE(LEN(NetflixOriginals!$C149)),1)),0)&gt;0)*_xlfn.SEQUENCE(LEN(NetflixOriginals!$C149)))=0,"@",_xlfn.UNIQUE(INT(IFERROR(INT(MID(NetflixOriginals!$C149,_xlfn.SEQUENCE(LEN(NetflixOriginals!$C149)),1)),0)&gt;0)*_xlfn.SEQUENCE(LEN(NetflixOriginals!$C149)))))-1))</f>
        <v>October</v>
      </c>
      <c r="I149" s="15" t="str" cm="1">
        <f t="array" ref="I149">RIGHT(_xlfn.CONCAT(IFERROR(INT(MID(NetflixOriginals!$C149,_xlfn.SEQUENCE(LEN(NetflixOriginals!$C149)),1)),"")),4)</f>
        <v>2020</v>
      </c>
      <c r="J149" s="12">
        <v>10</v>
      </c>
      <c r="K149" s="23">
        <f t="shared" si="4"/>
        <v>44113</v>
      </c>
      <c r="L149" s="22" t="str" cm="1">
        <f t="array" aca="1" ref="L149" ca="1">IF(SUM(INT(MID(F149,ROW(INDIRECT("1:"&amp;LEN(F149))),1)="/"))=0,"UNI_LANGUAGE",IF(SUM(INT(MID(F149,ROW(INDIRECT("1:"&amp;LEN(F149))),1)="/"))=1,"DUAL_LANGUAGE",IF(SUM(INT(MID(F149,ROW(INDIRECT("1:"&amp;LEN(F149))),1)="/"))=2,"TRI_LANGUAGE","")))</f>
        <v>UNI_LANGUAGE</v>
      </c>
      <c r="M149" t="str" cm="1">
        <f t="array" aca="1" ref="M149" ca="1">IF(SUM(INT(MID(B149,ROW(INDIRECT("1:"&amp;LEN(B149))),1)="/"))=0,"ONE_GENRE","MULTI_GENRE")</f>
        <v>ONE_GENRE</v>
      </c>
      <c r="N149" t="str">
        <f t="shared" si="5"/>
        <v>6-7</v>
      </c>
    </row>
    <row r="150" spans="1:14" ht="15" thickBot="1" x14ac:dyDescent="0.35">
      <c r="A150" s="11" t="s">
        <v>485</v>
      </c>
      <c r="B150" s="12" t="s">
        <v>36</v>
      </c>
      <c r="C150" s="13" t="s">
        <v>486</v>
      </c>
      <c r="D150" s="12">
        <v>89</v>
      </c>
      <c r="E150" s="12">
        <v>5.7</v>
      </c>
      <c r="F150" s="12" t="s">
        <v>26</v>
      </c>
      <c r="G150" s="12" t="str" cm="1">
        <f t="array" ref="G150">IF(LEN(_xlfn.CONCAT(IFERROR(INT(MID(NetflixOriginals!$C150,_xlfn.SEQUENCE(LEN(NetflixOriginals!$C150)),1)),"")))=6,LEFT(_xlfn.CONCAT(IFERROR(INT(MID(NetflixOriginals!$C150,_xlfn.SEQUENCE(LEN(NetflixOriginals!$C150)),1)),"")),2),LEFT(_xlfn.CONCAT(IFERROR(INT(MID(NetflixOriginals!$C150,_xlfn.SEQUENCE(LEN(NetflixOriginals!$C150)),1)),"")),1))</f>
        <v>16</v>
      </c>
      <c r="H150" s="12" t="str" cm="1">
        <f t="array" ref="H150">TRIM(LEFT(NetflixOriginals!$C150,MIN(IF(_xlfn.UNIQUE(INT(IFERROR(INT(MID(NetflixOriginals!$C150,_xlfn.SEQUENCE(LEN(NetflixOriginals!$C150)),1)),0)&gt;0)*_xlfn.SEQUENCE(LEN(NetflixOriginals!$C150)))=0,"@",_xlfn.UNIQUE(INT(IFERROR(INT(MID(NetflixOriginals!$C150,_xlfn.SEQUENCE(LEN(NetflixOriginals!$C150)),1)),0)&gt;0)*_xlfn.SEQUENCE(LEN(NetflixOriginals!$C150)))))-1))</f>
        <v>May</v>
      </c>
      <c r="I150" s="12" t="str" cm="1">
        <f t="array" ref="I150">RIGHT(_xlfn.CONCAT(IFERROR(INT(MID(NetflixOriginals!$C150,_xlfn.SEQUENCE(LEN(NetflixOriginals!$C150)),1)),"")),4)</f>
        <v>2019</v>
      </c>
      <c r="J150" s="12">
        <v>5</v>
      </c>
      <c r="K150" s="23">
        <f t="shared" si="4"/>
        <v>43601</v>
      </c>
      <c r="L150" s="22" t="str" cm="1">
        <f t="array" aca="1" ref="L150" ca="1">IF(SUM(INT(MID(F150,ROW(INDIRECT("1:"&amp;LEN(F150))),1)="/"))=0,"UNI_LANGUAGE",IF(SUM(INT(MID(F150,ROW(INDIRECT("1:"&amp;LEN(F150))),1)="/"))=1,"DUAL_LANGUAGE",IF(SUM(INT(MID(F150,ROW(INDIRECT("1:"&amp;LEN(F150))),1)="/"))=2,"TRI_LANGUAGE","")))</f>
        <v>UNI_LANGUAGE</v>
      </c>
      <c r="M150" s="7" t="str" cm="1">
        <f t="array" aca="1" ref="M150" ca="1">IF(SUM(INT(MID(B150,ROW(INDIRECT("1:"&amp;LEN(B150))),1)="/"))=0,"ONE_GENRE","MULTI_GENRE")</f>
        <v>ONE_GENRE</v>
      </c>
      <c r="N150" t="str">
        <f t="shared" si="5"/>
        <v>6-7</v>
      </c>
    </row>
    <row r="151" spans="1:14" ht="15" thickBot="1" x14ac:dyDescent="0.35">
      <c r="A151" s="14" t="s">
        <v>487</v>
      </c>
      <c r="B151" s="15" t="s">
        <v>32</v>
      </c>
      <c r="C151" s="16" t="s">
        <v>488</v>
      </c>
      <c r="D151" s="15">
        <v>94</v>
      </c>
      <c r="E151" s="15">
        <v>5.7</v>
      </c>
      <c r="F151" s="15" t="s">
        <v>26</v>
      </c>
      <c r="G151" s="15" t="str" cm="1">
        <f t="array" ref="G151">IF(LEN(_xlfn.CONCAT(IFERROR(INT(MID(NetflixOriginals!$C151,_xlfn.SEQUENCE(LEN(NetflixOriginals!$C151)),1)),"")))=6,LEFT(_xlfn.CONCAT(IFERROR(INT(MID(NetflixOriginals!$C151,_xlfn.SEQUENCE(LEN(NetflixOriginals!$C151)),1)),"")),2),LEFT(_xlfn.CONCAT(IFERROR(INT(MID(NetflixOriginals!$C151,_xlfn.SEQUENCE(LEN(NetflixOriginals!$C151)),1)),"")),1))</f>
        <v>4</v>
      </c>
      <c r="H151" s="12" t="str" cm="1">
        <f t="array" ref="H151">TRIM(LEFT(NetflixOriginals!$C151,MIN(IF(_xlfn.UNIQUE(INT(IFERROR(INT(MID(NetflixOriginals!$C151,_xlfn.SEQUENCE(LEN(NetflixOriginals!$C151)),1)),0)&gt;0)*_xlfn.SEQUENCE(LEN(NetflixOriginals!$C151)))=0,"@",_xlfn.UNIQUE(INT(IFERROR(INT(MID(NetflixOriginals!$C151,_xlfn.SEQUENCE(LEN(NetflixOriginals!$C151)),1)),0)&gt;0)*_xlfn.SEQUENCE(LEN(NetflixOriginals!$C151)))))-1))</f>
        <v>January</v>
      </c>
      <c r="I151" s="15" t="str" cm="1">
        <f t="array" ref="I151">RIGHT(_xlfn.CONCAT(IFERROR(INT(MID(NetflixOriginals!$C151,_xlfn.SEQUENCE(LEN(NetflixOriginals!$C151)),1)),"")),4)</f>
        <v>2019</v>
      </c>
      <c r="J151" s="12">
        <v>1</v>
      </c>
      <c r="K151" s="23">
        <f t="shared" si="4"/>
        <v>43469</v>
      </c>
      <c r="L151" s="22" t="str" cm="1">
        <f t="array" aca="1" ref="L151" ca="1">IF(SUM(INT(MID(F151,ROW(INDIRECT("1:"&amp;LEN(F151))),1)="/"))=0,"UNI_LANGUAGE",IF(SUM(INT(MID(F151,ROW(INDIRECT("1:"&amp;LEN(F151))),1)="/"))=1,"DUAL_LANGUAGE",IF(SUM(INT(MID(F151,ROW(INDIRECT("1:"&amp;LEN(F151))),1)="/"))=2,"TRI_LANGUAGE","")))</f>
        <v>UNI_LANGUAGE</v>
      </c>
      <c r="M151" t="str" cm="1">
        <f t="array" aca="1" ref="M151" ca="1">IF(SUM(INT(MID(B151,ROW(INDIRECT("1:"&amp;LEN(B151))),1)="/"))=0,"ONE_GENRE","MULTI_GENRE")</f>
        <v>ONE_GENRE</v>
      </c>
      <c r="N151" t="str">
        <f t="shared" si="5"/>
        <v>6-7</v>
      </c>
    </row>
    <row r="152" spans="1:14" ht="15" thickBot="1" x14ac:dyDescent="0.35">
      <c r="A152" s="11" t="s">
        <v>489</v>
      </c>
      <c r="B152" s="12" t="s">
        <v>124</v>
      </c>
      <c r="C152" s="13" t="s">
        <v>490</v>
      </c>
      <c r="D152" s="12">
        <v>94</v>
      </c>
      <c r="E152" s="12">
        <v>5.7</v>
      </c>
      <c r="F152" s="12" t="s">
        <v>26</v>
      </c>
      <c r="G152" s="12" t="str" cm="1">
        <f t="array" ref="G152">IF(LEN(_xlfn.CONCAT(IFERROR(INT(MID(NetflixOriginals!$C152,_xlfn.SEQUENCE(LEN(NetflixOriginals!$C152)),1)),"")))=6,LEFT(_xlfn.CONCAT(IFERROR(INT(MID(NetflixOriginals!$C152,_xlfn.SEQUENCE(LEN(NetflixOriginals!$C152)),1)),"")),2),LEFT(_xlfn.CONCAT(IFERROR(INT(MID(NetflixOriginals!$C152,_xlfn.SEQUENCE(LEN(NetflixOriginals!$C152)),1)),"")),1))</f>
        <v>1</v>
      </c>
      <c r="H152" s="12" t="str" cm="1">
        <f t="array" ref="H152">TRIM(LEFT(NetflixOriginals!$C152,MIN(IF(_xlfn.UNIQUE(INT(IFERROR(INT(MID(NetflixOriginals!$C152,_xlfn.SEQUENCE(LEN(NetflixOriginals!$C152)),1)),0)&gt;0)*_xlfn.SEQUENCE(LEN(NetflixOriginals!$C152)))=0,"@",_xlfn.UNIQUE(INT(IFERROR(INT(MID(NetflixOriginals!$C152,_xlfn.SEQUENCE(LEN(NetflixOriginals!$C152)),1)),0)&gt;0)*_xlfn.SEQUENCE(LEN(NetflixOriginals!$C152)))))-1))</f>
        <v>September</v>
      </c>
      <c r="I152" s="12" t="str" cm="1">
        <f t="array" ref="I152">RIGHT(_xlfn.CONCAT(IFERROR(INT(MID(NetflixOriginals!$C152,_xlfn.SEQUENCE(LEN(NetflixOriginals!$C152)),1)),"")),4)</f>
        <v>2017</v>
      </c>
      <c r="J152" s="12">
        <v>9</v>
      </c>
      <c r="K152" s="23">
        <f t="shared" si="4"/>
        <v>42979</v>
      </c>
      <c r="L152" s="22" t="str" cm="1">
        <f t="array" aca="1" ref="L152" ca="1">IF(SUM(INT(MID(F152,ROW(INDIRECT("1:"&amp;LEN(F152))),1)="/"))=0,"UNI_LANGUAGE",IF(SUM(INT(MID(F152,ROW(INDIRECT("1:"&amp;LEN(F152))),1)="/"))=1,"DUAL_LANGUAGE",IF(SUM(INT(MID(F152,ROW(INDIRECT("1:"&amp;LEN(F152))),1)="/"))=2,"TRI_LANGUAGE","")))</f>
        <v>UNI_LANGUAGE</v>
      </c>
      <c r="M152" s="7" t="str" cm="1">
        <f t="array" aca="1" ref="M152" ca="1">IF(SUM(INT(MID(B152,ROW(INDIRECT("1:"&amp;LEN(B152))),1)="/"))=0,"ONE_GENRE","MULTI_GENRE")</f>
        <v>ONE_GENRE</v>
      </c>
      <c r="N152" t="str">
        <f t="shared" si="5"/>
        <v>6-7</v>
      </c>
    </row>
    <row r="153" spans="1:14" ht="15" thickBot="1" x14ac:dyDescent="0.35">
      <c r="A153" s="14" t="s">
        <v>491</v>
      </c>
      <c r="B153" s="15" t="s">
        <v>12</v>
      </c>
      <c r="C153" s="16" t="s">
        <v>492</v>
      </c>
      <c r="D153" s="15">
        <v>85</v>
      </c>
      <c r="E153" s="15">
        <v>5.7</v>
      </c>
      <c r="F153" s="15" t="s">
        <v>75</v>
      </c>
      <c r="G153" s="15" t="str" cm="1">
        <f t="array" ref="G153">IF(LEN(_xlfn.CONCAT(IFERROR(INT(MID(NetflixOriginals!$C153,_xlfn.SEQUENCE(LEN(NetflixOriginals!$C153)),1)),"")))=6,LEFT(_xlfn.CONCAT(IFERROR(INT(MID(NetflixOriginals!$C153,_xlfn.SEQUENCE(LEN(NetflixOriginals!$C153)),1)),"")),2),LEFT(_xlfn.CONCAT(IFERROR(INT(MID(NetflixOriginals!$C153,_xlfn.SEQUENCE(LEN(NetflixOriginals!$C153)),1)),"")),1))</f>
        <v>18</v>
      </c>
      <c r="H153" s="12" t="str" cm="1">
        <f t="array" ref="H153">TRIM(LEFT(NetflixOriginals!$C153,MIN(IF(_xlfn.UNIQUE(INT(IFERROR(INT(MID(NetflixOriginals!$C153,_xlfn.SEQUENCE(LEN(NetflixOriginals!$C153)),1)),0)&gt;0)*_xlfn.SEQUENCE(LEN(NetflixOriginals!$C153)))=0,"@",_xlfn.UNIQUE(INT(IFERROR(INT(MID(NetflixOriginals!$C153,_xlfn.SEQUENCE(LEN(NetflixOriginals!$C153)),1)),0)&gt;0)*_xlfn.SEQUENCE(LEN(NetflixOriginals!$C153)))))-1))</f>
        <v>June</v>
      </c>
      <c r="I153" s="15" t="str" cm="1">
        <f t="array" ref="I153">RIGHT(_xlfn.CONCAT(IFERROR(INT(MID(NetflixOriginals!$C153,_xlfn.SEQUENCE(LEN(NetflixOriginals!$C153)),1)),"")),4)</f>
        <v>2020</v>
      </c>
      <c r="J153" s="12">
        <v>6</v>
      </c>
      <c r="K153" s="23">
        <f t="shared" si="4"/>
        <v>44000</v>
      </c>
      <c r="L153" s="22" t="str" cm="1">
        <f t="array" aca="1" ref="L153" ca="1">IF(SUM(INT(MID(F153,ROW(INDIRECT("1:"&amp;LEN(F153))),1)="/"))=0,"UNI_LANGUAGE",IF(SUM(INT(MID(F153,ROW(INDIRECT("1:"&amp;LEN(F153))),1)="/"))=1,"DUAL_LANGUAGE",IF(SUM(INT(MID(F153,ROW(INDIRECT("1:"&amp;LEN(F153))),1)="/"))=2,"TRI_LANGUAGE","")))</f>
        <v>UNI_LANGUAGE</v>
      </c>
      <c r="M153" t="str" cm="1">
        <f t="array" aca="1" ref="M153" ca="1">IF(SUM(INT(MID(B153,ROW(INDIRECT("1:"&amp;LEN(B153))),1)="/"))=0,"ONE_GENRE","MULTI_GENRE")</f>
        <v>ONE_GENRE</v>
      </c>
      <c r="N153" t="str">
        <f t="shared" si="5"/>
        <v>6-7</v>
      </c>
    </row>
    <row r="154" spans="1:14" ht="15" thickBot="1" x14ac:dyDescent="0.35">
      <c r="A154" s="11" t="s">
        <v>493</v>
      </c>
      <c r="B154" s="12" t="s">
        <v>12</v>
      </c>
      <c r="C154" s="13" t="s">
        <v>494</v>
      </c>
      <c r="D154" s="12">
        <v>34</v>
      </c>
      <c r="E154" s="12">
        <v>5.7</v>
      </c>
      <c r="F154" s="12" t="s">
        <v>26</v>
      </c>
      <c r="G154" s="12" t="str" cm="1">
        <f t="array" ref="G154">IF(LEN(_xlfn.CONCAT(IFERROR(INT(MID(NetflixOriginals!$C154,_xlfn.SEQUENCE(LEN(NetflixOriginals!$C154)),1)),"")))=6,LEFT(_xlfn.CONCAT(IFERROR(INT(MID(NetflixOriginals!$C154,_xlfn.SEQUENCE(LEN(NetflixOriginals!$C154)),1)),"")),2),LEFT(_xlfn.CONCAT(IFERROR(INT(MID(NetflixOriginals!$C154,_xlfn.SEQUENCE(LEN(NetflixOriginals!$C154)),1)),"")),1))</f>
        <v>12</v>
      </c>
      <c r="H154" s="12" t="str" cm="1">
        <f t="array" ref="H154">TRIM(LEFT(NetflixOriginals!$C154,MIN(IF(_xlfn.UNIQUE(INT(IFERROR(INT(MID(NetflixOriginals!$C154,_xlfn.SEQUENCE(LEN(NetflixOriginals!$C154)),1)),0)&gt;0)*_xlfn.SEQUENCE(LEN(NetflixOriginals!$C154)))=0,"@",_xlfn.UNIQUE(INT(IFERROR(INT(MID(NetflixOriginals!$C154,_xlfn.SEQUENCE(LEN(NetflixOriginals!$C154)),1)),0)&gt;0)*_xlfn.SEQUENCE(LEN(NetflixOriginals!$C154)))))-1))</f>
        <v>December</v>
      </c>
      <c r="I154" s="12" t="str" cm="1">
        <f t="array" ref="I154">RIGHT(_xlfn.CONCAT(IFERROR(INT(MID(NetflixOriginals!$C154,_xlfn.SEQUENCE(LEN(NetflixOriginals!$C154)),1)),"")),4)</f>
        <v>2018</v>
      </c>
      <c r="J154" s="12">
        <v>12</v>
      </c>
      <c r="K154" s="23">
        <f t="shared" si="4"/>
        <v>43446</v>
      </c>
      <c r="L154" s="22" t="str" cm="1">
        <f t="array" aca="1" ref="L154" ca="1">IF(SUM(INT(MID(F154,ROW(INDIRECT("1:"&amp;LEN(F154))),1)="/"))=0,"UNI_LANGUAGE",IF(SUM(INT(MID(F154,ROW(INDIRECT("1:"&amp;LEN(F154))),1)="/"))=1,"DUAL_LANGUAGE",IF(SUM(INT(MID(F154,ROW(INDIRECT("1:"&amp;LEN(F154))),1)="/"))=2,"TRI_LANGUAGE","")))</f>
        <v>UNI_LANGUAGE</v>
      </c>
      <c r="M154" s="7" t="str" cm="1">
        <f t="array" aca="1" ref="M154" ca="1">IF(SUM(INT(MID(B154,ROW(INDIRECT("1:"&amp;LEN(B154))),1)="/"))=0,"ONE_GENRE","MULTI_GENRE")</f>
        <v>ONE_GENRE</v>
      </c>
      <c r="N154" t="str">
        <f t="shared" si="5"/>
        <v>6-7</v>
      </c>
    </row>
    <row r="155" spans="1:14" ht="15" thickBot="1" x14ac:dyDescent="0.35">
      <c r="A155" s="14" t="s">
        <v>495</v>
      </c>
      <c r="B155" s="15" t="s">
        <v>28</v>
      </c>
      <c r="C155" s="16" t="s">
        <v>496</v>
      </c>
      <c r="D155" s="15">
        <v>86</v>
      </c>
      <c r="E155" s="15">
        <v>5.7</v>
      </c>
      <c r="F155" s="15" t="s">
        <v>26</v>
      </c>
      <c r="G155" s="15" t="str" cm="1">
        <f t="array" ref="G155">IF(LEN(_xlfn.CONCAT(IFERROR(INT(MID(NetflixOriginals!$C155,_xlfn.SEQUENCE(LEN(NetflixOriginals!$C155)),1)),"")))=6,LEFT(_xlfn.CONCAT(IFERROR(INT(MID(NetflixOriginals!$C155,_xlfn.SEQUENCE(LEN(NetflixOriginals!$C155)),1)),"")),2),LEFT(_xlfn.CONCAT(IFERROR(INT(MID(NetflixOriginals!$C155,_xlfn.SEQUENCE(LEN(NetflixOriginals!$C155)),1)),"")),1))</f>
        <v>12</v>
      </c>
      <c r="H155" s="12" t="str" cm="1">
        <f t="array" ref="H155">TRIM(LEFT(NetflixOriginals!$C155,MIN(IF(_xlfn.UNIQUE(INT(IFERROR(INT(MID(NetflixOriginals!$C155,_xlfn.SEQUENCE(LEN(NetflixOriginals!$C155)),1)),0)&gt;0)*_xlfn.SEQUENCE(LEN(NetflixOriginals!$C155)))=0,"@",_xlfn.UNIQUE(INT(IFERROR(INT(MID(NetflixOriginals!$C155,_xlfn.SEQUENCE(LEN(NetflixOriginals!$C155)),1)),0)&gt;0)*_xlfn.SEQUENCE(LEN(NetflixOriginals!$C155)))))-1))</f>
        <v>July</v>
      </c>
      <c r="I155" s="15" t="str" cm="1">
        <f t="array" ref="I155">RIGHT(_xlfn.CONCAT(IFERROR(INT(MID(NetflixOriginals!$C155,_xlfn.SEQUENCE(LEN(NetflixOriginals!$C155)),1)),"")),4)</f>
        <v>2019</v>
      </c>
      <c r="J155" s="12">
        <v>7</v>
      </c>
      <c r="K155" s="23">
        <f t="shared" si="4"/>
        <v>43658</v>
      </c>
      <c r="L155" s="22" t="str" cm="1">
        <f t="array" aca="1" ref="L155" ca="1">IF(SUM(INT(MID(F155,ROW(INDIRECT("1:"&amp;LEN(F155))),1)="/"))=0,"UNI_LANGUAGE",IF(SUM(INT(MID(F155,ROW(INDIRECT("1:"&amp;LEN(F155))),1)="/"))=1,"DUAL_LANGUAGE",IF(SUM(INT(MID(F155,ROW(INDIRECT("1:"&amp;LEN(F155))),1)="/"))=2,"TRI_LANGUAGE","")))</f>
        <v>UNI_LANGUAGE</v>
      </c>
      <c r="M155" t="str" cm="1">
        <f t="array" aca="1" ref="M155" ca="1">IF(SUM(INT(MID(B155,ROW(INDIRECT("1:"&amp;LEN(B155))),1)="/"))=0,"ONE_GENRE","MULTI_GENRE")</f>
        <v>ONE_GENRE</v>
      </c>
      <c r="N155" t="str">
        <f t="shared" si="5"/>
        <v>6-7</v>
      </c>
    </row>
    <row r="156" spans="1:14" ht="15" thickBot="1" x14ac:dyDescent="0.35">
      <c r="A156" s="11" t="s">
        <v>497</v>
      </c>
      <c r="B156" s="12" t="s">
        <v>16</v>
      </c>
      <c r="C156" s="13" t="s">
        <v>470</v>
      </c>
      <c r="D156" s="12">
        <v>91</v>
      </c>
      <c r="E156" s="12">
        <v>5.7</v>
      </c>
      <c r="F156" s="12" t="s">
        <v>79</v>
      </c>
      <c r="G156" s="12" t="str" cm="1">
        <f t="array" ref="G156">IF(LEN(_xlfn.CONCAT(IFERROR(INT(MID(NetflixOriginals!$C156,_xlfn.SEQUENCE(LEN(NetflixOriginals!$C156)),1)),"")))=6,LEFT(_xlfn.CONCAT(IFERROR(INT(MID(NetflixOriginals!$C156,_xlfn.SEQUENCE(LEN(NetflixOriginals!$C156)),1)),"")),2),LEFT(_xlfn.CONCAT(IFERROR(INT(MID(NetflixOriginals!$C156,_xlfn.SEQUENCE(LEN(NetflixOriginals!$C156)),1)),"")),1))</f>
        <v>14</v>
      </c>
      <c r="H156" s="12" t="str" cm="1">
        <f t="array" ref="H156">TRIM(LEFT(NetflixOriginals!$C156,MIN(IF(_xlfn.UNIQUE(INT(IFERROR(INT(MID(NetflixOriginals!$C156,_xlfn.SEQUENCE(LEN(NetflixOriginals!$C156)),1)),0)&gt;0)*_xlfn.SEQUENCE(LEN(NetflixOriginals!$C156)))=0,"@",_xlfn.UNIQUE(INT(IFERROR(INT(MID(NetflixOriginals!$C156,_xlfn.SEQUENCE(LEN(NetflixOriginals!$C156)),1)),0)&gt;0)*_xlfn.SEQUENCE(LEN(NetflixOriginals!$C156)))))-1))</f>
        <v>April</v>
      </c>
      <c r="I156" s="12" t="str" cm="1">
        <f t="array" ref="I156">RIGHT(_xlfn.CONCAT(IFERROR(INT(MID(NetflixOriginals!$C156,_xlfn.SEQUENCE(LEN(NetflixOriginals!$C156)),1)),"")),4)</f>
        <v>2021</v>
      </c>
      <c r="J156" s="12">
        <v>4</v>
      </c>
      <c r="K156" s="23">
        <f t="shared" si="4"/>
        <v>44300</v>
      </c>
      <c r="L156" s="22" t="str" cm="1">
        <f t="array" aca="1" ref="L156" ca="1">IF(SUM(INT(MID(F156,ROW(INDIRECT("1:"&amp;LEN(F156))),1)="/"))=0,"UNI_LANGUAGE",IF(SUM(INT(MID(F156,ROW(INDIRECT("1:"&amp;LEN(F156))),1)="/"))=1,"DUAL_LANGUAGE",IF(SUM(INT(MID(F156,ROW(INDIRECT("1:"&amp;LEN(F156))),1)="/"))=2,"TRI_LANGUAGE","")))</f>
        <v>UNI_LANGUAGE</v>
      </c>
      <c r="M156" s="7" t="str" cm="1">
        <f t="array" aca="1" ref="M156" ca="1">IF(SUM(INT(MID(B156,ROW(INDIRECT("1:"&amp;LEN(B156))),1)="/"))=0,"ONE_GENRE","MULTI_GENRE")</f>
        <v>ONE_GENRE</v>
      </c>
      <c r="N156" t="str">
        <f t="shared" si="5"/>
        <v>6-7</v>
      </c>
    </row>
    <row r="157" spans="1:14" ht="15" thickBot="1" x14ac:dyDescent="0.35">
      <c r="A157" s="14" t="s">
        <v>498</v>
      </c>
      <c r="B157" s="15" t="s">
        <v>44</v>
      </c>
      <c r="C157" s="16" t="s">
        <v>499</v>
      </c>
      <c r="D157" s="15">
        <v>108</v>
      </c>
      <c r="E157" s="15">
        <v>5.7</v>
      </c>
      <c r="F157" s="15" t="s">
        <v>26</v>
      </c>
      <c r="G157" s="15" t="str" cm="1">
        <f t="array" ref="G157">IF(LEN(_xlfn.CONCAT(IFERROR(INT(MID(NetflixOriginals!$C157,_xlfn.SEQUENCE(LEN(NetflixOriginals!$C157)),1)),"")))=6,LEFT(_xlfn.CONCAT(IFERROR(INT(MID(NetflixOriginals!$C157,_xlfn.SEQUENCE(LEN(NetflixOriginals!$C157)),1)),"")),2),LEFT(_xlfn.CONCAT(IFERROR(INT(MID(NetflixOriginals!$C157,_xlfn.SEQUENCE(LEN(NetflixOriginals!$C157)),1)),"")),1))</f>
        <v>27</v>
      </c>
      <c r="H157" s="12" t="str" cm="1">
        <f t="array" ref="H157">TRIM(LEFT(NetflixOriginals!$C157,MIN(IF(_xlfn.UNIQUE(INT(IFERROR(INT(MID(NetflixOriginals!$C157,_xlfn.SEQUENCE(LEN(NetflixOriginals!$C157)),1)),0)&gt;0)*_xlfn.SEQUENCE(LEN(NetflixOriginals!$C157)))=0,"@",_xlfn.UNIQUE(INT(IFERROR(INT(MID(NetflixOriginals!$C157,_xlfn.SEQUENCE(LEN(NetflixOriginals!$C157)),1)),0)&gt;0)*_xlfn.SEQUENCE(LEN(NetflixOriginals!$C157)))))-1))</f>
        <v>May</v>
      </c>
      <c r="I157" s="15" t="str" cm="1">
        <f t="array" ref="I157">RIGHT(_xlfn.CONCAT(IFERROR(INT(MID(NetflixOriginals!$C157,_xlfn.SEQUENCE(LEN(NetflixOriginals!$C157)),1)),"")),4)</f>
        <v>2016</v>
      </c>
      <c r="J157" s="12">
        <v>5</v>
      </c>
      <c r="K157" s="23">
        <f t="shared" si="4"/>
        <v>42517</v>
      </c>
      <c r="L157" s="22" t="str" cm="1">
        <f t="array" aca="1" ref="L157" ca="1">IF(SUM(INT(MID(F157,ROW(INDIRECT("1:"&amp;LEN(F157))),1)="/"))=0,"UNI_LANGUAGE",IF(SUM(INT(MID(F157,ROW(INDIRECT("1:"&amp;LEN(F157))),1)="/"))=1,"DUAL_LANGUAGE",IF(SUM(INT(MID(F157,ROW(INDIRECT("1:"&amp;LEN(F157))),1)="/"))=2,"TRI_LANGUAGE","")))</f>
        <v>UNI_LANGUAGE</v>
      </c>
      <c r="M157" t="str" cm="1">
        <f t="array" aca="1" ref="M157" ca="1">IF(SUM(INT(MID(B157,ROW(INDIRECT("1:"&amp;LEN(B157))),1)="/"))=0,"ONE_GENRE","MULTI_GENRE")</f>
        <v>ONE_GENRE</v>
      </c>
      <c r="N157" t="str">
        <f t="shared" si="5"/>
        <v>6-7</v>
      </c>
    </row>
    <row r="158" spans="1:14" ht="15" thickBot="1" x14ac:dyDescent="0.35">
      <c r="A158" s="11" t="s">
        <v>500</v>
      </c>
      <c r="B158" s="12" t="s">
        <v>40</v>
      </c>
      <c r="C158" s="13" t="s">
        <v>501</v>
      </c>
      <c r="D158" s="12">
        <v>95</v>
      </c>
      <c r="E158" s="12">
        <v>5.7</v>
      </c>
      <c r="F158" s="12" t="s">
        <v>26</v>
      </c>
      <c r="G158" s="12" t="str" cm="1">
        <f t="array" ref="G158">IF(LEN(_xlfn.CONCAT(IFERROR(INT(MID(NetflixOriginals!$C158,_xlfn.SEQUENCE(LEN(NetflixOriginals!$C158)),1)),"")))=6,LEFT(_xlfn.CONCAT(IFERROR(INT(MID(NetflixOriginals!$C158,_xlfn.SEQUENCE(LEN(NetflixOriginals!$C158)),1)),"")),2),LEFT(_xlfn.CONCAT(IFERROR(INT(MID(NetflixOriginals!$C158,_xlfn.SEQUENCE(LEN(NetflixOriginals!$C158)),1)),"")),1))</f>
        <v>2</v>
      </c>
      <c r="H158" s="12" t="str" cm="1">
        <f t="array" ref="H158">TRIM(LEFT(NetflixOriginals!$C158,MIN(IF(_xlfn.UNIQUE(INT(IFERROR(INT(MID(NetflixOriginals!$C158,_xlfn.SEQUENCE(LEN(NetflixOriginals!$C158)),1)),0)&gt;0)*_xlfn.SEQUENCE(LEN(NetflixOriginals!$C158)))=0,"@",_xlfn.UNIQUE(INT(IFERROR(INT(MID(NetflixOriginals!$C158,_xlfn.SEQUENCE(LEN(NetflixOriginals!$C158)),1)),0)&gt;0)*_xlfn.SEQUENCE(LEN(NetflixOriginals!$C158)))))-1))</f>
        <v>November</v>
      </c>
      <c r="I158" s="12" t="str" cm="1">
        <f t="array" ref="I158">RIGHT(_xlfn.CONCAT(IFERROR(INT(MID(NetflixOriginals!$C158,_xlfn.SEQUENCE(LEN(NetflixOriginals!$C158)),1)),"")),4)</f>
        <v>2018</v>
      </c>
      <c r="J158" s="12">
        <v>11</v>
      </c>
      <c r="K158" s="23">
        <f t="shared" si="4"/>
        <v>43406</v>
      </c>
      <c r="L158" s="22" t="str" cm="1">
        <f t="array" aca="1" ref="L158" ca="1">IF(SUM(INT(MID(F158,ROW(INDIRECT("1:"&amp;LEN(F158))),1)="/"))=0,"UNI_LANGUAGE",IF(SUM(INT(MID(F158,ROW(INDIRECT("1:"&amp;LEN(F158))),1)="/"))=1,"DUAL_LANGUAGE",IF(SUM(INT(MID(F158,ROW(INDIRECT("1:"&amp;LEN(F158))),1)="/"))=2,"TRI_LANGUAGE","")))</f>
        <v>UNI_LANGUAGE</v>
      </c>
      <c r="M158" s="7" t="str" cm="1">
        <f t="array" aca="1" ref="M158" ca="1">IF(SUM(INT(MID(B158,ROW(INDIRECT("1:"&amp;LEN(B158))),1)="/"))=0,"ONE_GENRE","MULTI_GENRE")</f>
        <v>ONE_GENRE</v>
      </c>
      <c r="N158" t="str">
        <f t="shared" si="5"/>
        <v>6-7</v>
      </c>
    </row>
    <row r="159" spans="1:14" ht="15" thickBot="1" x14ac:dyDescent="0.35">
      <c r="A159" s="14" t="s">
        <v>502</v>
      </c>
      <c r="B159" s="15" t="s">
        <v>125</v>
      </c>
      <c r="C159" s="16" t="s">
        <v>503</v>
      </c>
      <c r="D159" s="15">
        <v>100</v>
      </c>
      <c r="E159" s="15">
        <v>5.7</v>
      </c>
      <c r="F159" s="15" t="s">
        <v>26</v>
      </c>
      <c r="G159" s="15" t="str" cm="1">
        <f t="array" ref="G159">IF(LEN(_xlfn.CONCAT(IFERROR(INT(MID(NetflixOriginals!$C159,_xlfn.SEQUENCE(LEN(NetflixOriginals!$C159)),1)),"")))=6,LEFT(_xlfn.CONCAT(IFERROR(INT(MID(NetflixOriginals!$C159,_xlfn.SEQUENCE(LEN(NetflixOriginals!$C159)),1)),"")),2),LEFT(_xlfn.CONCAT(IFERROR(INT(MID(NetflixOriginals!$C159,_xlfn.SEQUENCE(LEN(NetflixOriginals!$C159)),1)),"")),1))</f>
        <v>14</v>
      </c>
      <c r="H159" s="12" t="str" cm="1">
        <f t="array" ref="H159">TRIM(LEFT(NetflixOriginals!$C159,MIN(IF(_xlfn.UNIQUE(INT(IFERROR(INT(MID(NetflixOriginals!$C159,_xlfn.SEQUENCE(LEN(NetflixOriginals!$C159)),1)),0)&gt;0)*_xlfn.SEQUENCE(LEN(NetflixOriginals!$C159)))=0,"@",_xlfn.UNIQUE(INT(IFERROR(INT(MID(NetflixOriginals!$C159,_xlfn.SEQUENCE(LEN(NetflixOriginals!$C159)),1)),0)&gt;0)*_xlfn.SEQUENCE(LEN(NetflixOriginals!$C159)))))-1))</f>
        <v>May</v>
      </c>
      <c r="I159" s="15" t="str" cm="1">
        <f t="array" ref="I159">RIGHT(_xlfn.CONCAT(IFERROR(INT(MID(NetflixOriginals!$C159,_xlfn.SEQUENCE(LEN(NetflixOriginals!$C159)),1)),"")),4)</f>
        <v>2021</v>
      </c>
      <c r="J159" s="12">
        <v>5</v>
      </c>
      <c r="K159" s="23">
        <f t="shared" si="4"/>
        <v>44330</v>
      </c>
      <c r="L159" s="22" t="str" cm="1">
        <f t="array" aca="1" ref="L159" ca="1">IF(SUM(INT(MID(F159,ROW(INDIRECT("1:"&amp;LEN(F159))),1)="/"))=0,"UNI_LANGUAGE",IF(SUM(INT(MID(F159,ROW(INDIRECT("1:"&amp;LEN(F159))),1)="/"))=1,"DUAL_LANGUAGE",IF(SUM(INT(MID(F159,ROW(INDIRECT("1:"&amp;LEN(F159))),1)="/"))=2,"TRI_LANGUAGE","")))</f>
        <v>UNI_LANGUAGE</v>
      </c>
      <c r="M159" t="str" cm="1">
        <f t="array" aca="1" ref="M159" ca="1">IF(SUM(INT(MID(B159,ROW(INDIRECT("1:"&amp;LEN(B159))),1)="/"))=0,"ONE_GENRE","MULTI_GENRE")</f>
        <v>ONE_GENRE</v>
      </c>
      <c r="N159" t="str">
        <f t="shared" si="5"/>
        <v>6-7</v>
      </c>
    </row>
    <row r="160" spans="1:14" ht="15" thickBot="1" x14ac:dyDescent="0.35">
      <c r="A160" s="11" t="s">
        <v>504</v>
      </c>
      <c r="B160" s="12" t="s">
        <v>32</v>
      </c>
      <c r="C160" s="13" t="s">
        <v>505</v>
      </c>
      <c r="D160" s="12">
        <v>90</v>
      </c>
      <c r="E160" s="12">
        <v>5.7</v>
      </c>
      <c r="F160" s="12" t="s">
        <v>26</v>
      </c>
      <c r="G160" s="12" t="str" cm="1">
        <f t="array" ref="G160">IF(LEN(_xlfn.CONCAT(IFERROR(INT(MID(NetflixOriginals!$C160,_xlfn.SEQUENCE(LEN(NetflixOriginals!$C160)),1)),"")))=6,LEFT(_xlfn.CONCAT(IFERROR(INT(MID(NetflixOriginals!$C160,_xlfn.SEQUENCE(LEN(NetflixOriginals!$C160)),1)),"")),2),LEFT(_xlfn.CONCAT(IFERROR(INT(MID(NetflixOriginals!$C160,_xlfn.SEQUENCE(LEN(NetflixOriginals!$C160)),1)),"")),1))</f>
        <v>13</v>
      </c>
      <c r="H160" s="12" t="str" cm="1">
        <f t="array" ref="H160">TRIM(LEFT(NetflixOriginals!$C160,MIN(IF(_xlfn.UNIQUE(INT(IFERROR(INT(MID(NetflixOriginals!$C160,_xlfn.SEQUENCE(LEN(NetflixOriginals!$C160)),1)),0)&gt;0)*_xlfn.SEQUENCE(LEN(NetflixOriginals!$C160)))=0,"@",_xlfn.UNIQUE(INT(IFERROR(INT(MID(NetflixOriginals!$C160,_xlfn.SEQUENCE(LEN(NetflixOriginals!$C160)),1)),0)&gt;0)*_xlfn.SEQUENCE(LEN(NetflixOriginals!$C160)))))-1))</f>
        <v>May</v>
      </c>
      <c r="I160" s="12" t="str" cm="1">
        <f t="array" ref="I160">RIGHT(_xlfn.CONCAT(IFERROR(INT(MID(NetflixOriginals!$C160,_xlfn.SEQUENCE(LEN(NetflixOriginals!$C160)),1)),"")),4)</f>
        <v>2020</v>
      </c>
      <c r="J160" s="12">
        <v>5</v>
      </c>
      <c r="K160" s="23">
        <f t="shared" si="4"/>
        <v>43964</v>
      </c>
      <c r="L160" s="22" t="str" cm="1">
        <f t="array" aca="1" ref="L160" ca="1">IF(SUM(INT(MID(F160,ROW(INDIRECT("1:"&amp;LEN(F160))),1)="/"))=0,"UNI_LANGUAGE",IF(SUM(INT(MID(F160,ROW(INDIRECT("1:"&amp;LEN(F160))),1)="/"))=1,"DUAL_LANGUAGE",IF(SUM(INT(MID(F160,ROW(INDIRECT("1:"&amp;LEN(F160))),1)="/"))=2,"TRI_LANGUAGE","")))</f>
        <v>UNI_LANGUAGE</v>
      </c>
      <c r="M160" s="7" t="str" cm="1">
        <f t="array" aca="1" ref="M160" ca="1">IF(SUM(INT(MID(B160,ROW(INDIRECT("1:"&amp;LEN(B160))),1)="/"))=0,"ONE_GENRE","MULTI_GENRE")</f>
        <v>ONE_GENRE</v>
      </c>
      <c r="N160" t="str">
        <f t="shared" si="5"/>
        <v>6-7</v>
      </c>
    </row>
    <row r="161" spans="1:14" ht="15" thickBot="1" x14ac:dyDescent="0.35">
      <c r="A161" s="14" t="s">
        <v>506</v>
      </c>
      <c r="B161" s="15" t="s">
        <v>16</v>
      </c>
      <c r="C161" s="16" t="s">
        <v>507</v>
      </c>
      <c r="D161" s="15">
        <v>112</v>
      </c>
      <c r="E161" s="15">
        <v>5.7</v>
      </c>
      <c r="F161" s="15" t="s">
        <v>26</v>
      </c>
      <c r="G161" s="15" t="str" cm="1">
        <f t="array" ref="G161">IF(LEN(_xlfn.CONCAT(IFERROR(INT(MID(NetflixOriginals!$C161,_xlfn.SEQUENCE(LEN(NetflixOriginals!$C161)),1)),"")))=6,LEFT(_xlfn.CONCAT(IFERROR(INT(MID(NetflixOriginals!$C161,_xlfn.SEQUENCE(LEN(NetflixOriginals!$C161)),1)),"")),2),LEFT(_xlfn.CONCAT(IFERROR(INT(MID(NetflixOriginals!$C161,_xlfn.SEQUENCE(LEN(NetflixOriginals!$C161)),1)),"")),1))</f>
        <v>1</v>
      </c>
      <c r="H161" s="12" t="str" cm="1">
        <f t="array" ref="H161">TRIM(LEFT(NetflixOriginals!$C161,MIN(IF(_xlfn.UNIQUE(INT(IFERROR(INT(MID(NetflixOriginals!$C161,_xlfn.SEQUENCE(LEN(NetflixOriginals!$C161)),1)),0)&gt;0)*_xlfn.SEQUENCE(LEN(NetflixOriginals!$C161)))=0,"@",_xlfn.UNIQUE(INT(IFERROR(INT(MID(NetflixOriginals!$C161,_xlfn.SEQUENCE(LEN(NetflixOriginals!$C161)),1)),0)&gt;0)*_xlfn.SEQUENCE(LEN(NetflixOriginals!$C161)))))-1))</f>
        <v>February</v>
      </c>
      <c r="I161" s="15" t="str" cm="1">
        <f t="array" ref="I161">RIGHT(_xlfn.CONCAT(IFERROR(INT(MID(NetflixOriginals!$C161,_xlfn.SEQUENCE(LEN(NetflixOriginals!$C161)),1)),"")),4)</f>
        <v>2019</v>
      </c>
      <c r="J161" s="12">
        <v>2</v>
      </c>
      <c r="K161" s="23">
        <f t="shared" si="4"/>
        <v>43497</v>
      </c>
      <c r="L161" s="22" t="str" cm="1">
        <f t="array" aca="1" ref="L161" ca="1">IF(SUM(INT(MID(F161,ROW(INDIRECT("1:"&amp;LEN(F161))),1)="/"))=0,"UNI_LANGUAGE",IF(SUM(INT(MID(F161,ROW(INDIRECT("1:"&amp;LEN(F161))),1)="/"))=1,"DUAL_LANGUAGE",IF(SUM(INT(MID(F161,ROW(INDIRECT("1:"&amp;LEN(F161))),1)="/"))=2,"TRI_LANGUAGE","")))</f>
        <v>UNI_LANGUAGE</v>
      </c>
      <c r="M161" t="str" cm="1">
        <f t="array" aca="1" ref="M161" ca="1">IF(SUM(INT(MID(B161,ROW(INDIRECT("1:"&amp;LEN(B161))),1)="/"))=0,"ONE_GENRE","MULTI_GENRE")</f>
        <v>ONE_GENRE</v>
      </c>
      <c r="N161" t="str">
        <f t="shared" si="5"/>
        <v>6-7</v>
      </c>
    </row>
    <row r="162" spans="1:14" ht="15" thickBot="1" x14ac:dyDescent="0.35">
      <c r="A162" s="11" t="s">
        <v>508</v>
      </c>
      <c r="B162" s="12" t="s">
        <v>32</v>
      </c>
      <c r="C162" s="13" t="s">
        <v>509</v>
      </c>
      <c r="D162" s="12">
        <v>86</v>
      </c>
      <c r="E162" s="12">
        <v>5.7</v>
      </c>
      <c r="F162" s="12" t="s">
        <v>26</v>
      </c>
      <c r="G162" s="12" t="str" cm="1">
        <f t="array" ref="G162">IF(LEN(_xlfn.CONCAT(IFERROR(INT(MID(NetflixOriginals!$C162,_xlfn.SEQUENCE(LEN(NetflixOriginals!$C162)),1)),"")))=6,LEFT(_xlfn.CONCAT(IFERROR(INT(MID(NetflixOriginals!$C162,_xlfn.SEQUENCE(LEN(NetflixOriginals!$C162)),1)),"")),2),LEFT(_xlfn.CONCAT(IFERROR(INT(MID(NetflixOriginals!$C162,_xlfn.SEQUENCE(LEN(NetflixOriginals!$C162)),1)),"")),1))</f>
        <v>12</v>
      </c>
      <c r="H162" s="12" t="str" cm="1">
        <f t="array" ref="H162">TRIM(LEFT(NetflixOriginals!$C162,MIN(IF(_xlfn.UNIQUE(INT(IFERROR(INT(MID(NetflixOriginals!$C162,_xlfn.SEQUENCE(LEN(NetflixOriginals!$C162)),1)),0)&gt;0)*_xlfn.SEQUENCE(LEN(NetflixOriginals!$C162)))=0,"@",_xlfn.UNIQUE(INT(IFERROR(INT(MID(NetflixOriginals!$C162,_xlfn.SEQUENCE(LEN(NetflixOriginals!$C162)),1)),0)&gt;0)*_xlfn.SEQUENCE(LEN(NetflixOriginals!$C162)))))-1))</f>
        <v>March</v>
      </c>
      <c r="I162" s="12" t="str" cm="1">
        <f t="array" ref="I162">RIGHT(_xlfn.CONCAT(IFERROR(INT(MID(NetflixOriginals!$C162,_xlfn.SEQUENCE(LEN(NetflixOriginals!$C162)),1)),"")),4)</f>
        <v>2021</v>
      </c>
      <c r="J162" s="12">
        <v>3</v>
      </c>
      <c r="K162" s="23">
        <f t="shared" si="4"/>
        <v>44267</v>
      </c>
      <c r="L162" s="22" t="str" cm="1">
        <f t="array" aca="1" ref="L162" ca="1">IF(SUM(INT(MID(F162,ROW(INDIRECT("1:"&amp;LEN(F162))),1)="/"))=0,"UNI_LANGUAGE",IF(SUM(INT(MID(F162,ROW(INDIRECT("1:"&amp;LEN(F162))),1)="/"))=1,"DUAL_LANGUAGE",IF(SUM(INT(MID(F162,ROW(INDIRECT("1:"&amp;LEN(F162))),1)="/"))=2,"TRI_LANGUAGE","")))</f>
        <v>UNI_LANGUAGE</v>
      </c>
      <c r="M162" s="7" t="str" cm="1">
        <f t="array" aca="1" ref="M162" ca="1">IF(SUM(INT(MID(B162,ROW(INDIRECT("1:"&amp;LEN(B162))),1)="/"))=0,"ONE_GENRE","MULTI_GENRE")</f>
        <v>ONE_GENRE</v>
      </c>
      <c r="N162" t="str">
        <f t="shared" si="5"/>
        <v>6-7</v>
      </c>
    </row>
    <row r="163" spans="1:14" ht="15" thickBot="1" x14ac:dyDescent="0.35">
      <c r="A163" s="17">
        <v>45519</v>
      </c>
      <c r="B163" s="15" t="s">
        <v>101</v>
      </c>
      <c r="C163" s="16" t="s">
        <v>510</v>
      </c>
      <c r="D163" s="15">
        <v>124</v>
      </c>
      <c r="E163" s="15">
        <v>5.8</v>
      </c>
      <c r="F163" s="15" t="s">
        <v>38</v>
      </c>
      <c r="G163" s="15" t="str" cm="1">
        <f t="array" ref="G163">IF(LEN(_xlfn.CONCAT(IFERROR(INT(MID(NetflixOriginals!$C163,_xlfn.SEQUENCE(LEN(NetflixOriginals!$C163)),1)),"")))=6,LEFT(_xlfn.CONCAT(IFERROR(INT(MID(NetflixOriginals!$C163,_xlfn.SEQUENCE(LEN(NetflixOriginals!$C163)),1)),"")),2),LEFT(_xlfn.CONCAT(IFERROR(INT(MID(NetflixOriginals!$C163,_xlfn.SEQUENCE(LEN(NetflixOriginals!$C163)),1)),"")),1))</f>
        <v>29</v>
      </c>
      <c r="H163" s="12" t="str" cm="1">
        <f t="array" ref="H163">TRIM(LEFT(NetflixOriginals!$C163,MIN(IF(_xlfn.UNIQUE(INT(IFERROR(INT(MID(NetflixOriginals!$C163,_xlfn.SEQUENCE(LEN(NetflixOriginals!$C163)),1)),0)&gt;0)*_xlfn.SEQUENCE(LEN(NetflixOriginals!$C163)))=0,"@",_xlfn.UNIQUE(INT(IFERROR(INT(MID(NetflixOriginals!$C163,_xlfn.SEQUENCE(LEN(NetflixOriginals!$C163)),1)),0)&gt;0)*_xlfn.SEQUENCE(LEN(NetflixOriginals!$C163)))))-1))</f>
        <v>March</v>
      </c>
      <c r="I163" s="15" t="str" cm="1">
        <f t="array" ref="I163">RIGHT(_xlfn.CONCAT(IFERROR(INT(MID(NetflixOriginals!$C163,_xlfn.SEQUENCE(LEN(NetflixOriginals!$C163)),1)),"")),4)</f>
        <v>2019</v>
      </c>
      <c r="J163" s="12">
        <v>3</v>
      </c>
      <c r="K163" s="23">
        <f t="shared" si="4"/>
        <v>43553</v>
      </c>
      <c r="L163" s="22" t="str" cm="1">
        <f t="array" aca="1" ref="L163" ca="1">IF(SUM(INT(MID(F163,ROW(INDIRECT("1:"&amp;LEN(F163))),1)="/"))=0,"UNI_LANGUAGE",IF(SUM(INT(MID(F163,ROW(INDIRECT("1:"&amp;LEN(F163))),1)="/"))=1,"DUAL_LANGUAGE",IF(SUM(INT(MID(F163,ROW(INDIRECT("1:"&amp;LEN(F163))),1)="/"))=2,"TRI_LANGUAGE","")))</f>
        <v>UNI_LANGUAGE</v>
      </c>
      <c r="M163" t="str" cm="1">
        <f t="array" aca="1" ref="M163" ca="1">IF(SUM(INT(MID(B163,ROW(INDIRECT("1:"&amp;LEN(B163))),1)="/"))=0,"ONE_GENRE","MULTI_GENRE")</f>
        <v>ONE_GENRE</v>
      </c>
      <c r="N163" t="str">
        <f t="shared" si="5"/>
        <v>6-7</v>
      </c>
    </row>
    <row r="164" spans="1:14" ht="15" thickBot="1" x14ac:dyDescent="0.35">
      <c r="A164" s="11" t="s">
        <v>511</v>
      </c>
      <c r="B164" s="12" t="s">
        <v>40</v>
      </c>
      <c r="C164" s="13" t="s">
        <v>512</v>
      </c>
      <c r="D164" s="12">
        <v>107</v>
      </c>
      <c r="E164" s="12">
        <v>5.8</v>
      </c>
      <c r="F164" s="12" t="s">
        <v>26</v>
      </c>
      <c r="G164" s="12" t="str" cm="1">
        <f t="array" ref="G164">IF(LEN(_xlfn.CONCAT(IFERROR(INT(MID(NetflixOriginals!$C164,_xlfn.SEQUENCE(LEN(NetflixOriginals!$C164)),1)),"")))=6,LEFT(_xlfn.CONCAT(IFERROR(INT(MID(NetflixOriginals!$C164,_xlfn.SEQUENCE(LEN(NetflixOriginals!$C164)),1)),"")),2),LEFT(_xlfn.CONCAT(IFERROR(INT(MID(NetflixOriginals!$C164,_xlfn.SEQUENCE(LEN(NetflixOriginals!$C164)),1)),"")),1))</f>
        <v>14</v>
      </c>
      <c r="H164" s="12" t="str" cm="1">
        <f t="array" ref="H164">TRIM(LEFT(NetflixOriginals!$C164,MIN(IF(_xlfn.UNIQUE(INT(IFERROR(INT(MID(NetflixOriginals!$C164,_xlfn.SEQUENCE(LEN(NetflixOriginals!$C164)),1)),0)&gt;0)*_xlfn.SEQUENCE(LEN(NetflixOriginals!$C164)))=0,"@",_xlfn.UNIQUE(INT(IFERROR(INT(MID(NetflixOriginals!$C164,_xlfn.SEQUENCE(LEN(NetflixOriginals!$C164)),1)),0)&gt;0)*_xlfn.SEQUENCE(LEN(NetflixOriginals!$C164)))))-1))</f>
        <v>December</v>
      </c>
      <c r="I164" s="12" t="str" cm="1">
        <f t="array" ref="I164">RIGHT(_xlfn.CONCAT(IFERROR(INT(MID(NetflixOriginals!$C164,_xlfn.SEQUENCE(LEN(NetflixOriginals!$C164)),1)),"")),4)</f>
        <v>2020</v>
      </c>
      <c r="J164" s="12">
        <v>12</v>
      </c>
      <c r="K164" s="23">
        <f t="shared" si="4"/>
        <v>44179</v>
      </c>
      <c r="L164" s="22" t="str" cm="1">
        <f t="array" aca="1" ref="L164" ca="1">IF(SUM(INT(MID(F164,ROW(INDIRECT("1:"&amp;LEN(F164))),1)="/"))=0,"UNI_LANGUAGE",IF(SUM(INT(MID(F164,ROW(INDIRECT("1:"&amp;LEN(F164))),1)="/"))=1,"DUAL_LANGUAGE",IF(SUM(INT(MID(F164,ROW(INDIRECT("1:"&amp;LEN(F164))),1)="/"))=2,"TRI_LANGUAGE","")))</f>
        <v>UNI_LANGUAGE</v>
      </c>
      <c r="M164" s="7" t="str" cm="1">
        <f t="array" aca="1" ref="M164" ca="1">IF(SUM(INT(MID(B164,ROW(INDIRECT("1:"&amp;LEN(B164))),1)="/"))=0,"ONE_GENRE","MULTI_GENRE")</f>
        <v>ONE_GENRE</v>
      </c>
      <c r="N164" t="str">
        <f t="shared" si="5"/>
        <v>6-7</v>
      </c>
    </row>
    <row r="165" spans="1:14" ht="15" thickBot="1" x14ac:dyDescent="0.35">
      <c r="A165" s="14" t="s">
        <v>513</v>
      </c>
      <c r="B165" s="15" t="s">
        <v>40</v>
      </c>
      <c r="C165" s="16" t="s">
        <v>514</v>
      </c>
      <c r="D165" s="15">
        <v>92</v>
      </c>
      <c r="E165" s="15">
        <v>5.8</v>
      </c>
      <c r="F165" s="15" t="s">
        <v>26</v>
      </c>
      <c r="G165" s="15" t="str" cm="1">
        <f t="array" ref="G165">IF(LEN(_xlfn.CONCAT(IFERROR(INT(MID(NetflixOriginals!$C165,_xlfn.SEQUENCE(LEN(NetflixOriginals!$C165)),1)),"")))=6,LEFT(_xlfn.CONCAT(IFERROR(INT(MID(NetflixOriginals!$C165,_xlfn.SEQUENCE(LEN(NetflixOriginals!$C165)),1)),"")),2),LEFT(_xlfn.CONCAT(IFERROR(INT(MID(NetflixOriginals!$C165,_xlfn.SEQUENCE(LEN(NetflixOriginals!$C165)),1)),"")),1))</f>
        <v>17</v>
      </c>
      <c r="H165" s="12" t="str" cm="1">
        <f t="array" ref="H165">TRIM(LEFT(NetflixOriginals!$C165,MIN(IF(_xlfn.UNIQUE(INT(IFERROR(INT(MID(NetflixOriginals!$C165,_xlfn.SEQUENCE(LEN(NetflixOriginals!$C165)),1)),0)&gt;0)*_xlfn.SEQUENCE(LEN(NetflixOriginals!$C165)))=0,"@",_xlfn.UNIQUE(INT(IFERROR(INT(MID(NetflixOriginals!$C165,_xlfn.SEQUENCE(LEN(NetflixOriginals!$C165)),1)),0)&gt;0)*_xlfn.SEQUENCE(LEN(NetflixOriginals!$C165)))))-1))</f>
        <v>November</v>
      </c>
      <c r="I165" s="15" t="str" cm="1">
        <f t="array" ref="I165">RIGHT(_xlfn.CONCAT(IFERROR(INT(MID(NetflixOriginals!$C165,_xlfn.SEQUENCE(LEN(NetflixOriginals!$C165)),1)),"")),4)</f>
        <v>2017</v>
      </c>
      <c r="J165" s="12">
        <v>11</v>
      </c>
      <c r="K165" s="23">
        <f t="shared" si="4"/>
        <v>43056</v>
      </c>
      <c r="L165" s="22" t="str" cm="1">
        <f t="array" aca="1" ref="L165" ca="1">IF(SUM(INT(MID(F165,ROW(INDIRECT("1:"&amp;LEN(F165))),1)="/"))=0,"UNI_LANGUAGE",IF(SUM(INT(MID(F165,ROW(INDIRECT("1:"&amp;LEN(F165))),1)="/"))=1,"DUAL_LANGUAGE",IF(SUM(INT(MID(F165,ROW(INDIRECT("1:"&amp;LEN(F165))),1)="/"))=2,"TRI_LANGUAGE","")))</f>
        <v>UNI_LANGUAGE</v>
      </c>
      <c r="M165" t="str" cm="1">
        <f t="array" aca="1" ref="M165" ca="1">IF(SUM(INT(MID(B165,ROW(INDIRECT("1:"&amp;LEN(B165))),1)="/"))=0,"ONE_GENRE","MULTI_GENRE")</f>
        <v>ONE_GENRE</v>
      </c>
      <c r="N165" t="str">
        <f t="shared" si="5"/>
        <v>6-7</v>
      </c>
    </row>
    <row r="166" spans="1:14" ht="15" thickBot="1" x14ac:dyDescent="0.35">
      <c r="A166" s="11" t="s">
        <v>515</v>
      </c>
      <c r="B166" s="12" t="s">
        <v>36</v>
      </c>
      <c r="C166" s="13" t="s">
        <v>297</v>
      </c>
      <c r="D166" s="12">
        <v>121</v>
      </c>
      <c r="E166" s="12">
        <v>5.8</v>
      </c>
      <c r="F166" s="12" t="s">
        <v>26</v>
      </c>
      <c r="G166" s="12" t="str" cm="1">
        <f t="array" ref="G166">IF(LEN(_xlfn.CONCAT(IFERROR(INT(MID(NetflixOriginals!$C166,_xlfn.SEQUENCE(LEN(NetflixOriginals!$C166)),1)),"")))=6,LEFT(_xlfn.CONCAT(IFERROR(INT(MID(NetflixOriginals!$C166,_xlfn.SEQUENCE(LEN(NetflixOriginals!$C166)),1)),"")),2),LEFT(_xlfn.CONCAT(IFERROR(INT(MID(NetflixOriginals!$C166,_xlfn.SEQUENCE(LEN(NetflixOriginals!$C166)),1)),"")),1))</f>
        <v>1</v>
      </c>
      <c r="H166" s="12" t="str" cm="1">
        <f t="array" ref="H166">TRIM(LEFT(NetflixOriginals!$C166,MIN(IF(_xlfn.UNIQUE(INT(IFERROR(INT(MID(NetflixOriginals!$C166,_xlfn.SEQUENCE(LEN(NetflixOriginals!$C166)),1)),0)&gt;0)*_xlfn.SEQUENCE(LEN(NetflixOriginals!$C166)))=0,"@",_xlfn.UNIQUE(INT(IFERROR(INT(MID(NetflixOriginals!$C166,_xlfn.SEQUENCE(LEN(NetflixOriginals!$C166)),1)),0)&gt;0)*_xlfn.SEQUENCE(LEN(NetflixOriginals!$C166)))))-1))</f>
        <v>May</v>
      </c>
      <c r="I166" s="12" t="str" cm="1">
        <f t="array" ref="I166">RIGHT(_xlfn.CONCAT(IFERROR(INT(MID(NetflixOriginals!$C166,_xlfn.SEQUENCE(LEN(NetflixOriginals!$C166)),1)),"")),4)</f>
        <v>2020</v>
      </c>
      <c r="J166" s="12">
        <v>5</v>
      </c>
      <c r="K166" s="23">
        <f t="shared" si="4"/>
        <v>43952</v>
      </c>
      <c r="L166" s="22" t="str" cm="1">
        <f t="array" aca="1" ref="L166" ca="1">IF(SUM(INT(MID(F166,ROW(INDIRECT("1:"&amp;LEN(F166))),1)="/"))=0,"UNI_LANGUAGE",IF(SUM(INT(MID(F166,ROW(INDIRECT("1:"&amp;LEN(F166))),1)="/"))=1,"DUAL_LANGUAGE",IF(SUM(INT(MID(F166,ROW(INDIRECT("1:"&amp;LEN(F166))),1)="/"))=2,"TRI_LANGUAGE","")))</f>
        <v>UNI_LANGUAGE</v>
      </c>
      <c r="M166" s="7" t="str" cm="1">
        <f t="array" aca="1" ref="M166" ca="1">IF(SUM(INT(MID(B166,ROW(INDIRECT("1:"&amp;LEN(B166))),1)="/"))=0,"ONE_GENRE","MULTI_GENRE")</f>
        <v>ONE_GENRE</v>
      </c>
      <c r="N166" t="str">
        <f t="shared" si="5"/>
        <v>6-7</v>
      </c>
    </row>
    <row r="167" spans="1:14" ht="15" thickBot="1" x14ac:dyDescent="0.35">
      <c r="A167" s="14" t="s">
        <v>516</v>
      </c>
      <c r="B167" s="15" t="s">
        <v>36</v>
      </c>
      <c r="C167" s="16" t="s">
        <v>220</v>
      </c>
      <c r="D167" s="15">
        <v>90</v>
      </c>
      <c r="E167" s="15">
        <v>5.8</v>
      </c>
      <c r="F167" s="15" t="s">
        <v>26</v>
      </c>
      <c r="G167" s="15" t="str" cm="1">
        <f t="array" ref="G167">IF(LEN(_xlfn.CONCAT(IFERROR(INT(MID(NetflixOriginals!$C167,_xlfn.SEQUENCE(LEN(NetflixOriginals!$C167)),1)),"")))=6,LEFT(_xlfn.CONCAT(IFERROR(INT(MID(NetflixOriginals!$C167,_xlfn.SEQUENCE(LEN(NetflixOriginals!$C167)),1)),"")),2),LEFT(_xlfn.CONCAT(IFERROR(INT(MID(NetflixOriginals!$C167,_xlfn.SEQUENCE(LEN(NetflixOriginals!$C167)),1)),"")),1))</f>
        <v>1</v>
      </c>
      <c r="H167" s="12" t="str" cm="1">
        <f t="array" ref="H167">TRIM(LEFT(NetflixOriginals!$C167,MIN(IF(_xlfn.UNIQUE(INT(IFERROR(INT(MID(NetflixOriginals!$C167,_xlfn.SEQUENCE(LEN(NetflixOriginals!$C167)),1)),0)&gt;0)*_xlfn.SEQUENCE(LEN(NetflixOriginals!$C167)))=0,"@",_xlfn.UNIQUE(INT(IFERROR(INT(MID(NetflixOriginals!$C167,_xlfn.SEQUENCE(LEN(NetflixOriginals!$C167)),1)),0)&gt;0)*_xlfn.SEQUENCE(LEN(NetflixOriginals!$C167)))))-1))</f>
        <v>November</v>
      </c>
      <c r="I167" s="15" t="str" cm="1">
        <f t="array" ref="I167">RIGHT(_xlfn.CONCAT(IFERROR(INT(MID(NetflixOriginals!$C167,_xlfn.SEQUENCE(LEN(NetflixOriginals!$C167)),1)),"")),4)</f>
        <v>2019</v>
      </c>
      <c r="J167" s="12">
        <v>11</v>
      </c>
      <c r="K167" s="23">
        <f t="shared" si="4"/>
        <v>43770</v>
      </c>
      <c r="L167" s="22" t="str" cm="1">
        <f t="array" aca="1" ref="L167" ca="1">IF(SUM(INT(MID(F167,ROW(INDIRECT("1:"&amp;LEN(F167))),1)="/"))=0,"UNI_LANGUAGE",IF(SUM(INT(MID(F167,ROW(INDIRECT("1:"&amp;LEN(F167))),1)="/"))=1,"DUAL_LANGUAGE",IF(SUM(INT(MID(F167,ROW(INDIRECT("1:"&amp;LEN(F167))),1)="/"))=2,"TRI_LANGUAGE","")))</f>
        <v>UNI_LANGUAGE</v>
      </c>
      <c r="M167" t="str" cm="1">
        <f t="array" aca="1" ref="M167" ca="1">IF(SUM(INT(MID(B167,ROW(INDIRECT("1:"&amp;LEN(B167))),1)="/"))=0,"ONE_GENRE","MULTI_GENRE")</f>
        <v>ONE_GENRE</v>
      </c>
      <c r="N167" t="str">
        <f t="shared" si="5"/>
        <v>6-7</v>
      </c>
    </row>
    <row r="168" spans="1:14" ht="15" thickBot="1" x14ac:dyDescent="0.35">
      <c r="A168" s="11" t="s">
        <v>517</v>
      </c>
      <c r="B168" s="12" t="s">
        <v>126</v>
      </c>
      <c r="C168" s="13" t="s">
        <v>518</v>
      </c>
      <c r="D168" s="12">
        <v>104</v>
      </c>
      <c r="E168" s="12">
        <v>5.8</v>
      </c>
      <c r="F168" s="12" t="s">
        <v>26</v>
      </c>
      <c r="G168" s="12" t="str" cm="1">
        <f t="array" ref="G168">IF(LEN(_xlfn.CONCAT(IFERROR(INT(MID(NetflixOriginals!$C168,_xlfn.SEQUENCE(LEN(NetflixOriginals!$C168)),1)),"")))=6,LEFT(_xlfn.CONCAT(IFERROR(INT(MID(NetflixOriginals!$C168,_xlfn.SEQUENCE(LEN(NetflixOriginals!$C168)),1)),"")),2),LEFT(_xlfn.CONCAT(IFERROR(INT(MID(NetflixOriginals!$C168,_xlfn.SEQUENCE(LEN(NetflixOriginals!$C168)),1)),"")),1))</f>
        <v>16</v>
      </c>
      <c r="H168" s="12" t="str" cm="1">
        <f t="array" ref="H168">TRIM(LEFT(NetflixOriginals!$C168,MIN(IF(_xlfn.UNIQUE(INT(IFERROR(INT(MID(NetflixOriginals!$C168,_xlfn.SEQUENCE(LEN(NetflixOriginals!$C168)),1)),0)&gt;0)*_xlfn.SEQUENCE(LEN(NetflixOriginals!$C168)))=0,"@",_xlfn.UNIQUE(INT(IFERROR(INT(MID(NetflixOriginals!$C168,_xlfn.SEQUENCE(LEN(NetflixOriginals!$C168)),1)),0)&gt;0)*_xlfn.SEQUENCE(LEN(NetflixOriginals!$C168)))))-1))</f>
        <v>December</v>
      </c>
      <c r="I168" s="12" t="str" cm="1">
        <f t="array" ref="I168">RIGHT(_xlfn.CONCAT(IFERROR(INT(MID(NetflixOriginals!$C168,_xlfn.SEQUENCE(LEN(NetflixOriginals!$C168)),1)),"")),4)</f>
        <v>2016</v>
      </c>
      <c r="J168" s="12">
        <v>12</v>
      </c>
      <c r="K168" s="23">
        <f t="shared" si="4"/>
        <v>42720</v>
      </c>
      <c r="L168" s="22" t="str" cm="1">
        <f t="array" aca="1" ref="L168" ca="1">IF(SUM(INT(MID(F168,ROW(INDIRECT("1:"&amp;LEN(F168))),1)="/"))=0,"UNI_LANGUAGE",IF(SUM(INT(MID(F168,ROW(INDIRECT("1:"&amp;LEN(F168))),1)="/"))=1,"DUAL_LANGUAGE",IF(SUM(INT(MID(F168,ROW(INDIRECT("1:"&amp;LEN(F168))),1)="/"))=2,"TRI_LANGUAGE","")))</f>
        <v>UNI_LANGUAGE</v>
      </c>
      <c r="M168" s="7" t="str" cm="1">
        <f t="array" aca="1" ref="M168" ca="1">IF(SUM(INT(MID(B168,ROW(INDIRECT("1:"&amp;LEN(B168))),1)="/"))=0,"ONE_GENRE","MULTI_GENRE")</f>
        <v>ONE_GENRE</v>
      </c>
      <c r="N168" t="str">
        <f t="shared" si="5"/>
        <v>6-7</v>
      </c>
    </row>
    <row r="169" spans="1:14" ht="15" thickBot="1" x14ac:dyDescent="0.35">
      <c r="A169" s="14" t="s">
        <v>519</v>
      </c>
      <c r="B169" s="15" t="s">
        <v>32</v>
      </c>
      <c r="C169" s="16" t="s">
        <v>368</v>
      </c>
      <c r="D169" s="15">
        <v>92</v>
      </c>
      <c r="E169" s="15">
        <v>5.8</v>
      </c>
      <c r="F169" s="15" t="s">
        <v>26</v>
      </c>
      <c r="G169" s="15" t="str" cm="1">
        <f t="array" ref="G169">IF(LEN(_xlfn.CONCAT(IFERROR(INT(MID(NetflixOriginals!$C169,_xlfn.SEQUENCE(LEN(NetflixOriginals!$C169)),1)),"")))=6,LEFT(_xlfn.CONCAT(IFERROR(INT(MID(NetflixOriginals!$C169,_xlfn.SEQUENCE(LEN(NetflixOriginals!$C169)),1)),"")),2),LEFT(_xlfn.CONCAT(IFERROR(INT(MID(NetflixOriginals!$C169,_xlfn.SEQUENCE(LEN(NetflixOriginals!$C169)),1)),"")),1))</f>
        <v>27</v>
      </c>
      <c r="H169" s="12" t="str" cm="1">
        <f t="array" ref="H169">TRIM(LEFT(NetflixOriginals!$C169,MIN(IF(_xlfn.UNIQUE(INT(IFERROR(INT(MID(NetflixOriginals!$C169,_xlfn.SEQUENCE(LEN(NetflixOriginals!$C169)),1)),0)&gt;0)*_xlfn.SEQUENCE(LEN(NetflixOriginals!$C169)))=0,"@",_xlfn.UNIQUE(INT(IFERROR(INT(MID(NetflixOriginals!$C169,_xlfn.SEQUENCE(LEN(NetflixOriginals!$C169)),1)),0)&gt;0)*_xlfn.SEQUENCE(LEN(NetflixOriginals!$C169)))))-1))</f>
        <v>April</v>
      </c>
      <c r="I169" s="15" t="str" cm="1">
        <f t="array" ref="I169">RIGHT(_xlfn.CONCAT(IFERROR(INT(MID(NetflixOriginals!$C169,_xlfn.SEQUENCE(LEN(NetflixOriginals!$C169)),1)),"")),4)</f>
        <v>2018</v>
      </c>
      <c r="J169" s="12">
        <v>4</v>
      </c>
      <c r="K169" s="23">
        <f t="shared" si="4"/>
        <v>43217</v>
      </c>
      <c r="L169" s="22" t="str" cm="1">
        <f t="array" aca="1" ref="L169" ca="1">IF(SUM(INT(MID(F169,ROW(INDIRECT("1:"&amp;LEN(F169))),1)="/"))=0,"UNI_LANGUAGE",IF(SUM(INT(MID(F169,ROW(INDIRECT("1:"&amp;LEN(F169))),1)="/"))=1,"DUAL_LANGUAGE",IF(SUM(INT(MID(F169,ROW(INDIRECT("1:"&amp;LEN(F169))),1)="/"))=2,"TRI_LANGUAGE","")))</f>
        <v>UNI_LANGUAGE</v>
      </c>
      <c r="M169" t="str" cm="1">
        <f t="array" aca="1" ref="M169" ca="1">IF(SUM(INT(MID(B169,ROW(INDIRECT("1:"&amp;LEN(B169))),1)="/"))=0,"ONE_GENRE","MULTI_GENRE")</f>
        <v>ONE_GENRE</v>
      </c>
      <c r="N169" t="str">
        <f t="shared" si="5"/>
        <v>6-7</v>
      </c>
    </row>
    <row r="170" spans="1:14" ht="15" thickBot="1" x14ac:dyDescent="0.35">
      <c r="A170" s="11" t="s">
        <v>520</v>
      </c>
      <c r="B170" s="12" t="s">
        <v>36</v>
      </c>
      <c r="C170" s="13" t="s">
        <v>224</v>
      </c>
      <c r="D170" s="12">
        <v>114</v>
      </c>
      <c r="E170" s="12">
        <v>5.8</v>
      </c>
      <c r="F170" s="12" t="s">
        <v>42</v>
      </c>
      <c r="G170" s="12" t="str" cm="1">
        <f t="array" ref="G170">IF(LEN(_xlfn.CONCAT(IFERROR(INT(MID(NetflixOriginals!$C170,_xlfn.SEQUENCE(LEN(NetflixOriginals!$C170)),1)),"")))=6,LEFT(_xlfn.CONCAT(IFERROR(INT(MID(NetflixOriginals!$C170,_xlfn.SEQUENCE(LEN(NetflixOriginals!$C170)),1)),"")),2),LEFT(_xlfn.CONCAT(IFERROR(INT(MID(NetflixOriginals!$C170,_xlfn.SEQUENCE(LEN(NetflixOriginals!$C170)),1)),"")),1))</f>
        <v>5</v>
      </c>
      <c r="H170" s="12" t="str" cm="1">
        <f t="array" ref="H170">TRIM(LEFT(NetflixOriginals!$C170,MIN(IF(_xlfn.UNIQUE(INT(IFERROR(INT(MID(NetflixOriginals!$C170,_xlfn.SEQUENCE(LEN(NetflixOriginals!$C170)),1)),0)&gt;0)*_xlfn.SEQUENCE(LEN(NetflixOriginals!$C170)))=0,"@",_xlfn.UNIQUE(INT(IFERROR(INT(MID(NetflixOriginals!$C170,_xlfn.SEQUENCE(LEN(NetflixOriginals!$C170)),1)),0)&gt;0)*_xlfn.SEQUENCE(LEN(NetflixOriginals!$C170)))))-1))</f>
        <v>June</v>
      </c>
      <c r="I170" s="12" t="str" cm="1">
        <f t="array" ref="I170">RIGHT(_xlfn.CONCAT(IFERROR(INT(MID(NetflixOriginals!$C170,_xlfn.SEQUENCE(LEN(NetflixOriginals!$C170)),1)),"")),4)</f>
        <v>2020</v>
      </c>
      <c r="J170" s="12">
        <v>6</v>
      </c>
      <c r="K170" s="23">
        <f t="shared" si="4"/>
        <v>43987</v>
      </c>
      <c r="L170" s="22" t="str" cm="1">
        <f t="array" aca="1" ref="L170" ca="1">IF(SUM(INT(MID(F170,ROW(INDIRECT("1:"&amp;LEN(F170))),1)="/"))=0,"UNI_LANGUAGE",IF(SUM(INT(MID(F170,ROW(INDIRECT("1:"&amp;LEN(F170))),1)="/"))=1,"DUAL_LANGUAGE",IF(SUM(INT(MID(F170,ROW(INDIRECT("1:"&amp;LEN(F170))),1)="/"))=2,"TRI_LANGUAGE","")))</f>
        <v>UNI_LANGUAGE</v>
      </c>
      <c r="M170" s="7" t="str" cm="1">
        <f t="array" aca="1" ref="M170" ca="1">IF(SUM(INT(MID(B170,ROW(INDIRECT("1:"&amp;LEN(B170))),1)="/"))=0,"ONE_GENRE","MULTI_GENRE")</f>
        <v>ONE_GENRE</v>
      </c>
      <c r="N170" t="str">
        <f t="shared" si="5"/>
        <v>6-7</v>
      </c>
    </row>
    <row r="171" spans="1:14" ht="15" thickBot="1" x14ac:dyDescent="0.35">
      <c r="A171" s="14" t="s">
        <v>521</v>
      </c>
      <c r="B171" s="15" t="s">
        <v>36</v>
      </c>
      <c r="C171" s="16" t="s">
        <v>212</v>
      </c>
      <c r="D171" s="15">
        <v>98</v>
      </c>
      <c r="E171" s="15">
        <v>5.8</v>
      </c>
      <c r="F171" s="15" t="s">
        <v>42</v>
      </c>
      <c r="G171" s="15" t="str" cm="1">
        <f t="array" ref="G171">IF(LEN(_xlfn.CONCAT(IFERROR(INT(MID(NetflixOriginals!$C171,_xlfn.SEQUENCE(LEN(NetflixOriginals!$C171)),1)),"")))=6,LEFT(_xlfn.CONCAT(IFERROR(INT(MID(NetflixOriginals!$C171,_xlfn.SEQUENCE(LEN(NetflixOriginals!$C171)),1)),"")),2),LEFT(_xlfn.CONCAT(IFERROR(INT(MID(NetflixOriginals!$C171,_xlfn.SEQUENCE(LEN(NetflixOriginals!$C171)),1)),"")),1))</f>
        <v>21</v>
      </c>
      <c r="H171" s="12" t="str" cm="1">
        <f t="array" ref="H171">TRIM(LEFT(NetflixOriginals!$C171,MIN(IF(_xlfn.UNIQUE(INT(IFERROR(INT(MID(NetflixOriginals!$C171,_xlfn.SEQUENCE(LEN(NetflixOriginals!$C171)),1)),0)&gt;0)*_xlfn.SEQUENCE(LEN(NetflixOriginals!$C171)))=0,"@",_xlfn.UNIQUE(INT(IFERROR(INT(MID(NetflixOriginals!$C171,_xlfn.SEQUENCE(LEN(NetflixOriginals!$C171)),1)),0)&gt;0)*_xlfn.SEQUENCE(LEN(NetflixOriginals!$C171)))))-1))</f>
        <v>August</v>
      </c>
      <c r="I171" s="15" t="str" cm="1">
        <f t="array" ref="I171">RIGHT(_xlfn.CONCAT(IFERROR(INT(MID(NetflixOriginals!$C171,_xlfn.SEQUENCE(LEN(NetflixOriginals!$C171)),1)),"")),4)</f>
        <v>2020</v>
      </c>
      <c r="J171" s="12">
        <v>8</v>
      </c>
      <c r="K171" s="23">
        <f t="shared" si="4"/>
        <v>44064</v>
      </c>
      <c r="L171" s="22" t="str" cm="1">
        <f t="array" aca="1" ref="L171" ca="1">IF(SUM(INT(MID(F171,ROW(INDIRECT("1:"&amp;LEN(F171))),1)="/"))=0,"UNI_LANGUAGE",IF(SUM(INT(MID(F171,ROW(INDIRECT("1:"&amp;LEN(F171))),1)="/"))=1,"DUAL_LANGUAGE",IF(SUM(INT(MID(F171,ROW(INDIRECT("1:"&amp;LEN(F171))),1)="/"))=2,"TRI_LANGUAGE","")))</f>
        <v>UNI_LANGUAGE</v>
      </c>
      <c r="M171" t="str" cm="1">
        <f t="array" aca="1" ref="M171" ca="1">IF(SUM(INT(MID(B171,ROW(INDIRECT("1:"&amp;LEN(B171))),1)="/"))=0,"ONE_GENRE","MULTI_GENRE")</f>
        <v>ONE_GENRE</v>
      </c>
      <c r="N171" t="str">
        <f t="shared" si="5"/>
        <v>6-7</v>
      </c>
    </row>
    <row r="172" spans="1:14" ht="15" thickBot="1" x14ac:dyDescent="0.35">
      <c r="A172" s="11" t="s">
        <v>522</v>
      </c>
      <c r="B172" s="12" t="s">
        <v>53</v>
      </c>
      <c r="C172" s="13" t="s">
        <v>523</v>
      </c>
      <c r="D172" s="12">
        <v>95</v>
      </c>
      <c r="E172" s="12">
        <v>5.8</v>
      </c>
      <c r="F172" s="12" t="s">
        <v>26</v>
      </c>
      <c r="G172" s="12" t="str" cm="1">
        <f t="array" ref="G172">IF(LEN(_xlfn.CONCAT(IFERROR(INT(MID(NetflixOriginals!$C172,_xlfn.SEQUENCE(LEN(NetflixOriginals!$C172)),1)),"")))=6,LEFT(_xlfn.CONCAT(IFERROR(INT(MID(NetflixOriginals!$C172,_xlfn.SEQUENCE(LEN(NetflixOriginals!$C172)),1)),"")),2),LEFT(_xlfn.CONCAT(IFERROR(INT(MID(NetflixOriginals!$C172,_xlfn.SEQUENCE(LEN(NetflixOriginals!$C172)),1)),"")),1))</f>
        <v>27</v>
      </c>
      <c r="H172" s="12" t="str" cm="1">
        <f t="array" ref="H172">TRIM(LEFT(NetflixOriginals!$C172,MIN(IF(_xlfn.UNIQUE(INT(IFERROR(INT(MID(NetflixOriginals!$C172,_xlfn.SEQUENCE(LEN(NetflixOriginals!$C172)),1)),0)&gt;0)*_xlfn.SEQUENCE(LEN(NetflixOriginals!$C172)))=0,"@",_xlfn.UNIQUE(INT(IFERROR(INT(MID(NetflixOriginals!$C172,_xlfn.SEQUENCE(LEN(NetflixOriginals!$C172)),1)),0)&gt;0)*_xlfn.SEQUENCE(LEN(NetflixOriginals!$C172)))))-1))</f>
        <v>July</v>
      </c>
      <c r="I172" s="12" t="str" cm="1">
        <f t="array" ref="I172">RIGHT(_xlfn.CONCAT(IFERROR(INT(MID(NetflixOriginals!$C172,_xlfn.SEQUENCE(LEN(NetflixOriginals!$C172)),1)),"")),4)</f>
        <v>2018</v>
      </c>
      <c r="J172" s="12">
        <v>7</v>
      </c>
      <c r="K172" s="23">
        <f t="shared" si="4"/>
        <v>43308</v>
      </c>
      <c r="L172" s="22" t="str" cm="1">
        <f t="array" aca="1" ref="L172" ca="1">IF(SUM(INT(MID(F172,ROW(INDIRECT("1:"&amp;LEN(F172))),1)="/"))=0,"UNI_LANGUAGE",IF(SUM(INT(MID(F172,ROW(INDIRECT("1:"&amp;LEN(F172))),1)="/"))=1,"DUAL_LANGUAGE",IF(SUM(INT(MID(F172,ROW(INDIRECT("1:"&amp;LEN(F172))),1)="/"))=2,"TRI_LANGUAGE","")))</f>
        <v>UNI_LANGUAGE</v>
      </c>
      <c r="M172" s="7" t="str" cm="1">
        <f t="array" aca="1" ref="M172" ca="1">IF(SUM(INT(MID(B172,ROW(INDIRECT("1:"&amp;LEN(B172))),1)="/"))=0,"ONE_GENRE","MULTI_GENRE")</f>
        <v>MULTI_GENRE</v>
      </c>
      <c r="N172" t="str">
        <f t="shared" si="5"/>
        <v>6-7</v>
      </c>
    </row>
    <row r="173" spans="1:14" ht="15" thickBot="1" x14ac:dyDescent="0.35">
      <c r="A173" s="14" t="s">
        <v>524</v>
      </c>
      <c r="B173" s="15" t="s">
        <v>40</v>
      </c>
      <c r="C173" s="16" t="s">
        <v>525</v>
      </c>
      <c r="D173" s="15">
        <v>78</v>
      </c>
      <c r="E173" s="15">
        <v>5.8</v>
      </c>
      <c r="F173" s="15" t="s">
        <v>26</v>
      </c>
      <c r="G173" s="15" t="str" cm="1">
        <f t="array" ref="G173">IF(LEN(_xlfn.CONCAT(IFERROR(INT(MID(NetflixOriginals!$C173,_xlfn.SEQUENCE(LEN(NetflixOriginals!$C173)),1)),"")))=6,LEFT(_xlfn.CONCAT(IFERROR(INT(MID(NetflixOriginals!$C173,_xlfn.SEQUENCE(LEN(NetflixOriginals!$C173)),1)),"")),2),LEFT(_xlfn.CONCAT(IFERROR(INT(MID(NetflixOriginals!$C173,_xlfn.SEQUENCE(LEN(NetflixOriginals!$C173)),1)),"")),1))</f>
        <v>30</v>
      </c>
      <c r="H173" s="12" t="str" cm="1">
        <f t="array" ref="H173">TRIM(LEFT(NetflixOriginals!$C173,MIN(IF(_xlfn.UNIQUE(INT(IFERROR(INT(MID(NetflixOriginals!$C173,_xlfn.SEQUENCE(LEN(NetflixOriginals!$C173)),1)),0)&gt;0)*_xlfn.SEQUENCE(LEN(NetflixOriginals!$C173)))=0,"@",_xlfn.UNIQUE(INT(IFERROR(INT(MID(NetflixOriginals!$C173,_xlfn.SEQUENCE(LEN(NetflixOriginals!$C173)),1)),0)&gt;0)*_xlfn.SEQUENCE(LEN(NetflixOriginals!$C173)))))-1))</f>
        <v>March</v>
      </c>
      <c r="I173" s="15" t="str" cm="1">
        <f t="array" ref="I173">RIGHT(_xlfn.CONCAT(IFERROR(INT(MID(NetflixOriginals!$C173,_xlfn.SEQUENCE(LEN(NetflixOriginals!$C173)),1)),"")),4)</f>
        <v>2018</v>
      </c>
      <c r="J173" s="12">
        <v>3</v>
      </c>
      <c r="K173" s="23">
        <f t="shared" si="4"/>
        <v>43189</v>
      </c>
      <c r="L173" s="22" t="str" cm="1">
        <f t="array" aca="1" ref="L173" ca="1">IF(SUM(INT(MID(F173,ROW(INDIRECT("1:"&amp;LEN(F173))),1)="/"))=0,"UNI_LANGUAGE",IF(SUM(INT(MID(F173,ROW(INDIRECT("1:"&amp;LEN(F173))),1)="/"))=1,"DUAL_LANGUAGE",IF(SUM(INT(MID(F173,ROW(INDIRECT("1:"&amp;LEN(F173))),1)="/"))=2,"TRI_LANGUAGE","")))</f>
        <v>UNI_LANGUAGE</v>
      </c>
      <c r="M173" t="str" cm="1">
        <f t="array" aca="1" ref="M173" ca="1">IF(SUM(INT(MID(B173,ROW(INDIRECT("1:"&amp;LEN(B173))),1)="/"))=0,"ONE_GENRE","MULTI_GENRE")</f>
        <v>ONE_GENRE</v>
      </c>
      <c r="N173" t="str">
        <f t="shared" si="5"/>
        <v>6-7</v>
      </c>
    </row>
    <row r="174" spans="1:14" ht="15" thickBot="1" x14ac:dyDescent="0.35">
      <c r="A174" s="11" t="s">
        <v>526</v>
      </c>
      <c r="B174" s="12" t="s">
        <v>16</v>
      </c>
      <c r="C174" s="13" t="s">
        <v>503</v>
      </c>
      <c r="D174" s="12">
        <v>107</v>
      </c>
      <c r="E174" s="12">
        <v>5.8</v>
      </c>
      <c r="F174" s="12" t="s">
        <v>26</v>
      </c>
      <c r="G174" s="12" t="str" cm="1">
        <f t="array" ref="G174">IF(LEN(_xlfn.CONCAT(IFERROR(INT(MID(NetflixOriginals!$C174,_xlfn.SEQUENCE(LEN(NetflixOriginals!$C174)),1)),"")))=6,LEFT(_xlfn.CONCAT(IFERROR(INT(MID(NetflixOriginals!$C174,_xlfn.SEQUENCE(LEN(NetflixOriginals!$C174)),1)),"")),2),LEFT(_xlfn.CONCAT(IFERROR(INT(MID(NetflixOriginals!$C174,_xlfn.SEQUENCE(LEN(NetflixOriginals!$C174)),1)),"")),1))</f>
        <v>14</v>
      </c>
      <c r="H174" s="12" t="str" cm="1">
        <f t="array" ref="H174">TRIM(LEFT(NetflixOriginals!$C174,MIN(IF(_xlfn.UNIQUE(INT(IFERROR(INT(MID(NetflixOriginals!$C174,_xlfn.SEQUENCE(LEN(NetflixOriginals!$C174)),1)),0)&gt;0)*_xlfn.SEQUENCE(LEN(NetflixOriginals!$C174)))=0,"@",_xlfn.UNIQUE(INT(IFERROR(INT(MID(NetflixOriginals!$C174,_xlfn.SEQUENCE(LEN(NetflixOriginals!$C174)),1)),0)&gt;0)*_xlfn.SEQUENCE(LEN(NetflixOriginals!$C174)))))-1))</f>
        <v>May</v>
      </c>
      <c r="I174" s="12" t="str" cm="1">
        <f t="array" ref="I174">RIGHT(_xlfn.CONCAT(IFERROR(INT(MID(NetflixOriginals!$C174,_xlfn.SEQUENCE(LEN(NetflixOriginals!$C174)),1)),"")),4)</f>
        <v>2021</v>
      </c>
      <c r="J174" s="12">
        <v>5</v>
      </c>
      <c r="K174" s="23">
        <f t="shared" si="4"/>
        <v>44330</v>
      </c>
      <c r="L174" s="22" t="str" cm="1">
        <f t="array" aca="1" ref="L174" ca="1">IF(SUM(INT(MID(F174,ROW(INDIRECT("1:"&amp;LEN(F174))),1)="/"))=0,"UNI_LANGUAGE",IF(SUM(INT(MID(F174,ROW(INDIRECT("1:"&amp;LEN(F174))),1)="/"))=1,"DUAL_LANGUAGE",IF(SUM(INT(MID(F174,ROW(INDIRECT("1:"&amp;LEN(F174))),1)="/"))=2,"TRI_LANGUAGE","")))</f>
        <v>UNI_LANGUAGE</v>
      </c>
      <c r="M174" s="7" t="str" cm="1">
        <f t="array" aca="1" ref="M174" ca="1">IF(SUM(INT(MID(B174,ROW(INDIRECT("1:"&amp;LEN(B174))),1)="/"))=0,"ONE_GENRE","MULTI_GENRE")</f>
        <v>ONE_GENRE</v>
      </c>
      <c r="N174" t="str">
        <f t="shared" si="5"/>
        <v>6-7</v>
      </c>
    </row>
    <row r="175" spans="1:14" ht="15" thickBot="1" x14ac:dyDescent="0.35">
      <c r="A175" s="14" t="s">
        <v>527</v>
      </c>
      <c r="B175" s="15" t="s">
        <v>40</v>
      </c>
      <c r="C175" s="16" t="s">
        <v>528</v>
      </c>
      <c r="D175" s="15">
        <v>92</v>
      </c>
      <c r="E175" s="15">
        <v>5.8</v>
      </c>
      <c r="F175" s="15" t="s">
        <v>26</v>
      </c>
      <c r="G175" s="15" t="str" cm="1">
        <f t="array" ref="G175">IF(LEN(_xlfn.CONCAT(IFERROR(INT(MID(NetflixOriginals!$C175,_xlfn.SEQUENCE(LEN(NetflixOriginals!$C175)),1)),"")))=6,LEFT(_xlfn.CONCAT(IFERROR(INT(MID(NetflixOriginals!$C175,_xlfn.SEQUENCE(LEN(NetflixOriginals!$C175)),1)),"")),2),LEFT(_xlfn.CONCAT(IFERROR(INT(MID(NetflixOriginals!$C175,_xlfn.SEQUENCE(LEN(NetflixOriginals!$C175)),1)),"")),1))</f>
        <v>8</v>
      </c>
      <c r="H175" s="12" t="str" cm="1">
        <f t="array" ref="H175">TRIM(LEFT(NetflixOriginals!$C175,MIN(IF(_xlfn.UNIQUE(INT(IFERROR(INT(MID(NetflixOriginals!$C175,_xlfn.SEQUENCE(LEN(NetflixOriginals!$C175)),1)),0)&gt;0)*_xlfn.SEQUENCE(LEN(NetflixOriginals!$C175)))=0,"@",_xlfn.UNIQUE(INT(IFERROR(INT(MID(NetflixOriginals!$C175,_xlfn.SEQUENCE(LEN(NetflixOriginals!$C175)),1)),0)&gt;0)*_xlfn.SEQUENCE(LEN(NetflixOriginals!$C175)))))-1))</f>
        <v>November</v>
      </c>
      <c r="I175" s="15" t="str" cm="1">
        <f t="array" ref="I175">RIGHT(_xlfn.CONCAT(IFERROR(INT(MID(NetflixOriginals!$C175,_xlfn.SEQUENCE(LEN(NetflixOriginals!$C175)),1)),"")),4)</f>
        <v>2019</v>
      </c>
      <c r="J175" s="12">
        <v>11</v>
      </c>
      <c r="K175" s="23">
        <f t="shared" si="4"/>
        <v>43777</v>
      </c>
      <c r="L175" s="22" t="str" cm="1">
        <f t="array" aca="1" ref="L175" ca="1">IF(SUM(INT(MID(F175,ROW(INDIRECT("1:"&amp;LEN(F175))),1)="/"))=0,"UNI_LANGUAGE",IF(SUM(INT(MID(F175,ROW(INDIRECT("1:"&amp;LEN(F175))),1)="/"))=1,"DUAL_LANGUAGE",IF(SUM(INT(MID(F175,ROW(INDIRECT("1:"&amp;LEN(F175))),1)="/"))=2,"TRI_LANGUAGE","")))</f>
        <v>UNI_LANGUAGE</v>
      </c>
      <c r="M175" t="str" cm="1">
        <f t="array" aca="1" ref="M175" ca="1">IF(SUM(INT(MID(B175,ROW(INDIRECT("1:"&amp;LEN(B175))),1)="/"))=0,"ONE_GENRE","MULTI_GENRE")</f>
        <v>ONE_GENRE</v>
      </c>
      <c r="N175" t="str">
        <f t="shared" si="5"/>
        <v>6-7</v>
      </c>
    </row>
    <row r="176" spans="1:14" ht="15" thickBot="1" x14ac:dyDescent="0.35">
      <c r="A176" s="11" t="s">
        <v>529</v>
      </c>
      <c r="B176" s="12" t="s">
        <v>127</v>
      </c>
      <c r="C176" s="13" t="s">
        <v>530</v>
      </c>
      <c r="D176" s="12">
        <v>95</v>
      </c>
      <c r="E176" s="12">
        <v>5.8</v>
      </c>
      <c r="F176" s="12" t="s">
        <v>26</v>
      </c>
      <c r="G176" s="12" t="str" cm="1">
        <f t="array" ref="G176">IF(LEN(_xlfn.CONCAT(IFERROR(INT(MID(NetflixOriginals!$C176,_xlfn.SEQUENCE(LEN(NetflixOriginals!$C176)),1)),"")))=6,LEFT(_xlfn.CONCAT(IFERROR(INT(MID(NetflixOriginals!$C176,_xlfn.SEQUENCE(LEN(NetflixOriginals!$C176)),1)),"")),2),LEFT(_xlfn.CONCAT(IFERROR(INT(MID(NetflixOriginals!$C176,_xlfn.SEQUENCE(LEN(NetflixOriginals!$C176)),1)),"")),1))</f>
        <v>13</v>
      </c>
      <c r="H176" s="12" t="str" cm="1">
        <f t="array" ref="H176">TRIM(LEFT(NetflixOriginals!$C176,MIN(IF(_xlfn.UNIQUE(INT(IFERROR(INT(MID(NetflixOriginals!$C176,_xlfn.SEQUENCE(LEN(NetflixOriginals!$C176)),1)),0)&gt;0)*_xlfn.SEQUENCE(LEN(NetflixOriginals!$C176)))=0,"@",_xlfn.UNIQUE(INT(IFERROR(INT(MID(NetflixOriginals!$C176,_xlfn.SEQUENCE(LEN(NetflixOriginals!$C176)),1)),0)&gt;0)*_xlfn.SEQUENCE(LEN(NetflixOriginals!$C176)))))-1))</f>
        <v>October</v>
      </c>
      <c r="I176" s="12" t="str" cm="1">
        <f t="array" ref="I176">RIGHT(_xlfn.CONCAT(IFERROR(INT(MID(NetflixOriginals!$C176,_xlfn.SEQUENCE(LEN(NetflixOriginals!$C176)),1)),"")),4)</f>
        <v>2016</v>
      </c>
      <c r="J176" s="12">
        <v>10</v>
      </c>
      <c r="K176" s="23">
        <f t="shared" si="4"/>
        <v>42656</v>
      </c>
      <c r="L176" s="22" t="str" cm="1">
        <f t="array" aca="1" ref="L176" ca="1">IF(SUM(INT(MID(F176,ROW(INDIRECT("1:"&amp;LEN(F176))),1)="/"))=0,"UNI_LANGUAGE",IF(SUM(INT(MID(F176,ROW(INDIRECT("1:"&amp;LEN(F176))),1)="/"))=1,"DUAL_LANGUAGE",IF(SUM(INT(MID(F176,ROW(INDIRECT("1:"&amp;LEN(F176))),1)="/"))=2,"TRI_LANGUAGE","")))</f>
        <v>UNI_LANGUAGE</v>
      </c>
      <c r="M176" s="7" t="str" cm="1">
        <f t="array" aca="1" ref="M176" ca="1">IF(SUM(INT(MID(B176,ROW(INDIRECT("1:"&amp;LEN(B176))),1)="/"))=0,"ONE_GENRE","MULTI_GENRE")</f>
        <v>ONE_GENRE</v>
      </c>
      <c r="N176" t="str">
        <f t="shared" si="5"/>
        <v>6-7</v>
      </c>
    </row>
    <row r="177" spans="1:14" ht="15" thickBot="1" x14ac:dyDescent="0.35">
      <c r="A177" s="14" t="s">
        <v>531</v>
      </c>
      <c r="B177" s="15" t="s">
        <v>40</v>
      </c>
      <c r="C177" s="16" t="s">
        <v>532</v>
      </c>
      <c r="D177" s="15">
        <v>96</v>
      </c>
      <c r="E177" s="15">
        <v>5.8</v>
      </c>
      <c r="F177" s="15" t="s">
        <v>26</v>
      </c>
      <c r="G177" s="15" t="str" cm="1">
        <f t="array" ref="G177">IF(LEN(_xlfn.CONCAT(IFERROR(INT(MID(NetflixOriginals!$C177,_xlfn.SEQUENCE(LEN(NetflixOriginals!$C177)),1)),"")))=6,LEFT(_xlfn.CONCAT(IFERROR(INT(MID(NetflixOriginals!$C177,_xlfn.SEQUENCE(LEN(NetflixOriginals!$C177)),1)),"")),2),LEFT(_xlfn.CONCAT(IFERROR(INT(MID(NetflixOriginals!$C177,_xlfn.SEQUENCE(LEN(NetflixOriginals!$C177)),1)),"")),1))</f>
        <v>5</v>
      </c>
      <c r="H177" s="12" t="str" cm="1">
        <f t="array" ref="H177">TRIM(LEFT(NetflixOriginals!$C177,MIN(IF(_xlfn.UNIQUE(INT(IFERROR(INT(MID(NetflixOriginals!$C177,_xlfn.SEQUENCE(LEN(NetflixOriginals!$C177)),1)),0)&gt;0)*_xlfn.SEQUENCE(LEN(NetflixOriginals!$C177)))=0,"@",_xlfn.UNIQUE(INT(IFERROR(INT(MID(NetflixOriginals!$C177,_xlfn.SEQUENCE(LEN(NetflixOriginals!$C177)),1)),0)&gt;0)*_xlfn.SEQUENCE(LEN(NetflixOriginals!$C177)))))-1))</f>
        <v>November</v>
      </c>
      <c r="I177" s="15" t="str" cm="1">
        <f t="array" ref="I177">RIGHT(_xlfn.CONCAT(IFERROR(INT(MID(NetflixOriginals!$C177,_xlfn.SEQUENCE(LEN(NetflixOriginals!$C177)),1)),"")),4)</f>
        <v>2020</v>
      </c>
      <c r="J177" s="12">
        <v>11</v>
      </c>
      <c r="K177" s="23">
        <f t="shared" si="4"/>
        <v>44140</v>
      </c>
      <c r="L177" s="22" t="str" cm="1">
        <f t="array" aca="1" ref="L177" ca="1">IF(SUM(INT(MID(F177,ROW(INDIRECT("1:"&amp;LEN(F177))),1)="/"))=0,"UNI_LANGUAGE",IF(SUM(INT(MID(F177,ROW(INDIRECT("1:"&amp;LEN(F177))),1)="/"))=1,"DUAL_LANGUAGE",IF(SUM(INT(MID(F177,ROW(INDIRECT("1:"&amp;LEN(F177))),1)="/"))=2,"TRI_LANGUAGE","")))</f>
        <v>UNI_LANGUAGE</v>
      </c>
      <c r="M177" t="str" cm="1">
        <f t="array" aca="1" ref="M177" ca="1">IF(SUM(INT(MID(B177,ROW(INDIRECT("1:"&amp;LEN(B177))),1)="/"))=0,"ONE_GENRE","MULTI_GENRE")</f>
        <v>ONE_GENRE</v>
      </c>
      <c r="N177" t="str">
        <f t="shared" si="5"/>
        <v>6-7</v>
      </c>
    </row>
    <row r="178" spans="1:14" ht="15" thickBot="1" x14ac:dyDescent="0.35">
      <c r="A178" s="11" t="s">
        <v>533</v>
      </c>
      <c r="B178" s="12" t="s">
        <v>101</v>
      </c>
      <c r="C178" s="13" t="s">
        <v>370</v>
      </c>
      <c r="D178" s="12">
        <v>118</v>
      </c>
      <c r="E178" s="12">
        <v>5.8</v>
      </c>
      <c r="F178" s="12" t="s">
        <v>42</v>
      </c>
      <c r="G178" s="12" t="str" cm="1">
        <f t="array" ref="G178">IF(LEN(_xlfn.CONCAT(IFERROR(INT(MID(NetflixOriginals!$C178,_xlfn.SEQUENCE(LEN(NetflixOriginals!$C178)),1)),"")))=6,LEFT(_xlfn.CONCAT(IFERROR(INT(MID(NetflixOriginals!$C178,_xlfn.SEQUENCE(LEN(NetflixOriginals!$C178)),1)),"")),2),LEFT(_xlfn.CONCAT(IFERROR(INT(MID(NetflixOriginals!$C178,_xlfn.SEQUENCE(LEN(NetflixOriginals!$C178)),1)),"")),1))</f>
        <v>30</v>
      </c>
      <c r="H178" s="12" t="str" cm="1">
        <f t="array" ref="H178">TRIM(LEFT(NetflixOriginals!$C178,MIN(IF(_xlfn.UNIQUE(INT(IFERROR(INT(MID(NetflixOriginals!$C178,_xlfn.SEQUENCE(LEN(NetflixOriginals!$C178)),1)),0)&gt;0)*_xlfn.SEQUENCE(LEN(NetflixOriginals!$C178)))=0,"@",_xlfn.UNIQUE(INT(IFERROR(INT(MID(NetflixOriginals!$C178,_xlfn.SEQUENCE(LEN(NetflixOriginals!$C178)),1)),0)&gt;0)*_xlfn.SEQUENCE(LEN(NetflixOriginals!$C178)))))-1))</f>
        <v>November</v>
      </c>
      <c r="I178" s="12" t="str" cm="1">
        <f t="array" ref="I178">RIGHT(_xlfn.CONCAT(IFERROR(INT(MID(NetflixOriginals!$C178,_xlfn.SEQUENCE(LEN(NetflixOriginals!$C178)),1)),"")),4)</f>
        <v>2018</v>
      </c>
      <c r="J178" s="12">
        <v>11</v>
      </c>
      <c r="K178" s="23">
        <f t="shared" si="4"/>
        <v>43434</v>
      </c>
      <c r="L178" s="22" t="str" cm="1">
        <f t="array" aca="1" ref="L178" ca="1">IF(SUM(INT(MID(F178,ROW(INDIRECT("1:"&amp;LEN(F178))),1)="/"))=0,"UNI_LANGUAGE",IF(SUM(INT(MID(F178,ROW(INDIRECT("1:"&amp;LEN(F178))),1)="/"))=1,"DUAL_LANGUAGE",IF(SUM(INT(MID(F178,ROW(INDIRECT("1:"&amp;LEN(F178))),1)="/"))=2,"TRI_LANGUAGE","")))</f>
        <v>UNI_LANGUAGE</v>
      </c>
      <c r="M178" s="7" t="str" cm="1">
        <f t="array" aca="1" ref="M178" ca="1">IF(SUM(INT(MID(B178,ROW(INDIRECT("1:"&amp;LEN(B178))),1)="/"))=0,"ONE_GENRE","MULTI_GENRE")</f>
        <v>ONE_GENRE</v>
      </c>
      <c r="N178" t="str">
        <f t="shared" si="5"/>
        <v>6-7</v>
      </c>
    </row>
    <row r="179" spans="1:14" ht="15" thickBot="1" x14ac:dyDescent="0.35">
      <c r="A179" s="14" t="s">
        <v>534</v>
      </c>
      <c r="B179" s="15" t="s">
        <v>40</v>
      </c>
      <c r="C179" s="16" t="s">
        <v>374</v>
      </c>
      <c r="D179" s="15">
        <v>105</v>
      </c>
      <c r="E179" s="15">
        <v>5.8</v>
      </c>
      <c r="F179" s="15" t="s">
        <v>34</v>
      </c>
      <c r="G179" s="15" t="str" cm="1">
        <f t="array" ref="G179">IF(LEN(_xlfn.CONCAT(IFERROR(INT(MID(NetflixOriginals!$C179,_xlfn.SEQUENCE(LEN(NetflixOriginals!$C179)),1)),"")))=6,LEFT(_xlfn.CONCAT(IFERROR(INT(MID(NetflixOriginals!$C179,_xlfn.SEQUENCE(LEN(NetflixOriginals!$C179)),1)),"")),2),LEFT(_xlfn.CONCAT(IFERROR(INT(MID(NetflixOriginals!$C179,_xlfn.SEQUENCE(LEN(NetflixOriginals!$C179)),1)),"")),1))</f>
        <v>30</v>
      </c>
      <c r="H179" s="12" t="str" cm="1">
        <f t="array" ref="H179">TRIM(LEFT(NetflixOriginals!$C179,MIN(IF(_xlfn.UNIQUE(INT(IFERROR(INT(MID(NetflixOriginals!$C179,_xlfn.SEQUENCE(LEN(NetflixOriginals!$C179)),1)),0)&gt;0)*_xlfn.SEQUENCE(LEN(NetflixOriginals!$C179)))=0,"@",_xlfn.UNIQUE(INT(IFERROR(INT(MID(NetflixOriginals!$C179,_xlfn.SEQUENCE(LEN(NetflixOriginals!$C179)),1)),0)&gt;0)*_xlfn.SEQUENCE(LEN(NetflixOriginals!$C179)))))-1))</f>
        <v>April</v>
      </c>
      <c r="I179" s="15" t="str" cm="1">
        <f t="array" ref="I179">RIGHT(_xlfn.CONCAT(IFERROR(INT(MID(NetflixOriginals!$C179,_xlfn.SEQUENCE(LEN(NetflixOriginals!$C179)),1)),"")),4)</f>
        <v>2020</v>
      </c>
      <c r="J179" s="12">
        <v>4</v>
      </c>
      <c r="K179" s="23">
        <f t="shared" si="4"/>
        <v>43951</v>
      </c>
      <c r="L179" s="22" t="str" cm="1">
        <f t="array" aca="1" ref="L179" ca="1">IF(SUM(INT(MID(F179,ROW(INDIRECT("1:"&amp;LEN(F179))),1)="/"))=0,"UNI_LANGUAGE",IF(SUM(INT(MID(F179,ROW(INDIRECT("1:"&amp;LEN(F179))),1)="/"))=1,"DUAL_LANGUAGE",IF(SUM(INT(MID(F179,ROW(INDIRECT("1:"&amp;LEN(F179))),1)="/"))=2,"TRI_LANGUAGE","")))</f>
        <v>UNI_LANGUAGE</v>
      </c>
      <c r="M179" t="str" cm="1">
        <f t="array" aca="1" ref="M179" ca="1">IF(SUM(INT(MID(B179,ROW(INDIRECT("1:"&amp;LEN(B179))),1)="/"))=0,"ONE_GENRE","MULTI_GENRE")</f>
        <v>ONE_GENRE</v>
      </c>
      <c r="N179" t="str">
        <f t="shared" si="5"/>
        <v>6-7</v>
      </c>
    </row>
    <row r="180" spans="1:14" ht="15" thickBot="1" x14ac:dyDescent="0.35">
      <c r="A180" s="11" t="s">
        <v>535</v>
      </c>
      <c r="B180" s="12" t="s">
        <v>128</v>
      </c>
      <c r="C180" s="13" t="s">
        <v>307</v>
      </c>
      <c r="D180" s="12">
        <v>94</v>
      </c>
      <c r="E180" s="12">
        <v>5.8</v>
      </c>
      <c r="F180" s="12" t="s">
        <v>65</v>
      </c>
      <c r="G180" s="12" t="str" cm="1">
        <f t="array" ref="G180">IF(LEN(_xlfn.CONCAT(IFERROR(INT(MID(NetflixOriginals!$C180,_xlfn.SEQUENCE(LEN(NetflixOriginals!$C180)),1)),"")))=6,LEFT(_xlfn.CONCAT(IFERROR(INT(MID(NetflixOriginals!$C180,_xlfn.SEQUENCE(LEN(NetflixOriginals!$C180)),1)),"")),2),LEFT(_xlfn.CONCAT(IFERROR(INT(MID(NetflixOriginals!$C180,_xlfn.SEQUENCE(LEN(NetflixOriginals!$C180)),1)),"")),1))</f>
        <v>17</v>
      </c>
      <c r="H180" s="12" t="str" cm="1">
        <f t="array" ref="H180">TRIM(LEFT(NetflixOriginals!$C180,MIN(IF(_xlfn.UNIQUE(INT(IFERROR(INT(MID(NetflixOriginals!$C180,_xlfn.SEQUENCE(LEN(NetflixOriginals!$C180)),1)),0)&gt;0)*_xlfn.SEQUENCE(LEN(NetflixOriginals!$C180)))=0,"@",_xlfn.UNIQUE(INT(IFERROR(INT(MID(NetflixOriginals!$C180,_xlfn.SEQUENCE(LEN(NetflixOriginals!$C180)),1)),0)&gt;0)*_xlfn.SEQUENCE(LEN(NetflixOriginals!$C180)))))-1))</f>
        <v>April</v>
      </c>
      <c r="I180" s="12" t="str" cm="1">
        <f t="array" ref="I180">RIGHT(_xlfn.CONCAT(IFERROR(INT(MID(NetflixOriginals!$C180,_xlfn.SEQUENCE(LEN(NetflixOriginals!$C180)),1)),"")),4)</f>
        <v>2020</v>
      </c>
      <c r="J180" s="12">
        <v>4</v>
      </c>
      <c r="K180" s="23">
        <f t="shared" si="4"/>
        <v>43938</v>
      </c>
      <c r="L180" s="22" t="str" cm="1">
        <f t="array" aca="1" ref="L180" ca="1">IF(SUM(INT(MID(F180,ROW(INDIRECT("1:"&amp;LEN(F180))),1)="/"))=0,"UNI_LANGUAGE",IF(SUM(INT(MID(F180,ROW(INDIRECT("1:"&amp;LEN(F180))),1)="/"))=1,"DUAL_LANGUAGE",IF(SUM(INT(MID(F180,ROW(INDIRECT("1:"&amp;LEN(F180))),1)="/"))=2,"TRI_LANGUAGE","")))</f>
        <v>UNI_LANGUAGE</v>
      </c>
      <c r="M180" s="7" t="str" cm="1">
        <f t="array" aca="1" ref="M180" ca="1">IF(SUM(INT(MID(B180,ROW(INDIRECT("1:"&amp;LEN(B180))),1)="/"))=0,"ONE_GENRE","MULTI_GENRE")</f>
        <v>ONE_GENRE</v>
      </c>
      <c r="N180" t="str">
        <f t="shared" si="5"/>
        <v>6-7</v>
      </c>
    </row>
    <row r="181" spans="1:14" ht="15" thickBot="1" x14ac:dyDescent="0.35">
      <c r="A181" s="14" t="s">
        <v>536</v>
      </c>
      <c r="B181" s="15" t="s">
        <v>129</v>
      </c>
      <c r="C181" s="16" t="s">
        <v>537</v>
      </c>
      <c r="D181" s="15">
        <v>52</v>
      </c>
      <c r="E181" s="15">
        <v>5.8</v>
      </c>
      <c r="F181" s="15" t="s">
        <v>26</v>
      </c>
      <c r="G181" s="15" t="str" cm="1">
        <f t="array" ref="G181">IF(LEN(_xlfn.CONCAT(IFERROR(INT(MID(NetflixOriginals!$C181,_xlfn.SEQUENCE(LEN(NetflixOriginals!$C181)),1)),"")))=6,LEFT(_xlfn.CONCAT(IFERROR(INT(MID(NetflixOriginals!$C181,_xlfn.SEQUENCE(LEN(NetflixOriginals!$C181)),1)),"")),2),LEFT(_xlfn.CONCAT(IFERROR(INT(MID(NetflixOriginals!$C181,_xlfn.SEQUENCE(LEN(NetflixOriginals!$C181)),1)),"")),1))</f>
        <v>28</v>
      </c>
      <c r="H181" s="12" t="str" cm="1">
        <f t="array" ref="H181">TRIM(LEFT(NetflixOriginals!$C181,MIN(IF(_xlfn.UNIQUE(INT(IFERROR(INT(MID(NetflixOriginals!$C181,_xlfn.SEQUENCE(LEN(NetflixOriginals!$C181)),1)),0)&gt;0)*_xlfn.SEQUENCE(LEN(NetflixOriginals!$C181)))=0,"@",_xlfn.UNIQUE(INT(IFERROR(INT(MID(NetflixOriginals!$C181,_xlfn.SEQUENCE(LEN(NetflixOriginals!$C181)),1)),0)&gt;0)*_xlfn.SEQUENCE(LEN(NetflixOriginals!$C181)))))-1))</f>
        <v>April</v>
      </c>
      <c r="I181" s="15" t="str" cm="1">
        <f t="array" ref="I181">RIGHT(_xlfn.CONCAT(IFERROR(INT(MID(NetflixOriginals!$C181,_xlfn.SEQUENCE(LEN(NetflixOriginals!$C181)),1)),"")),4)</f>
        <v>2017</v>
      </c>
      <c r="J181" s="12">
        <v>4</v>
      </c>
      <c r="K181" s="23">
        <f t="shared" si="4"/>
        <v>42853</v>
      </c>
      <c r="L181" s="22" t="str" cm="1">
        <f t="array" aca="1" ref="L181" ca="1">IF(SUM(INT(MID(F181,ROW(INDIRECT("1:"&amp;LEN(F181))),1)="/"))=0,"UNI_LANGUAGE",IF(SUM(INT(MID(F181,ROW(INDIRECT("1:"&amp;LEN(F181))),1)="/"))=1,"DUAL_LANGUAGE",IF(SUM(INT(MID(F181,ROW(INDIRECT("1:"&amp;LEN(F181))),1)="/"))=2,"TRI_LANGUAGE","")))</f>
        <v>UNI_LANGUAGE</v>
      </c>
      <c r="M181" t="str" cm="1">
        <f t="array" aca="1" ref="M181" ca="1">IF(SUM(INT(MID(B181,ROW(INDIRECT("1:"&amp;LEN(B181))),1)="/"))=0,"ONE_GENRE","MULTI_GENRE")</f>
        <v>ONE_GENRE</v>
      </c>
      <c r="N181" t="str">
        <f t="shared" si="5"/>
        <v>6-7</v>
      </c>
    </row>
    <row r="182" spans="1:14" ht="15" thickBot="1" x14ac:dyDescent="0.35">
      <c r="A182" s="11" t="s">
        <v>538</v>
      </c>
      <c r="B182" s="12" t="s">
        <v>130</v>
      </c>
      <c r="C182" s="13" t="s">
        <v>380</v>
      </c>
      <c r="D182" s="12">
        <v>105</v>
      </c>
      <c r="E182" s="12">
        <v>5.8</v>
      </c>
      <c r="F182" s="12" t="s">
        <v>26</v>
      </c>
      <c r="G182" s="12" t="str" cm="1">
        <f t="array" ref="G182">IF(LEN(_xlfn.CONCAT(IFERROR(INT(MID(NetflixOriginals!$C182,_xlfn.SEQUENCE(LEN(NetflixOriginals!$C182)),1)),"")))=6,LEFT(_xlfn.CONCAT(IFERROR(INT(MID(NetflixOriginals!$C182,_xlfn.SEQUENCE(LEN(NetflixOriginals!$C182)),1)),"")),2),LEFT(_xlfn.CONCAT(IFERROR(INT(MID(NetflixOriginals!$C182,_xlfn.SEQUENCE(LEN(NetflixOriginals!$C182)),1)),"")),1))</f>
        <v>7</v>
      </c>
      <c r="H182" s="12" t="str" cm="1">
        <f t="array" ref="H182">TRIM(LEFT(NetflixOriginals!$C182,MIN(IF(_xlfn.UNIQUE(INT(IFERROR(INT(MID(NetflixOriginals!$C182,_xlfn.SEQUENCE(LEN(NetflixOriginals!$C182)),1)),0)&gt;0)*_xlfn.SEQUENCE(LEN(NetflixOriginals!$C182)))=0,"@",_xlfn.UNIQUE(INT(IFERROR(INT(MID(NetflixOriginals!$C182,_xlfn.SEQUENCE(LEN(NetflixOriginals!$C182)),1)),0)&gt;0)*_xlfn.SEQUENCE(LEN(NetflixOriginals!$C182)))))-1))</f>
        <v>September</v>
      </c>
      <c r="I182" s="12" t="str" cm="1">
        <f t="array" ref="I182">RIGHT(_xlfn.CONCAT(IFERROR(INT(MID(NetflixOriginals!$C182,_xlfn.SEQUENCE(LEN(NetflixOriginals!$C182)),1)),"")),4)</f>
        <v>2018</v>
      </c>
      <c r="J182" s="12">
        <v>9</v>
      </c>
      <c r="K182" s="23">
        <f t="shared" si="4"/>
        <v>43350</v>
      </c>
      <c r="L182" s="22" t="str" cm="1">
        <f t="array" aca="1" ref="L182" ca="1">IF(SUM(INT(MID(F182,ROW(INDIRECT("1:"&amp;LEN(F182))),1)="/"))=0,"UNI_LANGUAGE",IF(SUM(INT(MID(F182,ROW(INDIRECT("1:"&amp;LEN(F182))),1)="/"))=1,"DUAL_LANGUAGE",IF(SUM(INT(MID(F182,ROW(INDIRECT("1:"&amp;LEN(F182))),1)="/"))=2,"TRI_LANGUAGE","")))</f>
        <v>UNI_LANGUAGE</v>
      </c>
      <c r="M182" s="7" t="str" cm="1">
        <f t="array" aca="1" ref="M182" ca="1">IF(SUM(INT(MID(B182,ROW(INDIRECT("1:"&amp;LEN(B182))),1)="/"))=0,"ONE_GENRE","MULTI_GENRE")</f>
        <v>ONE_GENRE</v>
      </c>
      <c r="N182" t="str">
        <f t="shared" si="5"/>
        <v>6-7</v>
      </c>
    </row>
    <row r="183" spans="1:14" ht="15" thickBot="1" x14ac:dyDescent="0.35">
      <c r="A183" s="14" t="s">
        <v>539</v>
      </c>
      <c r="B183" s="15" t="s">
        <v>122</v>
      </c>
      <c r="C183" s="16" t="s">
        <v>537</v>
      </c>
      <c r="D183" s="15">
        <v>95</v>
      </c>
      <c r="E183" s="15">
        <v>5.8</v>
      </c>
      <c r="F183" s="15" t="s">
        <v>26</v>
      </c>
      <c r="G183" s="15" t="str" cm="1">
        <f t="array" ref="G183">IF(LEN(_xlfn.CONCAT(IFERROR(INT(MID(NetflixOriginals!$C183,_xlfn.SEQUENCE(LEN(NetflixOriginals!$C183)),1)),"")))=6,LEFT(_xlfn.CONCAT(IFERROR(INT(MID(NetflixOriginals!$C183,_xlfn.SEQUENCE(LEN(NetflixOriginals!$C183)),1)),"")),2),LEFT(_xlfn.CONCAT(IFERROR(INT(MID(NetflixOriginals!$C183,_xlfn.SEQUENCE(LEN(NetflixOriginals!$C183)),1)),"")),1))</f>
        <v>28</v>
      </c>
      <c r="H183" s="12" t="str" cm="1">
        <f t="array" ref="H183">TRIM(LEFT(NetflixOriginals!$C183,MIN(IF(_xlfn.UNIQUE(INT(IFERROR(INT(MID(NetflixOriginals!$C183,_xlfn.SEQUENCE(LEN(NetflixOriginals!$C183)),1)),0)&gt;0)*_xlfn.SEQUENCE(LEN(NetflixOriginals!$C183)))=0,"@",_xlfn.UNIQUE(INT(IFERROR(INT(MID(NetflixOriginals!$C183,_xlfn.SEQUENCE(LEN(NetflixOriginals!$C183)),1)),0)&gt;0)*_xlfn.SEQUENCE(LEN(NetflixOriginals!$C183)))))-1))</f>
        <v>April</v>
      </c>
      <c r="I183" s="15" t="str" cm="1">
        <f t="array" ref="I183">RIGHT(_xlfn.CONCAT(IFERROR(INT(MID(NetflixOriginals!$C183,_xlfn.SEQUENCE(LEN(NetflixOriginals!$C183)),1)),"")),4)</f>
        <v>2017</v>
      </c>
      <c r="J183" s="12">
        <v>4</v>
      </c>
      <c r="K183" s="23">
        <f t="shared" si="4"/>
        <v>42853</v>
      </c>
      <c r="L183" s="22" t="str" cm="1">
        <f t="array" aca="1" ref="L183" ca="1">IF(SUM(INT(MID(F183,ROW(INDIRECT("1:"&amp;LEN(F183))),1)="/"))=0,"UNI_LANGUAGE",IF(SUM(INT(MID(F183,ROW(INDIRECT("1:"&amp;LEN(F183))),1)="/"))=1,"DUAL_LANGUAGE",IF(SUM(INT(MID(F183,ROW(INDIRECT("1:"&amp;LEN(F183))),1)="/"))=2,"TRI_LANGUAGE","")))</f>
        <v>UNI_LANGUAGE</v>
      </c>
      <c r="M183" t="str" cm="1">
        <f t="array" aca="1" ref="M183" ca="1">IF(SUM(INT(MID(B183,ROW(INDIRECT("1:"&amp;LEN(B183))),1)="/"))=0,"ONE_GENRE","MULTI_GENRE")</f>
        <v>ONE_GENRE</v>
      </c>
      <c r="N183" t="str">
        <f t="shared" si="5"/>
        <v>6-7</v>
      </c>
    </row>
    <row r="184" spans="1:14" ht="15" thickBot="1" x14ac:dyDescent="0.35">
      <c r="A184" s="11" t="s">
        <v>540</v>
      </c>
      <c r="B184" s="12" t="s">
        <v>128</v>
      </c>
      <c r="C184" s="13" t="s">
        <v>541</v>
      </c>
      <c r="D184" s="12">
        <v>100</v>
      </c>
      <c r="E184" s="12">
        <v>5.8</v>
      </c>
      <c r="F184" s="12" t="s">
        <v>26</v>
      </c>
      <c r="G184" s="12" t="str" cm="1">
        <f t="array" ref="G184">IF(LEN(_xlfn.CONCAT(IFERROR(INT(MID(NetflixOriginals!$C184,_xlfn.SEQUENCE(LEN(NetflixOriginals!$C184)),1)),"")))=6,LEFT(_xlfn.CONCAT(IFERROR(INT(MID(NetflixOriginals!$C184,_xlfn.SEQUENCE(LEN(NetflixOriginals!$C184)),1)),"")),2),LEFT(_xlfn.CONCAT(IFERROR(INT(MID(NetflixOriginals!$C184,_xlfn.SEQUENCE(LEN(NetflixOriginals!$C184)),1)),"")),1))</f>
        <v>29</v>
      </c>
      <c r="H184" s="12" t="str" cm="1">
        <f t="array" ref="H184">TRIM(LEFT(NetflixOriginals!$C184,MIN(IF(_xlfn.UNIQUE(INT(IFERROR(INT(MID(NetflixOriginals!$C184,_xlfn.SEQUENCE(LEN(NetflixOriginals!$C184)),1)),0)&gt;0)*_xlfn.SEQUENCE(LEN(NetflixOriginals!$C184)))=0,"@",_xlfn.UNIQUE(INT(IFERROR(INT(MID(NetflixOriginals!$C184,_xlfn.SEQUENCE(LEN(NetflixOriginals!$C184)),1)),0)&gt;0)*_xlfn.SEQUENCE(LEN(NetflixOriginals!$C184)))))-1))</f>
        <v>April</v>
      </c>
      <c r="I184" s="12" t="str" cm="1">
        <f t="array" ref="I184">RIGHT(_xlfn.CONCAT(IFERROR(INT(MID(NetflixOriginals!$C184,_xlfn.SEQUENCE(LEN(NetflixOriginals!$C184)),1)),"")),4)</f>
        <v>2016</v>
      </c>
      <c r="J184" s="12">
        <v>4</v>
      </c>
      <c r="K184" s="23">
        <f t="shared" si="4"/>
        <v>42489</v>
      </c>
      <c r="L184" s="22" t="str" cm="1">
        <f t="array" aca="1" ref="L184" ca="1">IF(SUM(INT(MID(F184,ROW(INDIRECT("1:"&amp;LEN(F184))),1)="/"))=0,"UNI_LANGUAGE",IF(SUM(INT(MID(F184,ROW(INDIRECT("1:"&amp;LEN(F184))),1)="/"))=1,"DUAL_LANGUAGE",IF(SUM(INT(MID(F184,ROW(INDIRECT("1:"&amp;LEN(F184))),1)="/"))=2,"TRI_LANGUAGE","")))</f>
        <v>UNI_LANGUAGE</v>
      </c>
      <c r="M184" s="7" t="str" cm="1">
        <f t="array" aca="1" ref="M184" ca="1">IF(SUM(INT(MID(B184,ROW(INDIRECT("1:"&amp;LEN(B184))),1)="/"))=0,"ONE_GENRE","MULTI_GENRE")</f>
        <v>ONE_GENRE</v>
      </c>
      <c r="N184" t="str">
        <f t="shared" si="5"/>
        <v>6-7</v>
      </c>
    </row>
    <row r="185" spans="1:14" ht="15" thickBot="1" x14ac:dyDescent="0.35">
      <c r="A185" s="14" t="s">
        <v>542</v>
      </c>
      <c r="B185" s="15" t="s">
        <v>53</v>
      </c>
      <c r="C185" s="16" t="s">
        <v>543</v>
      </c>
      <c r="D185" s="15">
        <v>97</v>
      </c>
      <c r="E185" s="15">
        <v>5.8</v>
      </c>
      <c r="F185" s="15" t="s">
        <v>26</v>
      </c>
      <c r="G185" s="15" t="str" cm="1">
        <f t="array" ref="G185">IF(LEN(_xlfn.CONCAT(IFERROR(INT(MID(NetflixOriginals!$C185,_xlfn.SEQUENCE(LEN(NetflixOriginals!$C185)),1)),"")))=6,LEFT(_xlfn.CONCAT(IFERROR(INT(MID(NetflixOriginals!$C185,_xlfn.SEQUENCE(LEN(NetflixOriginals!$C185)),1)),"")),2),LEFT(_xlfn.CONCAT(IFERROR(INT(MID(NetflixOriginals!$C185,_xlfn.SEQUENCE(LEN(NetflixOriginals!$C185)),1)),"")),1))</f>
        <v>29</v>
      </c>
      <c r="H185" s="12" t="str" cm="1">
        <f t="array" ref="H185">TRIM(LEFT(NetflixOriginals!$C185,MIN(IF(_xlfn.UNIQUE(INT(IFERROR(INT(MID(NetflixOriginals!$C185,_xlfn.SEQUENCE(LEN(NetflixOriginals!$C185)),1)),0)&gt;0)*_xlfn.SEQUENCE(LEN(NetflixOriginals!$C185)))=0,"@",_xlfn.UNIQUE(INT(IFERROR(INT(MID(NetflixOriginals!$C185,_xlfn.SEQUENCE(LEN(NetflixOriginals!$C185)),1)),0)&gt;0)*_xlfn.SEQUENCE(LEN(NetflixOriginals!$C185)))))-1))</f>
        <v>June</v>
      </c>
      <c r="I185" s="15" t="str" cm="1">
        <f t="array" ref="I185">RIGHT(_xlfn.CONCAT(IFERROR(INT(MID(NetflixOriginals!$C185,_xlfn.SEQUENCE(LEN(NetflixOriginals!$C185)),1)),"")),4)</f>
        <v>2018</v>
      </c>
      <c r="J185" s="12">
        <v>6</v>
      </c>
      <c r="K185" s="23">
        <f t="shared" si="4"/>
        <v>43280</v>
      </c>
      <c r="L185" s="22" t="str" cm="1">
        <f t="array" aca="1" ref="L185" ca="1">IF(SUM(INT(MID(F185,ROW(INDIRECT("1:"&amp;LEN(F185))),1)="/"))=0,"UNI_LANGUAGE",IF(SUM(INT(MID(F185,ROW(INDIRECT("1:"&amp;LEN(F185))),1)="/"))=1,"DUAL_LANGUAGE",IF(SUM(INT(MID(F185,ROW(INDIRECT("1:"&amp;LEN(F185))),1)="/"))=2,"TRI_LANGUAGE","")))</f>
        <v>UNI_LANGUAGE</v>
      </c>
      <c r="M185" t="str" cm="1">
        <f t="array" aca="1" ref="M185" ca="1">IF(SUM(INT(MID(B185,ROW(INDIRECT("1:"&amp;LEN(B185))),1)="/"))=0,"ONE_GENRE","MULTI_GENRE")</f>
        <v>MULTI_GENRE</v>
      </c>
      <c r="N185" t="str">
        <f t="shared" si="5"/>
        <v>6-7</v>
      </c>
    </row>
    <row r="186" spans="1:14" ht="15" thickBot="1" x14ac:dyDescent="0.35">
      <c r="A186" s="11" t="s">
        <v>544</v>
      </c>
      <c r="B186" s="12" t="s">
        <v>32</v>
      </c>
      <c r="C186" s="13" t="s">
        <v>545</v>
      </c>
      <c r="D186" s="12">
        <v>89</v>
      </c>
      <c r="E186" s="12">
        <v>5.8</v>
      </c>
      <c r="F186" s="12" t="s">
        <v>26</v>
      </c>
      <c r="G186" s="12" t="str" cm="1">
        <f t="array" ref="G186">IF(LEN(_xlfn.CONCAT(IFERROR(INT(MID(NetflixOriginals!$C186,_xlfn.SEQUENCE(LEN(NetflixOriginals!$C186)),1)),"")))=6,LEFT(_xlfn.CONCAT(IFERROR(INT(MID(NetflixOriginals!$C186,_xlfn.SEQUENCE(LEN(NetflixOriginals!$C186)),1)),"")),2),LEFT(_xlfn.CONCAT(IFERROR(INT(MID(NetflixOriginals!$C186,_xlfn.SEQUENCE(LEN(NetflixOriginals!$C186)),1)),"")),1))</f>
        <v>24</v>
      </c>
      <c r="H186" s="12" t="str" cm="1">
        <f t="array" ref="H186">TRIM(LEFT(NetflixOriginals!$C186,MIN(IF(_xlfn.UNIQUE(INT(IFERROR(INT(MID(NetflixOriginals!$C186,_xlfn.SEQUENCE(LEN(NetflixOriginals!$C186)),1)),0)&gt;0)*_xlfn.SEQUENCE(LEN(NetflixOriginals!$C186)))=0,"@",_xlfn.UNIQUE(INT(IFERROR(INT(MID(NetflixOriginals!$C186,_xlfn.SEQUENCE(LEN(NetflixOriginals!$C186)),1)),0)&gt;0)*_xlfn.SEQUENCE(LEN(NetflixOriginals!$C186)))))-1))</f>
        <v>August</v>
      </c>
      <c r="I186" s="12" t="str" cm="1">
        <f t="array" ref="I186">RIGHT(_xlfn.CONCAT(IFERROR(INT(MID(NetflixOriginals!$C186,_xlfn.SEQUENCE(LEN(NetflixOriginals!$C186)),1)),"")),4)</f>
        <v>2018</v>
      </c>
      <c r="J186" s="12">
        <v>8</v>
      </c>
      <c r="K186" s="23">
        <f t="shared" si="4"/>
        <v>43336</v>
      </c>
      <c r="L186" s="22" t="str" cm="1">
        <f t="array" aca="1" ref="L186" ca="1">IF(SUM(INT(MID(F186,ROW(INDIRECT("1:"&amp;LEN(F186))),1)="/"))=0,"UNI_LANGUAGE",IF(SUM(INT(MID(F186,ROW(INDIRECT("1:"&amp;LEN(F186))),1)="/"))=1,"DUAL_LANGUAGE",IF(SUM(INT(MID(F186,ROW(INDIRECT("1:"&amp;LEN(F186))),1)="/"))=2,"TRI_LANGUAGE","")))</f>
        <v>UNI_LANGUAGE</v>
      </c>
      <c r="M186" s="7" t="str" cm="1">
        <f t="array" aca="1" ref="M186" ca="1">IF(SUM(INT(MID(B186,ROW(INDIRECT("1:"&amp;LEN(B186))),1)="/"))=0,"ONE_GENRE","MULTI_GENRE")</f>
        <v>ONE_GENRE</v>
      </c>
      <c r="N186" t="str">
        <f t="shared" si="5"/>
        <v>6-7</v>
      </c>
    </row>
    <row r="187" spans="1:14" ht="15" thickBot="1" x14ac:dyDescent="0.35">
      <c r="A187" s="14" t="s">
        <v>546</v>
      </c>
      <c r="B187" s="15" t="s">
        <v>57</v>
      </c>
      <c r="C187" s="16" t="s">
        <v>547</v>
      </c>
      <c r="D187" s="15">
        <v>102</v>
      </c>
      <c r="E187" s="15">
        <v>5.8</v>
      </c>
      <c r="F187" s="15" t="s">
        <v>26</v>
      </c>
      <c r="G187" s="15" t="str" cm="1">
        <f t="array" ref="G187">IF(LEN(_xlfn.CONCAT(IFERROR(INT(MID(NetflixOriginals!$C187,_xlfn.SEQUENCE(LEN(NetflixOriginals!$C187)),1)),"")))=6,LEFT(_xlfn.CONCAT(IFERROR(INT(MID(NetflixOriginals!$C187,_xlfn.SEQUENCE(LEN(NetflixOriginals!$C187)),1)),"")),2),LEFT(_xlfn.CONCAT(IFERROR(INT(MID(NetflixOriginals!$C187,_xlfn.SEQUENCE(LEN(NetflixOriginals!$C187)),1)),"")),1))</f>
        <v>10</v>
      </c>
      <c r="H187" s="12" t="str" cm="1">
        <f t="array" ref="H187">TRIM(LEFT(NetflixOriginals!$C187,MIN(IF(_xlfn.UNIQUE(INT(IFERROR(INT(MID(NetflixOriginals!$C187,_xlfn.SEQUENCE(LEN(NetflixOriginals!$C187)),1)),0)&gt;0)*_xlfn.SEQUENCE(LEN(NetflixOriginals!$C187)))=0,"@",_xlfn.UNIQUE(INT(IFERROR(INT(MID(NetflixOriginals!$C187,_xlfn.SEQUENCE(LEN(NetflixOriginals!$C187)),1)),0)&gt;0)*_xlfn.SEQUENCE(LEN(NetflixOriginals!$C187)))))-1))</f>
        <v>September</v>
      </c>
      <c r="I187" s="15" t="str" cm="1">
        <f t="array" ref="I187">RIGHT(_xlfn.CONCAT(IFERROR(INT(MID(NetflixOriginals!$C187,_xlfn.SEQUENCE(LEN(NetflixOriginals!$C187)),1)),"")),4)</f>
        <v>2020</v>
      </c>
      <c r="J187" s="12">
        <v>9</v>
      </c>
      <c r="K187" s="23">
        <f t="shared" si="4"/>
        <v>44084</v>
      </c>
      <c r="L187" s="22" t="str" cm="1">
        <f t="array" aca="1" ref="L187" ca="1">IF(SUM(INT(MID(F187,ROW(INDIRECT("1:"&amp;LEN(F187))),1)="/"))=0,"UNI_LANGUAGE",IF(SUM(INT(MID(F187,ROW(INDIRECT("1:"&amp;LEN(F187))),1)="/"))=1,"DUAL_LANGUAGE",IF(SUM(INT(MID(F187,ROW(INDIRECT("1:"&amp;LEN(F187))),1)="/"))=2,"TRI_LANGUAGE","")))</f>
        <v>UNI_LANGUAGE</v>
      </c>
      <c r="M187" t="str" cm="1">
        <f t="array" aca="1" ref="M187" ca="1">IF(SUM(INT(MID(B187,ROW(INDIRECT("1:"&amp;LEN(B187))),1)="/"))=0,"ONE_GENRE","MULTI_GENRE")</f>
        <v>MULTI_GENRE</v>
      </c>
      <c r="N187" t="str">
        <f t="shared" si="5"/>
        <v>6-7</v>
      </c>
    </row>
    <row r="188" spans="1:14" ht="15" thickBot="1" x14ac:dyDescent="0.35">
      <c r="A188" s="11" t="s">
        <v>548</v>
      </c>
      <c r="B188" s="12" t="s">
        <v>131</v>
      </c>
      <c r="C188" s="13" t="s">
        <v>549</v>
      </c>
      <c r="D188" s="12">
        <v>96</v>
      </c>
      <c r="E188" s="12">
        <v>5.8</v>
      </c>
      <c r="F188" s="12" t="s">
        <v>54</v>
      </c>
      <c r="G188" s="12" t="str" cm="1">
        <f t="array" ref="G188">IF(LEN(_xlfn.CONCAT(IFERROR(INT(MID(NetflixOriginals!$C188,_xlfn.SEQUENCE(LEN(NetflixOriginals!$C188)),1)),"")))=6,LEFT(_xlfn.CONCAT(IFERROR(INT(MID(NetflixOriginals!$C188,_xlfn.SEQUENCE(LEN(NetflixOriginals!$C188)),1)),"")),2),LEFT(_xlfn.CONCAT(IFERROR(INT(MID(NetflixOriginals!$C188,_xlfn.SEQUENCE(LEN(NetflixOriginals!$C188)),1)),"")),1))</f>
        <v>7</v>
      </c>
      <c r="H188" s="12" t="str" cm="1">
        <f t="array" ref="H188">TRIM(LEFT(NetflixOriginals!$C188,MIN(IF(_xlfn.UNIQUE(INT(IFERROR(INT(MID(NetflixOriginals!$C188,_xlfn.SEQUENCE(LEN(NetflixOriginals!$C188)),1)),0)&gt;0)*_xlfn.SEQUENCE(LEN(NetflixOriginals!$C188)))=0,"@",_xlfn.UNIQUE(INT(IFERROR(INT(MID(NetflixOriginals!$C188,_xlfn.SEQUENCE(LEN(NetflixOriginals!$C188)),1)),0)&gt;0)*_xlfn.SEQUENCE(LEN(NetflixOriginals!$C188)))))-1))</f>
        <v>December</v>
      </c>
      <c r="I188" s="12" t="str" cm="1">
        <f t="array" ref="I188">RIGHT(_xlfn.CONCAT(IFERROR(INT(MID(NetflixOriginals!$C188,_xlfn.SEQUENCE(LEN(NetflixOriginals!$C188)),1)),"")),4)</f>
        <v>2020</v>
      </c>
      <c r="J188" s="12">
        <v>12</v>
      </c>
      <c r="K188" s="23">
        <f t="shared" si="4"/>
        <v>44172</v>
      </c>
      <c r="L188" s="22" t="str" cm="1">
        <f t="array" aca="1" ref="L188" ca="1">IF(SUM(INT(MID(F188,ROW(INDIRECT("1:"&amp;LEN(F188))),1)="/"))=0,"UNI_LANGUAGE",IF(SUM(INT(MID(F188,ROW(INDIRECT("1:"&amp;LEN(F188))),1)="/"))=1,"DUAL_LANGUAGE",IF(SUM(INT(MID(F188,ROW(INDIRECT("1:"&amp;LEN(F188))),1)="/"))=2,"TRI_LANGUAGE","")))</f>
        <v>UNI_LANGUAGE</v>
      </c>
      <c r="M188" s="7" t="str" cm="1">
        <f t="array" aca="1" ref="M188" ca="1">IF(SUM(INT(MID(B188,ROW(INDIRECT("1:"&amp;LEN(B188))),1)="/"))=0,"ONE_GENRE","MULTI_GENRE")</f>
        <v>ONE_GENRE</v>
      </c>
      <c r="N188" t="str">
        <f t="shared" si="5"/>
        <v>6-7</v>
      </c>
    </row>
    <row r="189" spans="1:14" ht="15" thickBot="1" x14ac:dyDescent="0.35">
      <c r="A189" s="14" t="s">
        <v>550</v>
      </c>
      <c r="B189" s="15" t="s">
        <v>40</v>
      </c>
      <c r="C189" s="16" t="s">
        <v>551</v>
      </c>
      <c r="D189" s="15">
        <v>131</v>
      </c>
      <c r="E189" s="15">
        <v>5.8</v>
      </c>
      <c r="F189" s="15" t="s">
        <v>26</v>
      </c>
      <c r="G189" s="15" t="str" cm="1">
        <f t="array" ref="G189">IF(LEN(_xlfn.CONCAT(IFERROR(INT(MID(NetflixOriginals!$C189,_xlfn.SEQUENCE(LEN(NetflixOriginals!$C189)),1)),"")))=6,LEFT(_xlfn.CONCAT(IFERROR(INT(MID(NetflixOriginals!$C189,_xlfn.SEQUENCE(LEN(NetflixOriginals!$C189)),1)),"")),2),LEFT(_xlfn.CONCAT(IFERROR(INT(MID(NetflixOriginals!$C189,_xlfn.SEQUENCE(LEN(NetflixOriginals!$C189)),1)),"")),1))</f>
        <v>24</v>
      </c>
      <c r="H189" s="12" t="str" cm="1">
        <f t="array" ref="H189">TRIM(LEFT(NetflixOriginals!$C189,MIN(IF(_xlfn.UNIQUE(INT(IFERROR(INT(MID(NetflixOriginals!$C189,_xlfn.SEQUENCE(LEN(NetflixOriginals!$C189)),1)),0)&gt;0)*_xlfn.SEQUENCE(LEN(NetflixOriginals!$C189)))=0,"@",_xlfn.UNIQUE(INT(IFERROR(INT(MID(NetflixOriginals!$C189,_xlfn.SEQUENCE(LEN(NetflixOriginals!$C189)),1)),0)&gt;0)*_xlfn.SEQUENCE(LEN(NetflixOriginals!$C189)))))-1))</f>
        <v>July</v>
      </c>
      <c r="I189" s="15" t="str" cm="1">
        <f t="array" ref="I189">RIGHT(_xlfn.CONCAT(IFERROR(INT(MID(NetflixOriginals!$C189,_xlfn.SEQUENCE(LEN(NetflixOriginals!$C189)),1)),"")),4)</f>
        <v>2020</v>
      </c>
      <c r="J189" s="12">
        <v>7</v>
      </c>
      <c r="K189" s="23">
        <f t="shared" si="4"/>
        <v>44036</v>
      </c>
      <c r="L189" s="22" t="str" cm="1">
        <f t="array" aca="1" ref="L189" ca="1">IF(SUM(INT(MID(F189,ROW(INDIRECT("1:"&amp;LEN(F189))),1)="/"))=0,"UNI_LANGUAGE",IF(SUM(INT(MID(F189,ROW(INDIRECT("1:"&amp;LEN(F189))),1)="/"))=1,"DUAL_LANGUAGE",IF(SUM(INT(MID(F189,ROW(INDIRECT("1:"&amp;LEN(F189))),1)="/"))=2,"TRI_LANGUAGE","")))</f>
        <v>UNI_LANGUAGE</v>
      </c>
      <c r="M189" t="str" cm="1">
        <f t="array" aca="1" ref="M189" ca="1">IF(SUM(INT(MID(B189,ROW(INDIRECT("1:"&amp;LEN(B189))),1)="/"))=0,"ONE_GENRE","MULTI_GENRE")</f>
        <v>ONE_GENRE</v>
      </c>
      <c r="N189" t="str">
        <f t="shared" si="5"/>
        <v>6-7</v>
      </c>
    </row>
    <row r="190" spans="1:14" ht="15" thickBot="1" x14ac:dyDescent="0.35">
      <c r="A190" s="11" t="s">
        <v>552</v>
      </c>
      <c r="B190" s="12" t="s">
        <v>40</v>
      </c>
      <c r="C190" s="13" t="s">
        <v>386</v>
      </c>
      <c r="D190" s="12">
        <v>89</v>
      </c>
      <c r="E190" s="12">
        <v>5.8</v>
      </c>
      <c r="F190" s="12" t="s">
        <v>26</v>
      </c>
      <c r="G190" s="12" t="str" cm="1">
        <f t="array" ref="G190">IF(LEN(_xlfn.CONCAT(IFERROR(INT(MID(NetflixOriginals!$C190,_xlfn.SEQUENCE(LEN(NetflixOriginals!$C190)),1)),"")))=6,LEFT(_xlfn.CONCAT(IFERROR(INT(MID(NetflixOriginals!$C190,_xlfn.SEQUENCE(LEN(NetflixOriginals!$C190)),1)),"")),2),LEFT(_xlfn.CONCAT(IFERROR(INT(MID(NetflixOriginals!$C190,_xlfn.SEQUENCE(LEN(NetflixOriginals!$C190)),1)),"")),1))</f>
        <v>12</v>
      </c>
      <c r="H190" s="12" t="str" cm="1">
        <f t="array" ref="H190">TRIM(LEFT(NetflixOriginals!$C190,MIN(IF(_xlfn.UNIQUE(INT(IFERROR(INT(MID(NetflixOriginals!$C190,_xlfn.SEQUENCE(LEN(NetflixOriginals!$C190)),1)),0)&gt;0)*_xlfn.SEQUENCE(LEN(NetflixOriginals!$C190)))=0,"@",_xlfn.UNIQUE(INT(IFERROR(INT(MID(NetflixOriginals!$C190,_xlfn.SEQUENCE(LEN(NetflixOriginals!$C190)),1)),0)&gt;0)*_xlfn.SEQUENCE(LEN(NetflixOriginals!$C190)))))-1))</f>
        <v>April</v>
      </c>
      <c r="I190" s="12" t="str" cm="1">
        <f t="array" ref="I190">RIGHT(_xlfn.CONCAT(IFERROR(INT(MID(NetflixOriginals!$C190,_xlfn.SEQUENCE(LEN(NetflixOriginals!$C190)),1)),"")),4)</f>
        <v>2019</v>
      </c>
      <c r="J190" s="12">
        <v>4</v>
      </c>
      <c r="K190" s="23">
        <f t="shared" si="4"/>
        <v>43567</v>
      </c>
      <c r="L190" s="22" t="str" cm="1">
        <f t="array" aca="1" ref="L190" ca="1">IF(SUM(INT(MID(F190,ROW(INDIRECT("1:"&amp;LEN(F190))),1)="/"))=0,"UNI_LANGUAGE",IF(SUM(INT(MID(F190,ROW(INDIRECT("1:"&amp;LEN(F190))),1)="/"))=1,"DUAL_LANGUAGE",IF(SUM(INT(MID(F190,ROW(INDIRECT("1:"&amp;LEN(F190))),1)="/"))=2,"TRI_LANGUAGE","")))</f>
        <v>UNI_LANGUAGE</v>
      </c>
      <c r="M190" s="7" t="str" cm="1">
        <f t="array" aca="1" ref="M190" ca="1">IF(SUM(INT(MID(B190,ROW(INDIRECT("1:"&amp;LEN(B190))),1)="/"))=0,"ONE_GENRE","MULTI_GENRE")</f>
        <v>ONE_GENRE</v>
      </c>
      <c r="N190" t="str">
        <f t="shared" si="5"/>
        <v>6-7</v>
      </c>
    </row>
    <row r="191" spans="1:14" ht="15" thickBot="1" x14ac:dyDescent="0.35">
      <c r="A191" s="14" t="s">
        <v>553</v>
      </c>
      <c r="B191" s="15" t="s">
        <v>36</v>
      </c>
      <c r="C191" s="16" t="s">
        <v>554</v>
      </c>
      <c r="D191" s="15">
        <v>93</v>
      </c>
      <c r="E191" s="15">
        <v>5.8</v>
      </c>
      <c r="F191" s="15" t="s">
        <v>65</v>
      </c>
      <c r="G191" s="15" t="str" cm="1">
        <f t="array" ref="G191">IF(LEN(_xlfn.CONCAT(IFERROR(INT(MID(NetflixOriginals!$C191,_xlfn.SEQUENCE(LEN(NetflixOriginals!$C191)),1)),"")))=6,LEFT(_xlfn.CONCAT(IFERROR(INT(MID(NetflixOriginals!$C191,_xlfn.SEQUENCE(LEN(NetflixOriginals!$C191)),1)),"")),2),LEFT(_xlfn.CONCAT(IFERROR(INT(MID(NetflixOriginals!$C191,_xlfn.SEQUENCE(LEN(NetflixOriginals!$C191)),1)),"")),1))</f>
        <v>11</v>
      </c>
      <c r="H191" s="12" t="str" cm="1">
        <f t="array" ref="H191">TRIM(LEFT(NetflixOriginals!$C191,MIN(IF(_xlfn.UNIQUE(INT(IFERROR(INT(MID(NetflixOriginals!$C191,_xlfn.SEQUENCE(LEN(NetflixOriginals!$C191)),1)),0)&gt;0)*_xlfn.SEQUENCE(LEN(NetflixOriginals!$C191)))=0,"@",_xlfn.UNIQUE(INT(IFERROR(INT(MID(NetflixOriginals!$C191,_xlfn.SEQUENCE(LEN(NetflixOriginals!$C191)),1)),0)&gt;0)*_xlfn.SEQUENCE(LEN(NetflixOriginals!$C191)))))-1))</f>
        <v>November</v>
      </c>
      <c r="I191" s="15" t="str" cm="1">
        <f t="array" ref="I191">RIGHT(_xlfn.CONCAT(IFERROR(INT(MID(NetflixOriginals!$C191,_xlfn.SEQUENCE(LEN(NetflixOriginals!$C191)),1)),"")),4)</f>
        <v>2020</v>
      </c>
      <c r="J191" s="12">
        <v>11</v>
      </c>
      <c r="K191" s="23">
        <f t="shared" si="4"/>
        <v>44146</v>
      </c>
      <c r="L191" s="22" t="str" cm="1">
        <f t="array" aca="1" ref="L191" ca="1">IF(SUM(INT(MID(F191,ROW(INDIRECT("1:"&amp;LEN(F191))),1)="/"))=0,"UNI_LANGUAGE",IF(SUM(INT(MID(F191,ROW(INDIRECT("1:"&amp;LEN(F191))),1)="/"))=1,"DUAL_LANGUAGE",IF(SUM(INT(MID(F191,ROW(INDIRECT("1:"&amp;LEN(F191))),1)="/"))=2,"TRI_LANGUAGE","")))</f>
        <v>UNI_LANGUAGE</v>
      </c>
      <c r="M191" t="str" cm="1">
        <f t="array" aca="1" ref="M191" ca="1">IF(SUM(INT(MID(B191,ROW(INDIRECT("1:"&amp;LEN(B191))),1)="/"))=0,"ONE_GENRE","MULTI_GENRE")</f>
        <v>ONE_GENRE</v>
      </c>
      <c r="N191" t="str">
        <f t="shared" si="5"/>
        <v>6-7</v>
      </c>
    </row>
    <row r="192" spans="1:14" ht="15" thickBot="1" x14ac:dyDescent="0.35">
      <c r="A192" s="11" t="s">
        <v>555</v>
      </c>
      <c r="B192" s="12" t="s">
        <v>40</v>
      </c>
      <c r="C192" s="13" t="s">
        <v>290</v>
      </c>
      <c r="D192" s="12">
        <v>111</v>
      </c>
      <c r="E192" s="12">
        <v>5.8</v>
      </c>
      <c r="F192" s="12" t="s">
        <v>30</v>
      </c>
      <c r="G192" s="12" t="str" cm="1">
        <f t="array" ref="G192">IF(LEN(_xlfn.CONCAT(IFERROR(INT(MID(NetflixOriginals!$C192,_xlfn.SEQUENCE(LEN(NetflixOriginals!$C192)),1)),"")))=6,LEFT(_xlfn.CONCAT(IFERROR(INT(MID(NetflixOriginals!$C192,_xlfn.SEQUENCE(LEN(NetflixOriginals!$C192)),1)),"")),2),LEFT(_xlfn.CONCAT(IFERROR(INT(MID(NetflixOriginals!$C192,_xlfn.SEQUENCE(LEN(NetflixOriginals!$C192)),1)),"")),1))</f>
        <v>2</v>
      </c>
      <c r="H192" s="12" t="str" cm="1">
        <f t="array" ref="H192">TRIM(LEFT(NetflixOriginals!$C192,MIN(IF(_xlfn.UNIQUE(INT(IFERROR(INT(MID(NetflixOriginals!$C192,_xlfn.SEQUENCE(LEN(NetflixOriginals!$C192)),1)),0)&gt;0)*_xlfn.SEQUENCE(LEN(NetflixOriginals!$C192)))=0,"@",_xlfn.UNIQUE(INT(IFERROR(INT(MID(NetflixOriginals!$C192,_xlfn.SEQUENCE(LEN(NetflixOriginals!$C192)),1)),0)&gt;0)*_xlfn.SEQUENCE(LEN(NetflixOriginals!$C192)))))-1))</f>
        <v>October</v>
      </c>
      <c r="I192" s="12" t="str" cm="1">
        <f t="array" ref="I192">RIGHT(_xlfn.CONCAT(IFERROR(INT(MID(NetflixOriginals!$C192,_xlfn.SEQUENCE(LEN(NetflixOriginals!$C192)),1)),"")),4)</f>
        <v>2020</v>
      </c>
      <c r="J192" s="12">
        <v>10</v>
      </c>
      <c r="K192" s="23">
        <f t="shared" si="4"/>
        <v>44106</v>
      </c>
      <c r="L192" s="22" t="str" cm="1">
        <f t="array" aca="1" ref="L192" ca="1">IF(SUM(INT(MID(F192,ROW(INDIRECT("1:"&amp;LEN(F192))),1)="/"))=0,"UNI_LANGUAGE",IF(SUM(INT(MID(F192,ROW(INDIRECT("1:"&amp;LEN(F192))),1)="/"))=1,"DUAL_LANGUAGE",IF(SUM(INT(MID(F192,ROW(INDIRECT("1:"&amp;LEN(F192))),1)="/"))=2,"TRI_LANGUAGE","")))</f>
        <v>UNI_LANGUAGE</v>
      </c>
      <c r="M192" s="7" t="str" cm="1">
        <f t="array" aca="1" ref="M192" ca="1">IF(SUM(INT(MID(B192,ROW(INDIRECT("1:"&amp;LEN(B192))),1)="/"))=0,"ONE_GENRE","MULTI_GENRE")</f>
        <v>ONE_GENRE</v>
      </c>
      <c r="N192" t="str">
        <f t="shared" si="5"/>
        <v>6-7</v>
      </c>
    </row>
    <row r="193" spans="1:14" ht="15" thickBot="1" x14ac:dyDescent="0.35">
      <c r="A193" s="14" t="s">
        <v>556</v>
      </c>
      <c r="B193" s="15" t="s">
        <v>36</v>
      </c>
      <c r="C193" s="16" t="s">
        <v>557</v>
      </c>
      <c r="D193" s="15">
        <v>75</v>
      </c>
      <c r="E193" s="15">
        <v>5.9</v>
      </c>
      <c r="F193" s="15" t="s">
        <v>26</v>
      </c>
      <c r="G193" s="15" t="str" cm="1">
        <f t="array" ref="G193">IF(LEN(_xlfn.CONCAT(IFERROR(INT(MID(NetflixOriginals!$C193,_xlfn.SEQUENCE(LEN(NetflixOriginals!$C193)),1)),"")))=6,LEFT(_xlfn.CONCAT(IFERROR(INT(MID(NetflixOriginals!$C193,_xlfn.SEQUENCE(LEN(NetflixOriginals!$C193)),1)),"")),2),LEFT(_xlfn.CONCAT(IFERROR(INT(MID(NetflixOriginals!$C193,_xlfn.SEQUENCE(LEN(NetflixOriginals!$C193)),1)),"")),1))</f>
        <v>6</v>
      </c>
      <c r="H193" s="12" t="str" cm="1">
        <f t="array" ref="H193">TRIM(LEFT(NetflixOriginals!$C193,MIN(IF(_xlfn.UNIQUE(INT(IFERROR(INT(MID(NetflixOriginals!$C193,_xlfn.SEQUENCE(LEN(NetflixOriginals!$C193)),1)),0)&gt;0)*_xlfn.SEQUENCE(LEN(NetflixOriginals!$C193)))=0,"@",_xlfn.UNIQUE(INT(IFERROR(INT(MID(NetflixOriginals!$C193,_xlfn.SEQUENCE(LEN(NetflixOriginals!$C193)),1)),0)&gt;0)*_xlfn.SEQUENCE(LEN(NetflixOriginals!$C193)))))-1))</f>
        <v>April</v>
      </c>
      <c r="I193" s="15" t="str" cm="1">
        <f t="array" ref="I193">RIGHT(_xlfn.CONCAT(IFERROR(INT(MID(NetflixOriginals!$C193,_xlfn.SEQUENCE(LEN(NetflixOriginals!$C193)),1)),"")),4)</f>
        <v>2018</v>
      </c>
      <c r="J193" s="12">
        <v>4</v>
      </c>
      <c r="K193" s="23">
        <f t="shared" si="4"/>
        <v>43196</v>
      </c>
      <c r="L193" s="22" t="str" cm="1">
        <f t="array" aca="1" ref="L193" ca="1">IF(SUM(INT(MID(F193,ROW(INDIRECT("1:"&amp;LEN(F193))),1)="/"))=0,"UNI_LANGUAGE",IF(SUM(INT(MID(F193,ROW(INDIRECT("1:"&amp;LEN(F193))),1)="/"))=1,"DUAL_LANGUAGE",IF(SUM(INT(MID(F193,ROW(INDIRECT("1:"&amp;LEN(F193))),1)="/"))=2,"TRI_LANGUAGE","")))</f>
        <v>UNI_LANGUAGE</v>
      </c>
      <c r="M193" t="str" cm="1">
        <f t="array" aca="1" ref="M193" ca="1">IF(SUM(INT(MID(B193,ROW(INDIRECT("1:"&amp;LEN(B193))),1)="/"))=0,"ONE_GENRE","MULTI_GENRE")</f>
        <v>ONE_GENRE</v>
      </c>
      <c r="N193" t="str">
        <f t="shared" si="5"/>
        <v>6-7</v>
      </c>
    </row>
    <row r="194" spans="1:14" ht="15" thickBot="1" x14ac:dyDescent="0.35">
      <c r="A194" s="11" t="s">
        <v>558</v>
      </c>
      <c r="B194" s="12" t="s">
        <v>16</v>
      </c>
      <c r="C194" s="13" t="s">
        <v>559</v>
      </c>
      <c r="D194" s="12">
        <v>120</v>
      </c>
      <c r="E194" s="12">
        <v>5.9</v>
      </c>
      <c r="F194" s="12" t="s">
        <v>26</v>
      </c>
      <c r="G194" s="12" t="str" cm="1">
        <f t="array" ref="G194">IF(LEN(_xlfn.CONCAT(IFERROR(INT(MID(NetflixOriginals!$C194,_xlfn.SEQUENCE(LEN(NetflixOriginals!$C194)),1)),"")))=6,LEFT(_xlfn.CONCAT(IFERROR(INT(MID(NetflixOriginals!$C194,_xlfn.SEQUENCE(LEN(NetflixOriginals!$C194)),1)),"")),2),LEFT(_xlfn.CONCAT(IFERROR(INT(MID(NetflixOriginals!$C194,_xlfn.SEQUENCE(LEN(NetflixOriginals!$C194)),1)),"")),1))</f>
        <v>17</v>
      </c>
      <c r="H194" s="12" t="str" cm="1">
        <f t="array" ref="H194">TRIM(LEFT(NetflixOriginals!$C194,MIN(IF(_xlfn.UNIQUE(INT(IFERROR(INT(MID(NetflixOriginals!$C194,_xlfn.SEQUENCE(LEN(NetflixOriginals!$C194)),1)),0)&gt;0)*_xlfn.SEQUENCE(LEN(NetflixOriginals!$C194)))=0,"@",_xlfn.UNIQUE(INT(IFERROR(INT(MID(NetflixOriginals!$C194,_xlfn.SEQUENCE(LEN(NetflixOriginals!$C194)),1)),0)&gt;0)*_xlfn.SEQUENCE(LEN(NetflixOriginals!$C194)))))-1))</f>
        <v>January</v>
      </c>
      <c r="I194" s="12" t="str" cm="1">
        <f t="array" ref="I194">RIGHT(_xlfn.CONCAT(IFERROR(INT(MID(NetflixOriginals!$C194,_xlfn.SEQUENCE(LEN(NetflixOriginals!$C194)),1)),"")),4)</f>
        <v>2020</v>
      </c>
      <c r="J194" s="12">
        <v>1</v>
      </c>
      <c r="K194" s="23">
        <f t="shared" si="4"/>
        <v>43847</v>
      </c>
      <c r="L194" s="22" t="str" cm="1">
        <f t="array" aca="1" ref="L194" ca="1">IF(SUM(INT(MID(F194,ROW(INDIRECT("1:"&amp;LEN(F194))),1)="/"))=0,"UNI_LANGUAGE",IF(SUM(INT(MID(F194,ROW(INDIRECT("1:"&amp;LEN(F194))),1)="/"))=1,"DUAL_LANGUAGE",IF(SUM(INT(MID(F194,ROW(INDIRECT("1:"&amp;LEN(F194))),1)="/"))=2,"TRI_LANGUAGE","")))</f>
        <v>UNI_LANGUAGE</v>
      </c>
      <c r="M194" s="7" t="str" cm="1">
        <f t="array" aca="1" ref="M194" ca="1">IF(SUM(INT(MID(B194,ROW(INDIRECT("1:"&amp;LEN(B194))),1)="/"))=0,"ONE_GENRE","MULTI_GENRE")</f>
        <v>ONE_GENRE</v>
      </c>
      <c r="N194" t="str">
        <f t="shared" si="5"/>
        <v>6-7</v>
      </c>
    </row>
    <row r="195" spans="1:14" ht="15" thickBot="1" x14ac:dyDescent="0.35">
      <c r="A195" s="14" t="s">
        <v>560</v>
      </c>
      <c r="B195" s="15" t="s">
        <v>132</v>
      </c>
      <c r="C195" s="16" t="s">
        <v>557</v>
      </c>
      <c r="D195" s="15">
        <v>96</v>
      </c>
      <c r="E195" s="15">
        <v>5.9</v>
      </c>
      <c r="F195" s="15" t="s">
        <v>26</v>
      </c>
      <c r="G195" s="15" t="str" cm="1">
        <f t="array" ref="G195">IF(LEN(_xlfn.CONCAT(IFERROR(INT(MID(NetflixOriginals!$C195,_xlfn.SEQUENCE(LEN(NetflixOriginals!$C195)),1)),"")))=6,LEFT(_xlfn.CONCAT(IFERROR(INT(MID(NetflixOriginals!$C195,_xlfn.SEQUENCE(LEN(NetflixOriginals!$C195)),1)),"")),2),LEFT(_xlfn.CONCAT(IFERROR(INT(MID(NetflixOriginals!$C195,_xlfn.SEQUENCE(LEN(NetflixOriginals!$C195)),1)),"")),1))</f>
        <v>6</v>
      </c>
      <c r="H195" s="12" t="str" cm="1">
        <f t="array" ref="H195">TRIM(LEFT(NetflixOriginals!$C195,MIN(IF(_xlfn.UNIQUE(INT(IFERROR(INT(MID(NetflixOriginals!$C195,_xlfn.SEQUENCE(LEN(NetflixOriginals!$C195)),1)),0)&gt;0)*_xlfn.SEQUENCE(LEN(NetflixOriginals!$C195)))=0,"@",_xlfn.UNIQUE(INT(IFERROR(INT(MID(NetflixOriginals!$C195,_xlfn.SEQUENCE(LEN(NetflixOriginals!$C195)),1)),0)&gt;0)*_xlfn.SEQUENCE(LEN(NetflixOriginals!$C195)))))-1))</f>
        <v>April</v>
      </c>
      <c r="I195" s="15" t="str" cm="1">
        <f t="array" ref="I195">RIGHT(_xlfn.CONCAT(IFERROR(INT(MID(NetflixOriginals!$C195,_xlfn.SEQUENCE(LEN(NetflixOriginals!$C195)),1)),"")),4)</f>
        <v>2018</v>
      </c>
      <c r="J195" s="12">
        <v>4</v>
      </c>
      <c r="K195" s="23">
        <f t="shared" ref="K195:K258" si="6">DATE(I195,J195,G195)</f>
        <v>43196</v>
      </c>
      <c r="L195" s="22" t="str" cm="1">
        <f t="array" aca="1" ref="L195" ca="1">IF(SUM(INT(MID(F195,ROW(INDIRECT("1:"&amp;LEN(F195))),1)="/"))=0,"UNI_LANGUAGE",IF(SUM(INT(MID(F195,ROW(INDIRECT("1:"&amp;LEN(F195))),1)="/"))=1,"DUAL_LANGUAGE",IF(SUM(INT(MID(F195,ROW(INDIRECT("1:"&amp;LEN(F195))),1)="/"))=2,"TRI_LANGUAGE","")))</f>
        <v>UNI_LANGUAGE</v>
      </c>
      <c r="M195" t="str" cm="1">
        <f t="array" aca="1" ref="M195" ca="1">IF(SUM(INT(MID(B195,ROW(INDIRECT("1:"&amp;LEN(B195))),1)="/"))=0,"ONE_GENRE","MULTI_GENRE")</f>
        <v>ONE_GENRE</v>
      </c>
      <c r="N195" t="str">
        <f t="shared" ref="N195:N258" si="7">IF(E195&lt;=5,"1-5",IF(E195&lt;=7,"6-7",IF(E195&lt;=8,"8-9","9-10")))</f>
        <v>6-7</v>
      </c>
    </row>
    <row r="196" spans="1:14" ht="15" thickBot="1" x14ac:dyDescent="0.35">
      <c r="A196" s="11" t="s">
        <v>561</v>
      </c>
      <c r="B196" s="12" t="s">
        <v>61</v>
      </c>
      <c r="C196" s="13" t="s">
        <v>562</v>
      </c>
      <c r="D196" s="12">
        <v>148</v>
      </c>
      <c r="E196" s="12">
        <v>5.9</v>
      </c>
      <c r="F196" s="12" t="s">
        <v>26</v>
      </c>
      <c r="G196" s="12" t="str" cm="1">
        <f t="array" ref="G196">IF(LEN(_xlfn.CONCAT(IFERROR(INT(MID(NetflixOriginals!$C196,_xlfn.SEQUENCE(LEN(NetflixOriginals!$C196)),1)),"")))=6,LEFT(_xlfn.CONCAT(IFERROR(INT(MID(NetflixOriginals!$C196,_xlfn.SEQUENCE(LEN(NetflixOriginals!$C196)),1)),"")),2),LEFT(_xlfn.CONCAT(IFERROR(INT(MID(NetflixOriginals!$C196,_xlfn.SEQUENCE(LEN(NetflixOriginals!$C196)),1)),"")),1))</f>
        <v>21</v>
      </c>
      <c r="H196" s="12" t="str" cm="1">
        <f t="array" ref="H196">TRIM(LEFT(NetflixOriginals!$C196,MIN(IF(_xlfn.UNIQUE(INT(IFERROR(INT(MID(NetflixOriginals!$C196,_xlfn.SEQUENCE(LEN(NetflixOriginals!$C196)),1)),0)&gt;0)*_xlfn.SEQUENCE(LEN(NetflixOriginals!$C196)))=0,"@",_xlfn.UNIQUE(INT(IFERROR(INT(MID(NetflixOriginals!$C196,_xlfn.SEQUENCE(LEN(NetflixOriginals!$C196)),1)),0)&gt;0)*_xlfn.SEQUENCE(LEN(NetflixOriginals!$C196)))))-1))</f>
        <v>May</v>
      </c>
      <c r="I196" s="12" t="str" cm="1">
        <f t="array" ref="I196">RIGHT(_xlfn.CONCAT(IFERROR(INT(MID(NetflixOriginals!$C196,_xlfn.SEQUENCE(LEN(NetflixOriginals!$C196)),1)),"")),4)</f>
        <v>2021</v>
      </c>
      <c r="J196" s="12">
        <v>5</v>
      </c>
      <c r="K196" s="23">
        <f t="shared" si="6"/>
        <v>44337</v>
      </c>
      <c r="L196" s="22" t="str" cm="1">
        <f t="array" aca="1" ref="L196" ca="1">IF(SUM(INT(MID(F196,ROW(INDIRECT("1:"&amp;LEN(F196))),1)="/"))=0,"UNI_LANGUAGE",IF(SUM(INT(MID(F196,ROW(INDIRECT("1:"&amp;LEN(F196))),1)="/"))=1,"DUAL_LANGUAGE",IF(SUM(INT(MID(F196,ROW(INDIRECT("1:"&amp;LEN(F196))),1)="/"))=2,"TRI_LANGUAGE","")))</f>
        <v>UNI_LANGUAGE</v>
      </c>
      <c r="M196" s="7" t="str" cm="1">
        <f t="array" aca="1" ref="M196" ca="1">IF(SUM(INT(MID(B196,ROW(INDIRECT("1:"&amp;LEN(B196))),1)="/"))=0,"ONE_GENRE","MULTI_GENRE")</f>
        <v>MULTI_GENRE</v>
      </c>
      <c r="N196" t="str">
        <f t="shared" si="7"/>
        <v>6-7</v>
      </c>
    </row>
    <row r="197" spans="1:14" ht="15" thickBot="1" x14ac:dyDescent="0.35">
      <c r="A197" s="14" t="s">
        <v>563</v>
      </c>
      <c r="B197" s="15" t="s">
        <v>133</v>
      </c>
      <c r="C197" s="16" t="s">
        <v>564</v>
      </c>
      <c r="D197" s="15">
        <v>94</v>
      </c>
      <c r="E197" s="15">
        <v>5.9</v>
      </c>
      <c r="F197" s="15" t="s">
        <v>26</v>
      </c>
      <c r="G197" s="15" t="str" cm="1">
        <f t="array" ref="G197">IF(LEN(_xlfn.CONCAT(IFERROR(INT(MID(NetflixOriginals!$C197,_xlfn.SEQUENCE(LEN(NetflixOriginals!$C197)),1)),"")))=6,LEFT(_xlfn.CONCAT(IFERROR(INT(MID(NetflixOriginals!$C197,_xlfn.SEQUENCE(LEN(NetflixOriginals!$C197)),1)),"")),2),LEFT(_xlfn.CONCAT(IFERROR(INT(MID(NetflixOriginals!$C197,_xlfn.SEQUENCE(LEN(NetflixOriginals!$C197)),1)),"")),1))</f>
        <v>16</v>
      </c>
      <c r="H197" s="12" t="str" cm="1">
        <f t="array" ref="H197">TRIM(LEFT(NetflixOriginals!$C197,MIN(IF(_xlfn.UNIQUE(INT(IFERROR(INT(MID(NetflixOriginals!$C197,_xlfn.SEQUENCE(LEN(NetflixOriginals!$C197)),1)),0)&gt;0)*_xlfn.SEQUENCE(LEN(NetflixOriginals!$C197)))=0,"@",_xlfn.UNIQUE(INT(IFERROR(INT(MID(NetflixOriginals!$C197,_xlfn.SEQUENCE(LEN(NetflixOriginals!$C197)),1)),0)&gt;0)*_xlfn.SEQUENCE(LEN(NetflixOriginals!$C197)))))-1))</f>
        <v>November</v>
      </c>
      <c r="I197" s="15" t="str" cm="1">
        <f t="array" ref="I197">RIGHT(_xlfn.CONCAT(IFERROR(INT(MID(NetflixOriginals!$C197,_xlfn.SEQUENCE(LEN(NetflixOriginals!$C197)),1)),"")),4)</f>
        <v>2018</v>
      </c>
      <c r="J197" s="12">
        <v>11</v>
      </c>
      <c r="K197" s="23">
        <f t="shared" si="6"/>
        <v>43420</v>
      </c>
      <c r="L197" s="22" t="str" cm="1">
        <f t="array" aca="1" ref="L197" ca="1">IF(SUM(INT(MID(F197,ROW(INDIRECT("1:"&amp;LEN(F197))),1)="/"))=0,"UNI_LANGUAGE",IF(SUM(INT(MID(F197,ROW(INDIRECT("1:"&amp;LEN(F197))),1)="/"))=1,"DUAL_LANGUAGE",IF(SUM(INT(MID(F197,ROW(INDIRECT("1:"&amp;LEN(F197))),1)="/"))=2,"TRI_LANGUAGE","")))</f>
        <v>UNI_LANGUAGE</v>
      </c>
      <c r="M197" t="str" cm="1">
        <f t="array" aca="1" ref="M197" ca="1">IF(SUM(INT(MID(B197,ROW(INDIRECT("1:"&amp;LEN(B197))),1)="/"))=0,"ONE_GENRE","MULTI_GENRE")</f>
        <v>ONE_GENRE</v>
      </c>
      <c r="N197" t="str">
        <f t="shared" si="7"/>
        <v>6-7</v>
      </c>
    </row>
    <row r="198" spans="1:14" ht="15" thickBot="1" x14ac:dyDescent="0.35">
      <c r="A198" s="11" t="s">
        <v>565</v>
      </c>
      <c r="B198" s="12" t="s">
        <v>24</v>
      </c>
      <c r="C198" s="13" t="s">
        <v>422</v>
      </c>
      <c r="D198" s="12">
        <v>107</v>
      </c>
      <c r="E198" s="12">
        <v>5.9</v>
      </c>
      <c r="F198" s="12" t="s">
        <v>26</v>
      </c>
      <c r="G198" s="12" t="str" cm="1">
        <f t="array" ref="G198">IF(LEN(_xlfn.CONCAT(IFERROR(INT(MID(NetflixOriginals!$C198,_xlfn.SEQUENCE(LEN(NetflixOriginals!$C198)),1)),"")))=6,LEFT(_xlfn.CONCAT(IFERROR(INT(MID(NetflixOriginals!$C198,_xlfn.SEQUENCE(LEN(NetflixOriginals!$C198)),1)),"")),2),LEFT(_xlfn.CONCAT(IFERROR(INT(MID(NetflixOriginals!$C198,_xlfn.SEQUENCE(LEN(NetflixOriginals!$C198)),1)),"")),1))</f>
        <v>15</v>
      </c>
      <c r="H198" s="12" t="str" cm="1">
        <f t="array" ref="H198">TRIM(LEFT(NetflixOriginals!$C198,MIN(IF(_xlfn.UNIQUE(INT(IFERROR(INT(MID(NetflixOriginals!$C198,_xlfn.SEQUENCE(LEN(NetflixOriginals!$C198)),1)),0)&gt;0)*_xlfn.SEQUENCE(LEN(NetflixOriginals!$C198)))=0,"@",_xlfn.UNIQUE(INT(IFERROR(INT(MID(NetflixOriginals!$C198,_xlfn.SEQUENCE(LEN(NetflixOriginals!$C198)),1)),0)&gt;0)*_xlfn.SEQUENCE(LEN(NetflixOriginals!$C198)))))-1))</f>
        <v>November</v>
      </c>
      <c r="I198" s="12" t="str" cm="1">
        <f t="array" ref="I198">RIGHT(_xlfn.CONCAT(IFERROR(INT(MID(NetflixOriginals!$C198,_xlfn.SEQUENCE(LEN(NetflixOriginals!$C198)),1)),"")),4)</f>
        <v>2019</v>
      </c>
      <c r="J198" s="12">
        <v>11</v>
      </c>
      <c r="K198" s="23">
        <f t="shared" si="6"/>
        <v>43784</v>
      </c>
      <c r="L198" s="22" t="str" cm="1">
        <f t="array" aca="1" ref="L198" ca="1">IF(SUM(INT(MID(F198,ROW(INDIRECT("1:"&amp;LEN(F198))),1)="/"))=0,"UNI_LANGUAGE",IF(SUM(INT(MID(F198,ROW(INDIRECT("1:"&amp;LEN(F198))),1)="/"))=1,"DUAL_LANGUAGE",IF(SUM(INT(MID(F198,ROW(INDIRECT("1:"&amp;LEN(F198))),1)="/"))=2,"TRI_LANGUAGE","")))</f>
        <v>UNI_LANGUAGE</v>
      </c>
      <c r="M198" s="7" t="str" cm="1">
        <f t="array" aca="1" ref="M198" ca="1">IF(SUM(INT(MID(B198,ROW(INDIRECT("1:"&amp;LEN(B198))),1)="/"))=0,"ONE_GENRE","MULTI_GENRE")</f>
        <v>ONE_GENRE</v>
      </c>
      <c r="N198" t="str">
        <f t="shared" si="7"/>
        <v>6-7</v>
      </c>
    </row>
    <row r="199" spans="1:14" ht="15" thickBot="1" x14ac:dyDescent="0.35">
      <c r="A199" s="14" t="s">
        <v>566</v>
      </c>
      <c r="B199" s="15" t="s">
        <v>127</v>
      </c>
      <c r="C199" s="16" t="s">
        <v>567</v>
      </c>
      <c r="D199" s="15">
        <v>32</v>
      </c>
      <c r="E199" s="15">
        <v>5.9</v>
      </c>
      <c r="F199" s="15" t="s">
        <v>26</v>
      </c>
      <c r="G199" s="15" t="str" cm="1">
        <f t="array" ref="G199">IF(LEN(_xlfn.CONCAT(IFERROR(INT(MID(NetflixOriginals!$C199,_xlfn.SEQUENCE(LEN(NetflixOriginals!$C199)),1)),"")))=6,LEFT(_xlfn.CONCAT(IFERROR(INT(MID(NetflixOriginals!$C199,_xlfn.SEQUENCE(LEN(NetflixOriginals!$C199)),1)),"")),2),LEFT(_xlfn.CONCAT(IFERROR(INT(MID(NetflixOriginals!$C199,_xlfn.SEQUENCE(LEN(NetflixOriginals!$C199)),1)),"")),1))</f>
        <v>16</v>
      </c>
      <c r="H199" s="12" t="str" cm="1">
        <f t="array" ref="H199">TRIM(LEFT(NetflixOriginals!$C199,MIN(IF(_xlfn.UNIQUE(INT(IFERROR(INT(MID(NetflixOriginals!$C199,_xlfn.SEQUENCE(LEN(NetflixOriginals!$C199)),1)),0)&gt;0)*_xlfn.SEQUENCE(LEN(NetflixOriginals!$C199)))=0,"@",_xlfn.UNIQUE(INT(IFERROR(INT(MID(NetflixOriginals!$C199,_xlfn.SEQUENCE(LEN(NetflixOriginals!$C199)),1)),0)&gt;0)*_xlfn.SEQUENCE(LEN(NetflixOriginals!$C199)))))-1))</f>
        <v>July</v>
      </c>
      <c r="I199" s="15" t="str" cm="1">
        <f t="array" ref="I199">RIGHT(_xlfn.CONCAT(IFERROR(INT(MID(NetflixOriginals!$C199,_xlfn.SEQUENCE(LEN(NetflixOriginals!$C199)),1)),"")),4)</f>
        <v>2019</v>
      </c>
      <c r="J199" s="12">
        <v>7</v>
      </c>
      <c r="K199" s="23">
        <f t="shared" si="6"/>
        <v>43662</v>
      </c>
      <c r="L199" s="22" t="str" cm="1">
        <f t="array" aca="1" ref="L199" ca="1">IF(SUM(INT(MID(F199,ROW(INDIRECT("1:"&amp;LEN(F199))),1)="/"))=0,"UNI_LANGUAGE",IF(SUM(INT(MID(F199,ROW(INDIRECT("1:"&amp;LEN(F199))),1)="/"))=1,"DUAL_LANGUAGE",IF(SUM(INT(MID(F199,ROW(INDIRECT("1:"&amp;LEN(F199))),1)="/"))=2,"TRI_LANGUAGE","")))</f>
        <v>UNI_LANGUAGE</v>
      </c>
      <c r="M199" t="str" cm="1">
        <f t="array" aca="1" ref="M199" ca="1">IF(SUM(INT(MID(B199,ROW(INDIRECT("1:"&amp;LEN(B199))),1)="/"))=0,"ONE_GENRE","MULTI_GENRE")</f>
        <v>ONE_GENRE</v>
      </c>
      <c r="N199" t="str">
        <f t="shared" si="7"/>
        <v>6-7</v>
      </c>
    </row>
    <row r="200" spans="1:14" ht="15" thickBot="1" x14ac:dyDescent="0.35">
      <c r="A200" s="11" t="s">
        <v>568</v>
      </c>
      <c r="B200" s="12" t="s">
        <v>36</v>
      </c>
      <c r="C200" s="13" t="s">
        <v>569</v>
      </c>
      <c r="D200" s="12">
        <v>104</v>
      </c>
      <c r="E200" s="12">
        <v>5.9</v>
      </c>
      <c r="F200" s="12" t="s">
        <v>26</v>
      </c>
      <c r="G200" s="12" t="str" cm="1">
        <f t="array" ref="G200">IF(LEN(_xlfn.CONCAT(IFERROR(INT(MID(NetflixOriginals!$C200,_xlfn.SEQUENCE(LEN(NetflixOriginals!$C200)),1)),"")))=6,LEFT(_xlfn.CONCAT(IFERROR(INT(MID(NetflixOriginals!$C200,_xlfn.SEQUENCE(LEN(NetflixOriginals!$C200)),1)),"")),2),LEFT(_xlfn.CONCAT(IFERROR(INT(MID(NetflixOriginals!$C200,_xlfn.SEQUENCE(LEN(NetflixOriginals!$C200)),1)),"")),1))</f>
        <v>7</v>
      </c>
      <c r="H200" s="12" t="str" cm="1">
        <f t="array" ref="H200">TRIM(LEFT(NetflixOriginals!$C200,MIN(IF(_xlfn.UNIQUE(INT(IFERROR(INT(MID(NetflixOriginals!$C200,_xlfn.SEQUENCE(LEN(NetflixOriginals!$C200)),1)),0)&gt;0)*_xlfn.SEQUENCE(LEN(NetflixOriginals!$C200)))=0,"@",_xlfn.UNIQUE(INT(IFERROR(INT(MID(NetflixOriginals!$C200,_xlfn.SEQUENCE(LEN(NetflixOriginals!$C200)),1)),0)&gt;0)*_xlfn.SEQUENCE(LEN(NetflixOriginals!$C200)))))-1))</f>
        <v>February</v>
      </c>
      <c r="I200" s="12" t="str" cm="1">
        <f t="array" ref="I200">RIGHT(_xlfn.CONCAT(IFERROR(INT(MID(NetflixOriginals!$C200,_xlfn.SEQUENCE(LEN(NetflixOriginals!$C200)),1)),"")),4)</f>
        <v>2020</v>
      </c>
      <c r="J200" s="12">
        <v>2</v>
      </c>
      <c r="K200" s="23">
        <f t="shared" si="6"/>
        <v>43868</v>
      </c>
      <c r="L200" s="22" t="str" cm="1">
        <f t="array" aca="1" ref="L200" ca="1">IF(SUM(INT(MID(F200,ROW(INDIRECT("1:"&amp;LEN(F200))),1)="/"))=0,"UNI_LANGUAGE",IF(SUM(INT(MID(F200,ROW(INDIRECT("1:"&amp;LEN(F200))),1)="/"))=1,"DUAL_LANGUAGE",IF(SUM(INT(MID(F200,ROW(INDIRECT("1:"&amp;LEN(F200))),1)="/"))=2,"TRI_LANGUAGE","")))</f>
        <v>UNI_LANGUAGE</v>
      </c>
      <c r="M200" s="7" t="str" cm="1">
        <f t="array" aca="1" ref="M200" ca="1">IF(SUM(INT(MID(B200,ROW(INDIRECT("1:"&amp;LEN(B200))),1)="/"))=0,"ONE_GENRE","MULTI_GENRE")</f>
        <v>ONE_GENRE</v>
      </c>
      <c r="N200" t="str">
        <f t="shared" si="7"/>
        <v>6-7</v>
      </c>
    </row>
    <row r="201" spans="1:14" ht="15" thickBot="1" x14ac:dyDescent="0.35">
      <c r="A201" s="14" t="s">
        <v>570</v>
      </c>
      <c r="B201" s="15" t="s">
        <v>12</v>
      </c>
      <c r="C201" s="16" t="s">
        <v>453</v>
      </c>
      <c r="D201" s="15">
        <v>23</v>
      </c>
      <c r="E201" s="15">
        <v>5.9</v>
      </c>
      <c r="F201" s="15" t="s">
        <v>26</v>
      </c>
      <c r="G201" s="15" t="str" cm="1">
        <f t="array" ref="G201">IF(LEN(_xlfn.CONCAT(IFERROR(INT(MID(NetflixOriginals!$C201,_xlfn.SEQUENCE(LEN(NetflixOriginals!$C201)),1)),"")))=6,LEFT(_xlfn.CONCAT(IFERROR(INT(MID(NetflixOriginals!$C201,_xlfn.SEQUENCE(LEN(NetflixOriginals!$C201)),1)),"")),2),LEFT(_xlfn.CONCAT(IFERROR(INT(MID(NetflixOriginals!$C201,_xlfn.SEQUENCE(LEN(NetflixOriginals!$C201)),1)),"")),1))</f>
        <v>28</v>
      </c>
      <c r="H201" s="12" t="str" cm="1">
        <f t="array" ref="H201">TRIM(LEFT(NetflixOriginals!$C201,MIN(IF(_xlfn.UNIQUE(INT(IFERROR(INT(MID(NetflixOriginals!$C201,_xlfn.SEQUENCE(LEN(NetflixOriginals!$C201)),1)),0)&gt;0)*_xlfn.SEQUENCE(LEN(NetflixOriginals!$C201)))=0,"@",_xlfn.UNIQUE(INT(IFERROR(INT(MID(NetflixOriginals!$C201,_xlfn.SEQUENCE(LEN(NetflixOriginals!$C201)),1)),0)&gt;0)*_xlfn.SEQUENCE(LEN(NetflixOriginals!$C201)))))-1))</f>
        <v>September</v>
      </c>
      <c r="I201" s="15" t="str" cm="1">
        <f t="array" ref="I201">RIGHT(_xlfn.CONCAT(IFERROR(INT(MID(NetflixOriginals!$C201,_xlfn.SEQUENCE(LEN(NetflixOriginals!$C201)),1)),"")),4)</f>
        <v>2018</v>
      </c>
      <c r="J201" s="12">
        <v>9</v>
      </c>
      <c r="K201" s="23">
        <f t="shared" si="6"/>
        <v>43371</v>
      </c>
      <c r="L201" s="22" t="str" cm="1">
        <f t="array" aca="1" ref="L201" ca="1">IF(SUM(INT(MID(F201,ROW(INDIRECT("1:"&amp;LEN(F201))),1)="/"))=0,"UNI_LANGUAGE",IF(SUM(INT(MID(F201,ROW(INDIRECT("1:"&amp;LEN(F201))),1)="/"))=1,"DUAL_LANGUAGE",IF(SUM(INT(MID(F201,ROW(INDIRECT("1:"&amp;LEN(F201))),1)="/"))=2,"TRI_LANGUAGE","")))</f>
        <v>UNI_LANGUAGE</v>
      </c>
      <c r="M201" t="str" cm="1">
        <f t="array" aca="1" ref="M201" ca="1">IF(SUM(INT(MID(B201,ROW(INDIRECT("1:"&amp;LEN(B201))),1)="/"))=0,"ONE_GENRE","MULTI_GENRE")</f>
        <v>ONE_GENRE</v>
      </c>
      <c r="N201" t="str">
        <f t="shared" si="7"/>
        <v>6-7</v>
      </c>
    </row>
    <row r="202" spans="1:14" ht="15" thickBot="1" x14ac:dyDescent="0.35">
      <c r="A202" s="11" t="s">
        <v>571</v>
      </c>
      <c r="B202" s="12" t="s">
        <v>40</v>
      </c>
      <c r="C202" s="13" t="s">
        <v>572</v>
      </c>
      <c r="D202" s="12">
        <v>111</v>
      </c>
      <c r="E202" s="12">
        <v>5.9</v>
      </c>
      <c r="F202" s="12" t="s">
        <v>42</v>
      </c>
      <c r="G202" s="12" t="str" cm="1">
        <f t="array" ref="G202">IF(LEN(_xlfn.CONCAT(IFERROR(INT(MID(NetflixOriginals!$C202,_xlfn.SEQUENCE(LEN(NetflixOriginals!$C202)),1)),"")))=6,LEFT(_xlfn.CONCAT(IFERROR(INT(MID(NetflixOriginals!$C202,_xlfn.SEQUENCE(LEN(NetflixOriginals!$C202)),1)),"")),2),LEFT(_xlfn.CONCAT(IFERROR(INT(MID(NetflixOriginals!$C202,_xlfn.SEQUENCE(LEN(NetflixOriginals!$C202)),1)),"")),1))</f>
        <v>27</v>
      </c>
      <c r="H202" s="12" t="str" cm="1">
        <f t="array" ref="H202">TRIM(LEFT(NetflixOriginals!$C202,MIN(IF(_xlfn.UNIQUE(INT(IFERROR(INT(MID(NetflixOriginals!$C202,_xlfn.SEQUENCE(LEN(NetflixOriginals!$C202)),1)),0)&gt;0)*_xlfn.SEQUENCE(LEN(NetflixOriginals!$C202)))=0,"@",_xlfn.UNIQUE(INT(IFERROR(INT(MID(NetflixOriginals!$C202,_xlfn.SEQUENCE(LEN(NetflixOriginals!$C202)),1)),0)&gt;0)*_xlfn.SEQUENCE(LEN(NetflixOriginals!$C202)))))-1))</f>
        <v>March</v>
      </c>
      <c r="I202" s="12" t="str" cm="1">
        <f t="array" ref="I202">RIGHT(_xlfn.CONCAT(IFERROR(INT(MID(NetflixOriginals!$C202,_xlfn.SEQUENCE(LEN(NetflixOriginals!$C202)),1)),"")),4)</f>
        <v>2020</v>
      </c>
      <c r="J202" s="12">
        <v>3</v>
      </c>
      <c r="K202" s="23">
        <f t="shared" si="6"/>
        <v>43917</v>
      </c>
      <c r="L202" s="22" t="str" cm="1">
        <f t="array" aca="1" ref="L202" ca="1">IF(SUM(INT(MID(F202,ROW(INDIRECT("1:"&amp;LEN(F202))),1)="/"))=0,"UNI_LANGUAGE",IF(SUM(INT(MID(F202,ROW(INDIRECT("1:"&amp;LEN(F202))),1)="/"))=1,"DUAL_LANGUAGE",IF(SUM(INT(MID(F202,ROW(INDIRECT("1:"&amp;LEN(F202))),1)="/"))=2,"TRI_LANGUAGE","")))</f>
        <v>UNI_LANGUAGE</v>
      </c>
      <c r="M202" s="7" t="str" cm="1">
        <f t="array" aca="1" ref="M202" ca="1">IF(SUM(INT(MID(B202,ROW(INDIRECT("1:"&amp;LEN(B202))),1)="/"))=0,"ONE_GENRE","MULTI_GENRE")</f>
        <v>ONE_GENRE</v>
      </c>
      <c r="N202" t="str">
        <f t="shared" si="7"/>
        <v>6-7</v>
      </c>
    </row>
    <row r="203" spans="1:14" ht="15" thickBot="1" x14ac:dyDescent="0.35">
      <c r="A203" s="14" t="s">
        <v>573</v>
      </c>
      <c r="B203" s="15" t="s">
        <v>16</v>
      </c>
      <c r="C203" s="16" t="s">
        <v>572</v>
      </c>
      <c r="D203" s="15">
        <v>83</v>
      </c>
      <c r="E203" s="15">
        <v>5.9</v>
      </c>
      <c r="F203" s="15" t="s">
        <v>58</v>
      </c>
      <c r="G203" s="15" t="str" cm="1">
        <f t="array" ref="G203">IF(LEN(_xlfn.CONCAT(IFERROR(INT(MID(NetflixOriginals!$C203,_xlfn.SEQUENCE(LEN(NetflixOriginals!$C203)),1)),"")))=6,LEFT(_xlfn.CONCAT(IFERROR(INT(MID(NetflixOriginals!$C203,_xlfn.SEQUENCE(LEN(NetflixOriginals!$C203)),1)),"")),2),LEFT(_xlfn.CONCAT(IFERROR(INT(MID(NetflixOriginals!$C203,_xlfn.SEQUENCE(LEN(NetflixOriginals!$C203)),1)),"")),1))</f>
        <v>27</v>
      </c>
      <c r="H203" s="12" t="str" cm="1">
        <f t="array" ref="H203">TRIM(LEFT(NetflixOriginals!$C203,MIN(IF(_xlfn.UNIQUE(INT(IFERROR(INT(MID(NetflixOriginals!$C203,_xlfn.SEQUENCE(LEN(NetflixOriginals!$C203)),1)),0)&gt;0)*_xlfn.SEQUENCE(LEN(NetflixOriginals!$C203)))=0,"@",_xlfn.UNIQUE(INT(IFERROR(INT(MID(NetflixOriginals!$C203,_xlfn.SEQUENCE(LEN(NetflixOriginals!$C203)),1)),0)&gt;0)*_xlfn.SEQUENCE(LEN(NetflixOriginals!$C203)))))-1))</f>
        <v>March</v>
      </c>
      <c r="I203" s="15" t="str" cm="1">
        <f t="array" ref="I203">RIGHT(_xlfn.CONCAT(IFERROR(INT(MID(NetflixOriginals!$C203,_xlfn.SEQUENCE(LEN(NetflixOriginals!$C203)),1)),"")),4)</f>
        <v>2020</v>
      </c>
      <c r="J203" s="12">
        <v>3</v>
      </c>
      <c r="K203" s="23">
        <f t="shared" si="6"/>
        <v>43917</v>
      </c>
      <c r="L203" s="22" t="str" cm="1">
        <f t="array" aca="1" ref="L203" ca="1">IF(SUM(INT(MID(F203,ROW(INDIRECT("1:"&amp;LEN(F203))),1)="/"))=0,"UNI_LANGUAGE",IF(SUM(INT(MID(F203,ROW(INDIRECT("1:"&amp;LEN(F203))),1)="/"))=1,"DUAL_LANGUAGE",IF(SUM(INT(MID(F203,ROW(INDIRECT("1:"&amp;LEN(F203))),1)="/"))=2,"TRI_LANGUAGE","")))</f>
        <v>UNI_LANGUAGE</v>
      </c>
      <c r="M203" t="str" cm="1">
        <f t="array" aca="1" ref="M203" ca="1">IF(SUM(INT(MID(B203,ROW(INDIRECT("1:"&amp;LEN(B203))),1)="/"))=0,"ONE_GENRE","MULTI_GENRE")</f>
        <v>ONE_GENRE</v>
      </c>
      <c r="N203" t="str">
        <f t="shared" si="7"/>
        <v>6-7</v>
      </c>
    </row>
    <row r="204" spans="1:14" ht="15" thickBot="1" x14ac:dyDescent="0.35">
      <c r="A204" s="11" t="s">
        <v>574</v>
      </c>
      <c r="B204" s="12" t="s">
        <v>12</v>
      </c>
      <c r="C204" s="13" t="s">
        <v>246</v>
      </c>
      <c r="D204" s="12">
        <v>53</v>
      </c>
      <c r="E204" s="12">
        <v>5.9</v>
      </c>
      <c r="F204" s="12" t="s">
        <v>26</v>
      </c>
      <c r="G204" s="12" t="str" cm="1">
        <f t="array" ref="G204">IF(LEN(_xlfn.CONCAT(IFERROR(INT(MID(NetflixOriginals!$C204,_xlfn.SEQUENCE(LEN(NetflixOriginals!$C204)),1)),"")))=6,LEFT(_xlfn.CONCAT(IFERROR(INT(MID(NetflixOriginals!$C204,_xlfn.SEQUENCE(LEN(NetflixOriginals!$C204)),1)),"")),2),LEFT(_xlfn.CONCAT(IFERROR(INT(MID(NetflixOriginals!$C204,_xlfn.SEQUENCE(LEN(NetflixOriginals!$C204)),1)),"")),1))</f>
        <v>1</v>
      </c>
      <c r="H204" s="12" t="str" cm="1">
        <f t="array" ref="H204">TRIM(LEFT(NetflixOriginals!$C204,MIN(IF(_xlfn.UNIQUE(INT(IFERROR(INT(MID(NetflixOriginals!$C204,_xlfn.SEQUENCE(LEN(NetflixOriginals!$C204)),1)),0)&gt;0)*_xlfn.SEQUENCE(LEN(NetflixOriginals!$C204)))=0,"@",_xlfn.UNIQUE(INT(IFERROR(INT(MID(NetflixOriginals!$C204,_xlfn.SEQUENCE(LEN(NetflixOriginals!$C204)),1)),0)&gt;0)*_xlfn.SEQUENCE(LEN(NetflixOriginals!$C204)))))-1))</f>
        <v>January</v>
      </c>
      <c r="I204" s="12" t="str" cm="1">
        <f t="array" ref="I204">RIGHT(_xlfn.CONCAT(IFERROR(INT(MID(NetflixOriginals!$C204,_xlfn.SEQUENCE(LEN(NetflixOriginals!$C204)),1)),"")),4)</f>
        <v>2021</v>
      </c>
      <c r="J204" s="12">
        <v>1</v>
      </c>
      <c r="K204" s="23">
        <f t="shared" si="6"/>
        <v>44197</v>
      </c>
      <c r="L204" s="22" t="str" cm="1">
        <f t="array" aca="1" ref="L204" ca="1">IF(SUM(INT(MID(F204,ROW(INDIRECT("1:"&amp;LEN(F204))),1)="/"))=0,"UNI_LANGUAGE",IF(SUM(INT(MID(F204,ROW(INDIRECT("1:"&amp;LEN(F204))),1)="/"))=1,"DUAL_LANGUAGE",IF(SUM(INT(MID(F204,ROW(INDIRECT("1:"&amp;LEN(F204))),1)="/"))=2,"TRI_LANGUAGE","")))</f>
        <v>UNI_LANGUAGE</v>
      </c>
      <c r="M204" s="7" t="str" cm="1">
        <f t="array" aca="1" ref="M204" ca="1">IF(SUM(INT(MID(B204,ROW(INDIRECT("1:"&amp;LEN(B204))),1)="/"))=0,"ONE_GENRE","MULTI_GENRE")</f>
        <v>ONE_GENRE</v>
      </c>
      <c r="N204" t="str">
        <f t="shared" si="7"/>
        <v>6-7</v>
      </c>
    </row>
    <row r="205" spans="1:14" ht="15" thickBot="1" x14ac:dyDescent="0.35">
      <c r="A205" s="14" t="s">
        <v>575</v>
      </c>
      <c r="B205" s="15" t="s">
        <v>101</v>
      </c>
      <c r="C205" s="16" t="s">
        <v>576</v>
      </c>
      <c r="D205" s="15">
        <v>95</v>
      </c>
      <c r="E205" s="15">
        <v>5.9</v>
      </c>
      <c r="F205" s="15" t="s">
        <v>26</v>
      </c>
      <c r="G205" s="15" t="str" cm="1">
        <f t="array" ref="G205">IF(LEN(_xlfn.CONCAT(IFERROR(INT(MID(NetflixOriginals!$C205,_xlfn.SEQUENCE(LEN(NetflixOriginals!$C205)),1)),"")))=6,LEFT(_xlfn.CONCAT(IFERROR(INT(MID(NetflixOriginals!$C205,_xlfn.SEQUENCE(LEN(NetflixOriginals!$C205)),1)),"")),2),LEFT(_xlfn.CONCAT(IFERROR(INT(MID(NetflixOriginals!$C205,_xlfn.SEQUENCE(LEN(NetflixOriginals!$C205)),1)),"")),1))</f>
        <v>12</v>
      </c>
      <c r="H205" s="12" t="str" cm="1">
        <f t="array" ref="H205">TRIM(LEFT(NetflixOriginals!$C205,MIN(IF(_xlfn.UNIQUE(INT(IFERROR(INT(MID(NetflixOriginals!$C205,_xlfn.SEQUENCE(LEN(NetflixOriginals!$C205)),1)),0)&gt;0)*_xlfn.SEQUENCE(LEN(NetflixOriginals!$C205)))=0,"@",_xlfn.UNIQUE(INT(IFERROR(INT(MID(NetflixOriginals!$C205,_xlfn.SEQUENCE(LEN(NetflixOriginals!$C205)),1)),0)&gt;0)*_xlfn.SEQUENCE(LEN(NetflixOriginals!$C205)))))-1))</f>
        <v>January</v>
      </c>
      <c r="I205" s="15" t="str" cm="1">
        <f t="array" ref="I205">RIGHT(_xlfn.CONCAT(IFERROR(INT(MID(NetflixOriginals!$C205,_xlfn.SEQUENCE(LEN(NetflixOriginals!$C205)),1)),"")),4)</f>
        <v>2018</v>
      </c>
      <c r="J205" s="12">
        <v>1</v>
      </c>
      <c r="K205" s="23">
        <f t="shared" si="6"/>
        <v>43112</v>
      </c>
      <c r="L205" s="22" t="str" cm="1">
        <f t="array" aca="1" ref="L205" ca="1">IF(SUM(INT(MID(F205,ROW(INDIRECT("1:"&amp;LEN(F205))),1)="/"))=0,"UNI_LANGUAGE",IF(SUM(INT(MID(F205,ROW(INDIRECT("1:"&amp;LEN(F205))),1)="/"))=1,"DUAL_LANGUAGE",IF(SUM(INT(MID(F205,ROW(INDIRECT("1:"&amp;LEN(F205))),1)="/"))=2,"TRI_LANGUAGE","")))</f>
        <v>UNI_LANGUAGE</v>
      </c>
      <c r="M205" t="str" cm="1">
        <f t="array" aca="1" ref="M205" ca="1">IF(SUM(INT(MID(B205,ROW(INDIRECT("1:"&amp;LEN(B205))),1)="/"))=0,"ONE_GENRE","MULTI_GENRE")</f>
        <v>ONE_GENRE</v>
      </c>
      <c r="N205" t="str">
        <f t="shared" si="7"/>
        <v>6-7</v>
      </c>
    </row>
    <row r="206" spans="1:14" ht="15" thickBot="1" x14ac:dyDescent="0.35">
      <c r="A206" s="11" t="s">
        <v>577</v>
      </c>
      <c r="B206" s="12" t="s">
        <v>107</v>
      </c>
      <c r="C206" s="13" t="s">
        <v>578</v>
      </c>
      <c r="D206" s="12">
        <v>132</v>
      </c>
      <c r="E206" s="12">
        <v>5.9</v>
      </c>
      <c r="F206" s="12" t="s">
        <v>26</v>
      </c>
      <c r="G206" s="12" t="str" cm="1">
        <f t="array" ref="G206">IF(LEN(_xlfn.CONCAT(IFERROR(INT(MID(NetflixOriginals!$C206,_xlfn.SEQUENCE(LEN(NetflixOriginals!$C206)),1)),"")))=6,LEFT(_xlfn.CONCAT(IFERROR(INT(MID(NetflixOriginals!$C206,_xlfn.SEQUENCE(LEN(NetflixOriginals!$C206)),1)),"")),2),LEFT(_xlfn.CONCAT(IFERROR(INT(MID(NetflixOriginals!$C206,_xlfn.SEQUENCE(LEN(NetflixOriginals!$C206)),1)),"")),1))</f>
        <v>11</v>
      </c>
      <c r="H206" s="12" t="str" cm="1">
        <f t="array" ref="H206">TRIM(LEFT(NetflixOriginals!$C206,MIN(IF(_xlfn.UNIQUE(INT(IFERROR(INT(MID(NetflixOriginals!$C206,_xlfn.SEQUENCE(LEN(NetflixOriginals!$C206)),1)),0)&gt;0)*_xlfn.SEQUENCE(LEN(NetflixOriginals!$C206)))=0,"@",_xlfn.UNIQUE(INT(IFERROR(INT(MID(NetflixOriginals!$C206,_xlfn.SEQUENCE(LEN(NetflixOriginals!$C206)),1)),0)&gt;0)*_xlfn.SEQUENCE(LEN(NetflixOriginals!$C206)))))-1))</f>
        <v>December</v>
      </c>
      <c r="I206" s="12" t="str" cm="1">
        <f t="array" ref="I206">RIGHT(_xlfn.CONCAT(IFERROR(INT(MID(NetflixOriginals!$C206,_xlfn.SEQUENCE(LEN(NetflixOriginals!$C206)),1)),"")),4)</f>
        <v>2020</v>
      </c>
      <c r="J206" s="12">
        <v>12</v>
      </c>
      <c r="K206" s="23">
        <f t="shared" si="6"/>
        <v>44176</v>
      </c>
      <c r="L206" s="22" t="str" cm="1">
        <f t="array" aca="1" ref="L206" ca="1">IF(SUM(INT(MID(F206,ROW(INDIRECT("1:"&amp;LEN(F206))),1)="/"))=0,"UNI_LANGUAGE",IF(SUM(INT(MID(F206,ROW(INDIRECT("1:"&amp;LEN(F206))),1)="/"))=1,"DUAL_LANGUAGE",IF(SUM(INT(MID(F206,ROW(INDIRECT("1:"&amp;LEN(F206))),1)="/"))=2,"TRI_LANGUAGE","")))</f>
        <v>UNI_LANGUAGE</v>
      </c>
      <c r="M206" s="7" t="str" cm="1">
        <f t="array" aca="1" ref="M206" ca="1">IF(SUM(INT(MID(B206,ROW(INDIRECT("1:"&amp;LEN(B206))),1)="/"))=0,"ONE_GENRE","MULTI_GENRE")</f>
        <v>ONE_GENRE</v>
      </c>
      <c r="N206" t="str">
        <f t="shared" si="7"/>
        <v>6-7</v>
      </c>
    </row>
    <row r="207" spans="1:14" ht="15" thickBot="1" x14ac:dyDescent="0.35">
      <c r="A207" s="14" t="s">
        <v>579</v>
      </c>
      <c r="B207" s="15" t="s">
        <v>44</v>
      </c>
      <c r="C207" s="16" t="s">
        <v>580</v>
      </c>
      <c r="D207" s="15">
        <v>98</v>
      </c>
      <c r="E207" s="15">
        <v>5.9</v>
      </c>
      <c r="F207" s="15" t="s">
        <v>26</v>
      </c>
      <c r="G207" s="15" t="str" cm="1">
        <f t="array" ref="G207">IF(LEN(_xlfn.CONCAT(IFERROR(INT(MID(NetflixOriginals!$C207,_xlfn.SEQUENCE(LEN(NetflixOriginals!$C207)),1)),"")))=6,LEFT(_xlfn.CONCAT(IFERROR(INT(MID(NetflixOriginals!$C207,_xlfn.SEQUENCE(LEN(NetflixOriginals!$C207)),1)),"")),2),LEFT(_xlfn.CONCAT(IFERROR(INT(MID(NetflixOriginals!$C207,_xlfn.SEQUENCE(LEN(NetflixOriginals!$C207)),1)),"")),1))</f>
        <v>11</v>
      </c>
      <c r="H207" s="12" t="str" cm="1">
        <f t="array" ref="H207">TRIM(LEFT(NetflixOriginals!$C207,MIN(IF(_xlfn.UNIQUE(INT(IFERROR(INT(MID(NetflixOriginals!$C207,_xlfn.SEQUENCE(LEN(NetflixOriginals!$C207)),1)),0)&gt;0)*_xlfn.SEQUENCE(LEN(NetflixOriginals!$C207)))=0,"@",_xlfn.UNIQUE(INT(IFERROR(INT(MID(NetflixOriginals!$C207,_xlfn.SEQUENCE(LEN(NetflixOriginals!$C207)),1)),0)&gt;0)*_xlfn.SEQUENCE(LEN(NetflixOriginals!$C207)))))-1))</f>
        <v>November</v>
      </c>
      <c r="I207" s="15" t="str" cm="1">
        <f t="array" ref="I207">RIGHT(_xlfn.CONCAT(IFERROR(INT(MID(NetflixOriginals!$C207,_xlfn.SEQUENCE(LEN(NetflixOriginals!$C207)),1)),"")),4)</f>
        <v>2016</v>
      </c>
      <c r="J207" s="12">
        <v>11</v>
      </c>
      <c r="K207" s="23">
        <f t="shared" si="6"/>
        <v>42685</v>
      </c>
      <c r="L207" s="22" t="str" cm="1">
        <f t="array" aca="1" ref="L207" ca="1">IF(SUM(INT(MID(F207,ROW(INDIRECT("1:"&amp;LEN(F207))),1)="/"))=0,"UNI_LANGUAGE",IF(SUM(INT(MID(F207,ROW(INDIRECT("1:"&amp;LEN(F207))),1)="/"))=1,"DUAL_LANGUAGE",IF(SUM(INT(MID(F207,ROW(INDIRECT("1:"&amp;LEN(F207))),1)="/"))=2,"TRI_LANGUAGE","")))</f>
        <v>UNI_LANGUAGE</v>
      </c>
      <c r="M207" t="str" cm="1">
        <f t="array" aca="1" ref="M207" ca="1">IF(SUM(INT(MID(B207,ROW(INDIRECT("1:"&amp;LEN(B207))),1)="/"))=0,"ONE_GENRE","MULTI_GENRE")</f>
        <v>ONE_GENRE</v>
      </c>
      <c r="N207" t="str">
        <f t="shared" si="7"/>
        <v>6-7</v>
      </c>
    </row>
    <row r="208" spans="1:14" ht="15" thickBot="1" x14ac:dyDescent="0.35">
      <c r="A208" s="11" t="s">
        <v>581</v>
      </c>
      <c r="B208" s="12" t="s">
        <v>134</v>
      </c>
      <c r="C208" s="13" t="s">
        <v>582</v>
      </c>
      <c r="D208" s="12">
        <v>108</v>
      </c>
      <c r="E208" s="12">
        <v>5.9</v>
      </c>
      <c r="F208" s="12" t="s">
        <v>68</v>
      </c>
      <c r="G208" s="12" t="str" cm="1">
        <f t="array" ref="G208">IF(LEN(_xlfn.CONCAT(IFERROR(INT(MID(NetflixOriginals!$C208,_xlfn.SEQUENCE(LEN(NetflixOriginals!$C208)),1)),"")))=6,LEFT(_xlfn.CONCAT(IFERROR(INT(MID(NetflixOriginals!$C208,_xlfn.SEQUENCE(LEN(NetflixOriginals!$C208)),1)),"")),2),LEFT(_xlfn.CONCAT(IFERROR(INT(MID(NetflixOriginals!$C208,_xlfn.SEQUENCE(LEN(NetflixOriginals!$C208)),1)),"")),1))</f>
        <v>20</v>
      </c>
      <c r="H208" s="12" t="str" cm="1">
        <f t="array" ref="H208">TRIM(LEFT(NetflixOriginals!$C208,MIN(IF(_xlfn.UNIQUE(INT(IFERROR(INT(MID(NetflixOriginals!$C208,_xlfn.SEQUENCE(LEN(NetflixOriginals!$C208)),1)),0)&gt;0)*_xlfn.SEQUENCE(LEN(NetflixOriginals!$C208)))=0,"@",_xlfn.UNIQUE(INT(IFERROR(INT(MID(NetflixOriginals!$C208,_xlfn.SEQUENCE(LEN(NetflixOriginals!$C208)),1)),0)&gt;0)*_xlfn.SEQUENCE(LEN(NetflixOriginals!$C208)))))-1))</f>
        <v>March</v>
      </c>
      <c r="I208" s="12" t="str" cm="1">
        <f t="array" ref="I208">RIGHT(_xlfn.CONCAT(IFERROR(INT(MID(NetflixOriginals!$C208,_xlfn.SEQUENCE(LEN(NetflixOriginals!$C208)),1)),"")),4)</f>
        <v>2020</v>
      </c>
      <c r="J208" s="12">
        <v>3</v>
      </c>
      <c r="K208" s="23">
        <f t="shared" si="6"/>
        <v>43910</v>
      </c>
      <c r="L208" s="22" t="str" cm="1">
        <f t="array" aca="1" ref="L208" ca="1">IF(SUM(INT(MID(F208,ROW(INDIRECT("1:"&amp;LEN(F208))),1)="/"))=0,"UNI_LANGUAGE",IF(SUM(INT(MID(F208,ROW(INDIRECT("1:"&amp;LEN(F208))),1)="/"))=1,"DUAL_LANGUAGE",IF(SUM(INT(MID(F208,ROW(INDIRECT("1:"&amp;LEN(F208))),1)="/"))=2,"TRI_LANGUAGE","")))</f>
        <v>UNI_LANGUAGE</v>
      </c>
      <c r="M208" s="7" t="str" cm="1">
        <f t="array" aca="1" ref="M208" ca="1">IF(SUM(INT(MID(B208,ROW(INDIRECT("1:"&amp;LEN(B208))),1)="/"))=0,"ONE_GENRE","MULTI_GENRE")</f>
        <v>ONE_GENRE</v>
      </c>
      <c r="N208" t="str">
        <f t="shared" si="7"/>
        <v>6-7</v>
      </c>
    </row>
    <row r="209" spans="1:14" ht="15" thickBot="1" x14ac:dyDescent="0.35">
      <c r="A209" s="14" t="s">
        <v>583</v>
      </c>
      <c r="B209" s="15" t="s">
        <v>126</v>
      </c>
      <c r="C209" s="16" t="s">
        <v>584</v>
      </c>
      <c r="D209" s="15">
        <v>106</v>
      </c>
      <c r="E209" s="15">
        <v>6</v>
      </c>
      <c r="F209" s="15" t="s">
        <v>26</v>
      </c>
      <c r="G209" s="15" t="str" cm="1">
        <f t="array" ref="G209">IF(LEN(_xlfn.CONCAT(IFERROR(INT(MID(NetflixOriginals!$C209,_xlfn.SEQUENCE(LEN(NetflixOriginals!$C209)),1)),"")))=6,LEFT(_xlfn.CONCAT(IFERROR(INT(MID(NetflixOriginals!$C209,_xlfn.SEQUENCE(LEN(NetflixOriginals!$C209)),1)),"")),2),LEFT(_xlfn.CONCAT(IFERROR(INT(MID(NetflixOriginals!$C209,_xlfn.SEQUENCE(LEN(NetflixOriginals!$C209)),1)),"")),1))</f>
        <v>13</v>
      </c>
      <c r="H209" s="12" t="str" cm="1">
        <f t="array" ref="H209">TRIM(LEFT(NetflixOriginals!$C209,MIN(IF(_xlfn.UNIQUE(INT(IFERROR(INT(MID(NetflixOriginals!$C209,_xlfn.SEQUENCE(LEN(NetflixOriginals!$C209)),1)),0)&gt;0)*_xlfn.SEQUENCE(LEN(NetflixOriginals!$C209)))=0,"@",_xlfn.UNIQUE(INT(IFERROR(INT(MID(NetflixOriginals!$C209,_xlfn.SEQUENCE(LEN(NetflixOriginals!$C209)),1)),0)&gt;0)*_xlfn.SEQUENCE(LEN(NetflixOriginals!$C209)))))-1))</f>
        <v>April</v>
      </c>
      <c r="I209" s="15" t="str" cm="1">
        <f t="array" ref="I209">RIGHT(_xlfn.CONCAT(IFERROR(INT(MID(NetflixOriginals!$C209,_xlfn.SEQUENCE(LEN(NetflixOriginals!$C209)),1)),"")),4)</f>
        <v>2018</v>
      </c>
      <c r="J209" s="12">
        <v>4</v>
      </c>
      <c r="K209" s="23">
        <f t="shared" si="6"/>
        <v>43203</v>
      </c>
      <c r="L209" s="22" t="str" cm="1">
        <f t="array" aca="1" ref="L209" ca="1">IF(SUM(INT(MID(F209,ROW(INDIRECT("1:"&amp;LEN(F209))),1)="/"))=0,"UNI_LANGUAGE",IF(SUM(INT(MID(F209,ROW(INDIRECT("1:"&amp;LEN(F209))),1)="/"))=1,"DUAL_LANGUAGE",IF(SUM(INT(MID(F209,ROW(INDIRECT("1:"&amp;LEN(F209))),1)="/"))=2,"TRI_LANGUAGE","")))</f>
        <v>UNI_LANGUAGE</v>
      </c>
      <c r="M209" t="str" cm="1">
        <f t="array" aca="1" ref="M209" ca="1">IF(SUM(INT(MID(B209,ROW(INDIRECT("1:"&amp;LEN(B209))),1)="/"))=0,"ONE_GENRE","MULTI_GENRE")</f>
        <v>ONE_GENRE</v>
      </c>
      <c r="N209" t="str">
        <f t="shared" si="7"/>
        <v>6-7</v>
      </c>
    </row>
    <row r="210" spans="1:14" ht="15" thickBot="1" x14ac:dyDescent="0.35">
      <c r="A210" s="11" t="s">
        <v>585</v>
      </c>
      <c r="B210" s="12" t="s">
        <v>36</v>
      </c>
      <c r="C210" s="13" t="s">
        <v>586</v>
      </c>
      <c r="D210" s="12">
        <v>104</v>
      </c>
      <c r="E210" s="12">
        <v>6</v>
      </c>
      <c r="F210" s="12" t="s">
        <v>68</v>
      </c>
      <c r="G210" s="12" t="str" cm="1">
        <f t="array" ref="G210">IF(LEN(_xlfn.CONCAT(IFERROR(INT(MID(NetflixOriginals!$C210,_xlfn.SEQUENCE(LEN(NetflixOriginals!$C210)),1)),"")))=6,LEFT(_xlfn.CONCAT(IFERROR(INT(MID(NetflixOriginals!$C210,_xlfn.SEQUENCE(LEN(NetflixOriginals!$C210)),1)),"")),2),LEFT(_xlfn.CONCAT(IFERROR(INT(MID(NetflixOriginals!$C210,_xlfn.SEQUENCE(LEN(NetflixOriginals!$C210)),1)),"")),1))</f>
        <v>4</v>
      </c>
      <c r="H210" s="12" t="str" cm="1">
        <f t="array" ref="H210">TRIM(LEFT(NetflixOriginals!$C210,MIN(IF(_xlfn.UNIQUE(INT(IFERROR(INT(MID(NetflixOriginals!$C210,_xlfn.SEQUENCE(LEN(NetflixOriginals!$C210)),1)),0)&gt;0)*_xlfn.SEQUENCE(LEN(NetflixOriginals!$C210)))=0,"@",_xlfn.UNIQUE(INT(IFERROR(INT(MID(NetflixOriginals!$C210,_xlfn.SEQUENCE(LEN(NetflixOriginals!$C210)),1)),0)&gt;0)*_xlfn.SEQUENCE(LEN(NetflixOriginals!$C210)))))-1))</f>
        <v>May</v>
      </c>
      <c r="I210" s="12" t="str" cm="1">
        <f t="array" ref="I210">RIGHT(_xlfn.CONCAT(IFERROR(INT(MID(NetflixOriginals!$C210,_xlfn.SEQUENCE(LEN(NetflixOriginals!$C210)),1)),"")),4)</f>
        <v>2018</v>
      </c>
      <c r="J210" s="12">
        <v>5</v>
      </c>
      <c r="K210" s="23">
        <f t="shared" si="6"/>
        <v>43224</v>
      </c>
      <c r="L210" s="22" t="str" cm="1">
        <f t="array" aca="1" ref="L210" ca="1">IF(SUM(INT(MID(F210,ROW(INDIRECT("1:"&amp;LEN(F210))),1)="/"))=0,"UNI_LANGUAGE",IF(SUM(INT(MID(F210,ROW(INDIRECT("1:"&amp;LEN(F210))),1)="/"))=1,"DUAL_LANGUAGE",IF(SUM(INT(MID(F210,ROW(INDIRECT("1:"&amp;LEN(F210))),1)="/"))=2,"TRI_LANGUAGE","")))</f>
        <v>UNI_LANGUAGE</v>
      </c>
      <c r="M210" s="7" t="str" cm="1">
        <f t="array" aca="1" ref="M210" ca="1">IF(SUM(INT(MID(B210,ROW(INDIRECT("1:"&amp;LEN(B210))),1)="/"))=0,"ONE_GENRE","MULTI_GENRE")</f>
        <v>ONE_GENRE</v>
      </c>
      <c r="N210" t="str">
        <f t="shared" si="7"/>
        <v>6-7</v>
      </c>
    </row>
    <row r="211" spans="1:14" ht="15" thickBot="1" x14ac:dyDescent="0.35">
      <c r="A211" s="14" t="s">
        <v>587</v>
      </c>
      <c r="B211" s="15" t="s">
        <v>53</v>
      </c>
      <c r="C211" s="16" t="s">
        <v>588</v>
      </c>
      <c r="D211" s="15">
        <v>90</v>
      </c>
      <c r="E211" s="15">
        <v>6</v>
      </c>
      <c r="F211" s="15" t="s">
        <v>26</v>
      </c>
      <c r="G211" s="15" t="str" cm="1">
        <f t="array" ref="G211">IF(LEN(_xlfn.CONCAT(IFERROR(INT(MID(NetflixOriginals!$C211,_xlfn.SEQUENCE(LEN(NetflixOriginals!$C211)),1)),"")))=6,LEFT(_xlfn.CONCAT(IFERROR(INT(MID(NetflixOriginals!$C211,_xlfn.SEQUENCE(LEN(NetflixOriginals!$C211)),1)),"")),2),LEFT(_xlfn.CONCAT(IFERROR(INT(MID(NetflixOriginals!$C211,_xlfn.SEQUENCE(LEN(NetflixOriginals!$C211)),1)),"")),1))</f>
        <v>27</v>
      </c>
      <c r="H211" s="12" t="str" cm="1">
        <f t="array" ref="H211">TRIM(LEFT(NetflixOriginals!$C211,MIN(IF(_xlfn.UNIQUE(INT(IFERROR(INT(MID(NetflixOriginals!$C211,_xlfn.SEQUENCE(LEN(NetflixOriginals!$C211)),1)),0)&gt;0)*_xlfn.SEQUENCE(LEN(NetflixOriginals!$C211)))=0,"@",_xlfn.UNIQUE(INT(IFERROR(INT(MID(NetflixOriginals!$C211,_xlfn.SEQUENCE(LEN(NetflixOriginals!$C211)),1)),0)&gt;0)*_xlfn.SEQUENCE(LEN(NetflixOriginals!$C211)))))-1))</f>
        <v>January</v>
      </c>
      <c r="I211" s="15" t="str" cm="1">
        <f t="array" ref="I211">RIGHT(_xlfn.CONCAT(IFERROR(INT(MID(NetflixOriginals!$C211,_xlfn.SEQUENCE(LEN(NetflixOriginals!$C211)),1)),"")),4)</f>
        <v>2017</v>
      </c>
      <c r="J211" s="12">
        <v>1</v>
      </c>
      <c r="K211" s="23">
        <f t="shared" si="6"/>
        <v>42762</v>
      </c>
      <c r="L211" s="22" t="str" cm="1">
        <f t="array" aca="1" ref="L211" ca="1">IF(SUM(INT(MID(F211,ROW(INDIRECT("1:"&amp;LEN(F211))),1)="/"))=0,"UNI_LANGUAGE",IF(SUM(INT(MID(F211,ROW(INDIRECT("1:"&amp;LEN(F211))),1)="/"))=1,"DUAL_LANGUAGE",IF(SUM(INT(MID(F211,ROW(INDIRECT("1:"&amp;LEN(F211))),1)="/"))=2,"TRI_LANGUAGE","")))</f>
        <v>UNI_LANGUAGE</v>
      </c>
      <c r="M211" t="str" cm="1">
        <f t="array" aca="1" ref="M211" ca="1">IF(SUM(INT(MID(B211,ROW(INDIRECT("1:"&amp;LEN(B211))),1)="/"))=0,"ONE_GENRE","MULTI_GENRE")</f>
        <v>MULTI_GENRE</v>
      </c>
      <c r="N211" t="str">
        <f t="shared" si="7"/>
        <v>6-7</v>
      </c>
    </row>
    <row r="212" spans="1:14" ht="15" thickBot="1" x14ac:dyDescent="0.35">
      <c r="A212" s="11" t="s">
        <v>589</v>
      </c>
      <c r="B212" s="12" t="s">
        <v>36</v>
      </c>
      <c r="C212" s="13" t="s">
        <v>590</v>
      </c>
      <c r="D212" s="12">
        <v>106</v>
      </c>
      <c r="E212" s="12">
        <v>6</v>
      </c>
      <c r="F212" s="12" t="s">
        <v>42</v>
      </c>
      <c r="G212" s="12" t="str" cm="1">
        <f t="array" ref="G212">IF(LEN(_xlfn.CONCAT(IFERROR(INT(MID(NetflixOriginals!$C212,_xlfn.SEQUENCE(LEN(NetflixOriginals!$C212)),1)),"")))=6,LEFT(_xlfn.CONCAT(IFERROR(INT(MID(NetflixOriginals!$C212,_xlfn.SEQUENCE(LEN(NetflixOriginals!$C212)),1)),"")),2),LEFT(_xlfn.CONCAT(IFERROR(INT(MID(NetflixOriginals!$C212,_xlfn.SEQUENCE(LEN(NetflixOriginals!$C212)),1)),"")),1))</f>
        <v>9</v>
      </c>
      <c r="H212" s="12" t="str" cm="1">
        <f t="array" ref="H212">TRIM(LEFT(NetflixOriginals!$C212,MIN(IF(_xlfn.UNIQUE(INT(IFERROR(INT(MID(NetflixOriginals!$C212,_xlfn.SEQUENCE(LEN(NetflixOriginals!$C212)),1)),0)&gt;0)*_xlfn.SEQUENCE(LEN(NetflixOriginals!$C212)))=0,"@",_xlfn.UNIQUE(INT(IFERROR(INT(MID(NetflixOriginals!$C212,_xlfn.SEQUENCE(LEN(NetflixOriginals!$C212)),1)),0)&gt;0)*_xlfn.SEQUENCE(LEN(NetflixOriginals!$C212)))))-1))</f>
        <v>August</v>
      </c>
      <c r="I212" s="12" t="str" cm="1">
        <f t="array" ref="I212">RIGHT(_xlfn.CONCAT(IFERROR(INT(MID(NetflixOriginals!$C212,_xlfn.SEQUENCE(LEN(NetflixOriginals!$C212)),1)),"")),4)</f>
        <v>2019</v>
      </c>
      <c r="J212" s="12">
        <v>8</v>
      </c>
      <c r="K212" s="23">
        <f t="shared" si="6"/>
        <v>43686</v>
      </c>
      <c r="L212" s="22" t="str" cm="1">
        <f t="array" aca="1" ref="L212" ca="1">IF(SUM(INT(MID(F212,ROW(INDIRECT("1:"&amp;LEN(F212))),1)="/"))=0,"UNI_LANGUAGE",IF(SUM(INT(MID(F212,ROW(INDIRECT("1:"&amp;LEN(F212))),1)="/"))=1,"DUAL_LANGUAGE",IF(SUM(INT(MID(F212,ROW(INDIRECT("1:"&amp;LEN(F212))),1)="/"))=2,"TRI_LANGUAGE","")))</f>
        <v>UNI_LANGUAGE</v>
      </c>
      <c r="M212" s="7" t="str" cm="1">
        <f t="array" aca="1" ref="M212" ca="1">IF(SUM(INT(MID(B212,ROW(INDIRECT("1:"&amp;LEN(B212))),1)="/"))=0,"ONE_GENRE","MULTI_GENRE")</f>
        <v>ONE_GENRE</v>
      </c>
      <c r="N212" t="str">
        <f t="shared" si="7"/>
        <v>6-7</v>
      </c>
    </row>
    <row r="213" spans="1:14" ht="15" thickBot="1" x14ac:dyDescent="0.35">
      <c r="A213" s="14" t="s">
        <v>591</v>
      </c>
      <c r="B213" s="15" t="s">
        <v>36</v>
      </c>
      <c r="C213" s="16" t="s">
        <v>592</v>
      </c>
      <c r="D213" s="15">
        <v>90</v>
      </c>
      <c r="E213" s="15">
        <v>6</v>
      </c>
      <c r="F213" s="15" t="s">
        <v>26</v>
      </c>
      <c r="G213" s="15" t="str" cm="1">
        <f t="array" ref="G213">IF(LEN(_xlfn.CONCAT(IFERROR(INT(MID(NetflixOriginals!$C213,_xlfn.SEQUENCE(LEN(NetflixOriginals!$C213)),1)),"")))=6,LEFT(_xlfn.CONCAT(IFERROR(INT(MID(NetflixOriginals!$C213,_xlfn.SEQUENCE(LEN(NetflixOriginals!$C213)),1)),"")),2),LEFT(_xlfn.CONCAT(IFERROR(INT(MID(NetflixOriginals!$C213,_xlfn.SEQUENCE(LEN(NetflixOriginals!$C213)),1)),"")),1))</f>
        <v>8</v>
      </c>
      <c r="H213" s="12" t="str" cm="1">
        <f t="array" ref="H213">TRIM(LEFT(NetflixOriginals!$C213,MIN(IF(_xlfn.UNIQUE(INT(IFERROR(INT(MID(NetflixOriginals!$C213,_xlfn.SEQUENCE(LEN(NetflixOriginals!$C213)),1)),0)&gt;0)*_xlfn.SEQUENCE(LEN(NetflixOriginals!$C213)))=0,"@",_xlfn.UNIQUE(INT(IFERROR(INT(MID(NetflixOriginals!$C213,_xlfn.SEQUENCE(LEN(NetflixOriginals!$C213)),1)),0)&gt;0)*_xlfn.SEQUENCE(LEN(NetflixOriginals!$C213)))))-1))</f>
        <v>March</v>
      </c>
      <c r="I213" s="15" t="str" cm="1">
        <f t="array" ref="I213">RIGHT(_xlfn.CONCAT(IFERROR(INT(MID(NetflixOriginals!$C213,_xlfn.SEQUENCE(LEN(NetflixOriginals!$C213)),1)),"")),4)</f>
        <v>2019</v>
      </c>
      <c r="J213" s="12">
        <v>3</v>
      </c>
      <c r="K213" s="23">
        <f t="shared" si="6"/>
        <v>43532</v>
      </c>
      <c r="L213" s="22" t="str" cm="1">
        <f t="array" aca="1" ref="L213" ca="1">IF(SUM(INT(MID(F213,ROW(INDIRECT("1:"&amp;LEN(F213))),1)="/"))=0,"UNI_LANGUAGE",IF(SUM(INT(MID(F213,ROW(INDIRECT("1:"&amp;LEN(F213))),1)="/"))=1,"DUAL_LANGUAGE",IF(SUM(INT(MID(F213,ROW(INDIRECT("1:"&amp;LEN(F213))),1)="/"))=2,"TRI_LANGUAGE","")))</f>
        <v>UNI_LANGUAGE</v>
      </c>
      <c r="M213" t="str" cm="1">
        <f t="array" aca="1" ref="M213" ca="1">IF(SUM(INT(MID(B213,ROW(INDIRECT("1:"&amp;LEN(B213))),1)="/"))=0,"ONE_GENRE","MULTI_GENRE")</f>
        <v>ONE_GENRE</v>
      </c>
      <c r="N213" t="str">
        <f t="shared" si="7"/>
        <v>6-7</v>
      </c>
    </row>
    <row r="214" spans="1:14" ht="15" thickBot="1" x14ac:dyDescent="0.35">
      <c r="A214" s="11" t="s">
        <v>593</v>
      </c>
      <c r="B214" s="12" t="s">
        <v>135</v>
      </c>
      <c r="C214" s="13" t="s">
        <v>594</v>
      </c>
      <c r="D214" s="12">
        <v>97</v>
      </c>
      <c r="E214" s="12">
        <v>6</v>
      </c>
      <c r="F214" s="12" t="s">
        <v>26</v>
      </c>
      <c r="G214" s="12" t="str" cm="1">
        <f t="array" ref="G214">IF(LEN(_xlfn.CONCAT(IFERROR(INT(MID(NetflixOriginals!$C214,_xlfn.SEQUENCE(LEN(NetflixOriginals!$C214)),1)),"")))=6,LEFT(_xlfn.CONCAT(IFERROR(INT(MID(NetflixOriginals!$C214,_xlfn.SEQUENCE(LEN(NetflixOriginals!$C214)),1)),"")),2),LEFT(_xlfn.CONCAT(IFERROR(INT(MID(NetflixOriginals!$C214,_xlfn.SEQUENCE(LEN(NetflixOriginals!$C214)),1)),"")),1))</f>
        <v>14</v>
      </c>
      <c r="H214" s="12" t="str" cm="1">
        <f t="array" ref="H214">TRIM(LEFT(NetflixOriginals!$C214,MIN(IF(_xlfn.UNIQUE(INT(IFERROR(INT(MID(NetflixOriginals!$C214,_xlfn.SEQUENCE(LEN(NetflixOriginals!$C214)),1)),0)&gt;0)*_xlfn.SEQUENCE(LEN(NetflixOriginals!$C214)))=0,"@",_xlfn.UNIQUE(INT(IFERROR(INT(MID(NetflixOriginals!$C214,_xlfn.SEQUENCE(LEN(NetflixOriginals!$C214)),1)),0)&gt;0)*_xlfn.SEQUENCE(LEN(NetflixOriginals!$C214)))))-1))</f>
        <v>June</v>
      </c>
      <c r="I214" s="12" t="str" cm="1">
        <f t="array" ref="I214">RIGHT(_xlfn.CONCAT(IFERROR(INT(MID(NetflixOriginals!$C214,_xlfn.SEQUENCE(LEN(NetflixOriginals!$C214)),1)),"")),4)</f>
        <v>2019</v>
      </c>
      <c r="J214" s="12">
        <v>6</v>
      </c>
      <c r="K214" s="23">
        <f t="shared" si="6"/>
        <v>43630</v>
      </c>
      <c r="L214" s="22" t="str" cm="1">
        <f t="array" aca="1" ref="L214" ca="1">IF(SUM(INT(MID(F214,ROW(INDIRECT("1:"&amp;LEN(F214))),1)="/"))=0,"UNI_LANGUAGE",IF(SUM(INT(MID(F214,ROW(INDIRECT("1:"&amp;LEN(F214))),1)="/"))=1,"DUAL_LANGUAGE",IF(SUM(INT(MID(F214,ROW(INDIRECT("1:"&amp;LEN(F214))),1)="/"))=2,"TRI_LANGUAGE","")))</f>
        <v>UNI_LANGUAGE</v>
      </c>
      <c r="M214" s="7" t="str" cm="1">
        <f t="array" aca="1" ref="M214" ca="1">IF(SUM(INT(MID(B214,ROW(INDIRECT("1:"&amp;LEN(B214))),1)="/"))=0,"ONE_GENRE","MULTI_GENRE")</f>
        <v>ONE_GENRE</v>
      </c>
      <c r="N214" t="str">
        <f t="shared" si="7"/>
        <v>6-7</v>
      </c>
    </row>
    <row r="215" spans="1:14" ht="15" thickBot="1" x14ac:dyDescent="0.35">
      <c r="A215" s="14" t="s">
        <v>595</v>
      </c>
      <c r="B215" s="15" t="s">
        <v>66</v>
      </c>
      <c r="C215" s="16" t="s">
        <v>309</v>
      </c>
      <c r="D215" s="15">
        <v>113</v>
      </c>
      <c r="E215" s="15">
        <v>6</v>
      </c>
      <c r="F215" s="15" t="s">
        <v>26</v>
      </c>
      <c r="G215" s="15" t="str" cm="1">
        <f t="array" ref="G215">IF(LEN(_xlfn.CONCAT(IFERROR(INT(MID(NetflixOriginals!$C215,_xlfn.SEQUENCE(LEN(NetflixOriginals!$C215)),1)),"")))=6,LEFT(_xlfn.CONCAT(IFERROR(INT(MID(NetflixOriginals!$C215,_xlfn.SEQUENCE(LEN(NetflixOriginals!$C215)),1)),"")),2),LEFT(_xlfn.CONCAT(IFERROR(INT(MID(NetflixOriginals!$C215,_xlfn.SEQUENCE(LEN(NetflixOriginals!$C215)),1)),"")),1))</f>
        <v>14</v>
      </c>
      <c r="H215" s="12" t="str" cm="1">
        <f t="array" ref="H215">TRIM(LEFT(NetflixOriginals!$C215,MIN(IF(_xlfn.UNIQUE(INT(IFERROR(INT(MID(NetflixOriginals!$C215,_xlfn.SEQUENCE(LEN(NetflixOriginals!$C215)),1)),0)&gt;0)*_xlfn.SEQUENCE(LEN(NetflixOriginals!$C215)))=0,"@",_xlfn.UNIQUE(INT(IFERROR(INT(MID(NetflixOriginals!$C215,_xlfn.SEQUENCE(LEN(NetflixOriginals!$C215)),1)),0)&gt;0)*_xlfn.SEQUENCE(LEN(NetflixOriginals!$C215)))))-1))</f>
        <v>August</v>
      </c>
      <c r="I215" s="15" t="str" cm="1">
        <f t="array" ref="I215">RIGHT(_xlfn.CONCAT(IFERROR(INT(MID(NetflixOriginals!$C215,_xlfn.SEQUENCE(LEN(NetflixOriginals!$C215)),1)),"")),4)</f>
        <v>2020</v>
      </c>
      <c r="J215" s="12">
        <v>8</v>
      </c>
      <c r="K215" s="23">
        <f t="shared" si="6"/>
        <v>44057</v>
      </c>
      <c r="L215" s="22" t="str" cm="1">
        <f t="array" aca="1" ref="L215" ca="1">IF(SUM(INT(MID(F215,ROW(INDIRECT("1:"&amp;LEN(F215))),1)="/"))=0,"UNI_LANGUAGE",IF(SUM(INT(MID(F215,ROW(INDIRECT("1:"&amp;LEN(F215))),1)="/"))=1,"DUAL_LANGUAGE",IF(SUM(INT(MID(F215,ROW(INDIRECT("1:"&amp;LEN(F215))),1)="/"))=2,"TRI_LANGUAGE","")))</f>
        <v>UNI_LANGUAGE</v>
      </c>
      <c r="M215" t="str" cm="1">
        <f t="array" aca="1" ref="M215" ca="1">IF(SUM(INT(MID(B215,ROW(INDIRECT("1:"&amp;LEN(B215))),1)="/"))=0,"ONE_GENRE","MULTI_GENRE")</f>
        <v>ONE_GENRE</v>
      </c>
      <c r="N215" t="str">
        <f t="shared" si="7"/>
        <v>6-7</v>
      </c>
    </row>
    <row r="216" spans="1:14" ht="15" thickBot="1" x14ac:dyDescent="0.35">
      <c r="A216" s="11" t="s">
        <v>596</v>
      </c>
      <c r="B216" s="12" t="s">
        <v>136</v>
      </c>
      <c r="C216" s="13" t="s">
        <v>597</v>
      </c>
      <c r="D216" s="12">
        <v>123</v>
      </c>
      <c r="E216" s="12">
        <v>6</v>
      </c>
      <c r="F216" s="12" t="s">
        <v>26</v>
      </c>
      <c r="G216" s="12" t="str" cm="1">
        <f t="array" ref="G216">IF(LEN(_xlfn.CONCAT(IFERROR(INT(MID(NetflixOriginals!$C216,_xlfn.SEQUENCE(LEN(NetflixOriginals!$C216)),1)),"")))=6,LEFT(_xlfn.CONCAT(IFERROR(INT(MID(NetflixOriginals!$C216,_xlfn.SEQUENCE(LEN(NetflixOriginals!$C216)),1)),"")),2),LEFT(_xlfn.CONCAT(IFERROR(INT(MID(NetflixOriginals!$C216,_xlfn.SEQUENCE(LEN(NetflixOriginals!$C216)),1)),"")),1))</f>
        <v>21</v>
      </c>
      <c r="H216" s="12" t="str" cm="1">
        <f t="array" ref="H216">TRIM(LEFT(NetflixOriginals!$C216,MIN(IF(_xlfn.UNIQUE(INT(IFERROR(INT(MID(NetflixOriginals!$C216,_xlfn.SEQUENCE(LEN(NetflixOriginals!$C216)),1)),0)&gt;0)*_xlfn.SEQUENCE(LEN(NetflixOriginals!$C216)))=0,"@",_xlfn.UNIQUE(INT(IFERROR(INT(MID(NetflixOriginals!$C216,_xlfn.SEQUENCE(LEN(NetflixOriginals!$C216)),1)),0)&gt;0)*_xlfn.SEQUENCE(LEN(NetflixOriginals!$C216)))))-1))</f>
        <v>October</v>
      </c>
      <c r="I216" s="12" t="str" cm="1">
        <f t="array" ref="I216">RIGHT(_xlfn.CONCAT(IFERROR(INT(MID(NetflixOriginals!$C216,_xlfn.SEQUENCE(LEN(NetflixOriginals!$C216)),1)),"")),4)</f>
        <v>2020</v>
      </c>
      <c r="J216" s="12">
        <v>10</v>
      </c>
      <c r="K216" s="23">
        <f t="shared" si="6"/>
        <v>44125</v>
      </c>
      <c r="L216" s="22" t="str" cm="1">
        <f t="array" aca="1" ref="L216" ca="1">IF(SUM(INT(MID(F216,ROW(INDIRECT("1:"&amp;LEN(F216))),1)="/"))=0,"UNI_LANGUAGE",IF(SUM(INT(MID(F216,ROW(INDIRECT("1:"&amp;LEN(F216))),1)="/"))=1,"DUAL_LANGUAGE",IF(SUM(INT(MID(F216,ROW(INDIRECT("1:"&amp;LEN(F216))),1)="/"))=2,"TRI_LANGUAGE","")))</f>
        <v>UNI_LANGUAGE</v>
      </c>
      <c r="M216" s="7" t="str" cm="1">
        <f t="array" aca="1" ref="M216" ca="1">IF(SUM(INT(MID(B216,ROW(INDIRECT("1:"&amp;LEN(B216))),1)="/"))=0,"ONE_GENRE","MULTI_GENRE")</f>
        <v>ONE_GENRE</v>
      </c>
      <c r="N216" t="str">
        <f t="shared" si="7"/>
        <v>6-7</v>
      </c>
    </row>
    <row r="217" spans="1:14" ht="15" thickBot="1" x14ac:dyDescent="0.35">
      <c r="A217" s="14" t="s">
        <v>598</v>
      </c>
      <c r="B217" s="15" t="s">
        <v>137</v>
      </c>
      <c r="C217" s="16" t="s">
        <v>599</v>
      </c>
      <c r="D217" s="15">
        <v>115</v>
      </c>
      <c r="E217" s="15">
        <v>6</v>
      </c>
      <c r="F217" s="15" t="s">
        <v>26</v>
      </c>
      <c r="G217" s="15" t="str" cm="1">
        <f t="array" ref="G217">IF(LEN(_xlfn.CONCAT(IFERROR(INT(MID(NetflixOriginals!$C217,_xlfn.SEQUENCE(LEN(NetflixOriginals!$C217)),1)),"")))=6,LEFT(_xlfn.CONCAT(IFERROR(INT(MID(NetflixOriginals!$C217,_xlfn.SEQUENCE(LEN(NetflixOriginals!$C217)),1)),"")),2),LEFT(_xlfn.CONCAT(IFERROR(INT(MID(NetflixOriginals!$C217,_xlfn.SEQUENCE(LEN(NetflixOriginals!$C217)),1)),"")),1))</f>
        <v>25</v>
      </c>
      <c r="H217" s="12" t="str" cm="1">
        <f t="array" ref="H217">TRIM(LEFT(NetflixOriginals!$C217,MIN(IF(_xlfn.UNIQUE(INT(IFERROR(INT(MID(NetflixOriginals!$C217,_xlfn.SEQUENCE(LEN(NetflixOriginals!$C217)),1)),0)&gt;0)*_xlfn.SEQUENCE(LEN(NetflixOriginals!$C217)))=0,"@",_xlfn.UNIQUE(INT(IFERROR(INT(MID(NetflixOriginals!$C217,_xlfn.SEQUENCE(LEN(NetflixOriginals!$C217)),1)),0)&gt;0)*_xlfn.SEQUENCE(LEN(NetflixOriginals!$C217)))))-1))</f>
        <v>November</v>
      </c>
      <c r="I217" s="15" t="str" cm="1">
        <f t="array" ref="I217">RIGHT(_xlfn.CONCAT(IFERROR(INT(MID(NetflixOriginals!$C217,_xlfn.SEQUENCE(LEN(NetflixOriginals!$C217)),1)),"")),4)</f>
        <v>2020</v>
      </c>
      <c r="J217" s="12">
        <v>11</v>
      </c>
      <c r="K217" s="23">
        <f t="shared" si="6"/>
        <v>44160</v>
      </c>
      <c r="L217" s="22" t="str" cm="1">
        <f t="array" aca="1" ref="L217" ca="1">IF(SUM(INT(MID(F217,ROW(INDIRECT("1:"&amp;LEN(F217))),1)="/"))=0,"UNI_LANGUAGE",IF(SUM(INT(MID(F217,ROW(INDIRECT("1:"&amp;LEN(F217))),1)="/"))=1,"DUAL_LANGUAGE",IF(SUM(INT(MID(F217,ROW(INDIRECT("1:"&amp;LEN(F217))),1)="/"))=2,"TRI_LANGUAGE","")))</f>
        <v>UNI_LANGUAGE</v>
      </c>
      <c r="M217" t="str" cm="1">
        <f t="array" aca="1" ref="M217" ca="1">IF(SUM(INT(MID(B217,ROW(INDIRECT("1:"&amp;LEN(B217))),1)="/"))=0,"ONE_GENRE","MULTI_GENRE")</f>
        <v>ONE_GENRE</v>
      </c>
      <c r="N217" t="str">
        <f t="shared" si="7"/>
        <v>6-7</v>
      </c>
    </row>
    <row r="218" spans="1:14" ht="15" thickBot="1" x14ac:dyDescent="0.35">
      <c r="A218" s="11" t="s">
        <v>600</v>
      </c>
      <c r="B218" s="12" t="s">
        <v>40</v>
      </c>
      <c r="C218" s="13" t="s">
        <v>601</v>
      </c>
      <c r="D218" s="12">
        <v>105</v>
      </c>
      <c r="E218" s="12">
        <v>6</v>
      </c>
      <c r="F218" s="12" t="s">
        <v>26</v>
      </c>
      <c r="G218" s="12" t="str" cm="1">
        <f t="array" ref="G218">IF(LEN(_xlfn.CONCAT(IFERROR(INT(MID(NetflixOriginals!$C218,_xlfn.SEQUENCE(LEN(NetflixOriginals!$C218)),1)),"")))=6,LEFT(_xlfn.CONCAT(IFERROR(INT(MID(NetflixOriginals!$C218,_xlfn.SEQUENCE(LEN(NetflixOriginals!$C218)),1)),"")),2),LEFT(_xlfn.CONCAT(IFERROR(INT(MID(NetflixOriginals!$C218,_xlfn.SEQUENCE(LEN(NetflixOriginals!$C218)),1)),"")),1))</f>
        <v>11</v>
      </c>
      <c r="H218" s="12" t="str" cm="1">
        <f t="array" ref="H218">TRIM(LEFT(NetflixOriginals!$C218,MIN(IF(_xlfn.UNIQUE(INT(IFERROR(INT(MID(NetflixOriginals!$C218,_xlfn.SEQUENCE(LEN(NetflixOriginals!$C218)),1)),0)&gt;0)*_xlfn.SEQUENCE(LEN(NetflixOriginals!$C218)))=0,"@",_xlfn.UNIQUE(INT(IFERROR(INT(MID(NetflixOriginals!$C218,_xlfn.SEQUENCE(LEN(NetflixOriginals!$C218)),1)),0)&gt;0)*_xlfn.SEQUENCE(LEN(NetflixOriginals!$C218)))))-1))</f>
        <v>May</v>
      </c>
      <c r="I218" s="12" t="str" cm="1">
        <f t="array" ref="I218">RIGHT(_xlfn.CONCAT(IFERROR(INT(MID(NetflixOriginals!$C218,_xlfn.SEQUENCE(LEN(NetflixOriginals!$C218)),1)),"")),4)</f>
        <v>2018</v>
      </c>
      <c r="J218" s="12">
        <v>5</v>
      </c>
      <c r="K218" s="23">
        <f t="shared" si="6"/>
        <v>43231</v>
      </c>
      <c r="L218" s="22" t="str" cm="1">
        <f t="array" aca="1" ref="L218" ca="1">IF(SUM(INT(MID(F218,ROW(INDIRECT("1:"&amp;LEN(F218))),1)="/"))=0,"UNI_LANGUAGE",IF(SUM(INT(MID(F218,ROW(INDIRECT("1:"&amp;LEN(F218))),1)="/"))=1,"DUAL_LANGUAGE",IF(SUM(INT(MID(F218,ROW(INDIRECT("1:"&amp;LEN(F218))),1)="/"))=2,"TRI_LANGUAGE","")))</f>
        <v>UNI_LANGUAGE</v>
      </c>
      <c r="M218" s="7" t="str" cm="1">
        <f t="array" aca="1" ref="M218" ca="1">IF(SUM(INT(MID(B218,ROW(INDIRECT("1:"&amp;LEN(B218))),1)="/"))=0,"ONE_GENRE","MULTI_GENRE")</f>
        <v>ONE_GENRE</v>
      </c>
      <c r="N218" t="str">
        <f t="shared" si="7"/>
        <v>6-7</v>
      </c>
    </row>
    <row r="219" spans="1:14" ht="15" thickBot="1" x14ac:dyDescent="0.35">
      <c r="A219" s="14" t="s">
        <v>602</v>
      </c>
      <c r="B219" s="15" t="s">
        <v>40</v>
      </c>
      <c r="C219" s="16" t="s">
        <v>564</v>
      </c>
      <c r="D219" s="15">
        <v>101</v>
      </c>
      <c r="E219" s="15">
        <v>6</v>
      </c>
      <c r="F219" s="15" t="s">
        <v>26</v>
      </c>
      <c r="G219" s="15" t="str" cm="1">
        <f t="array" ref="G219">IF(LEN(_xlfn.CONCAT(IFERROR(INT(MID(NetflixOriginals!$C219,_xlfn.SEQUENCE(LEN(NetflixOriginals!$C219)),1)),"")))=6,LEFT(_xlfn.CONCAT(IFERROR(INT(MID(NetflixOriginals!$C219,_xlfn.SEQUENCE(LEN(NetflixOriginals!$C219)),1)),"")),2),LEFT(_xlfn.CONCAT(IFERROR(INT(MID(NetflixOriginals!$C219,_xlfn.SEQUENCE(LEN(NetflixOriginals!$C219)),1)),"")),1))</f>
        <v>16</v>
      </c>
      <c r="H219" s="12" t="str" cm="1">
        <f t="array" ref="H219">TRIM(LEFT(NetflixOriginals!$C219,MIN(IF(_xlfn.UNIQUE(INT(IFERROR(INT(MID(NetflixOriginals!$C219,_xlfn.SEQUENCE(LEN(NetflixOriginals!$C219)),1)),0)&gt;0)*_xlfn.SEQUENCE(LEN(NetflixOriginals!$C219)))=0,"@",_xlfn.UNIQUE(INT(IFERROR(INT(MID(NetflixOriginals!$C219,_xlfn.SEQUENCE(LEN(NetflixOriginals!$C219)),1)),0)&gt;0)*_xlfn.SEQUENCE(LEN(NetflixOriginals!$C219)))))-1))</f>
        <v>November</v>
      </c>
      <c r="I219" s="15" t="str" cm="1">
        <f t="array" ref="I219">RIGHT(_xlfn.CONCAT(IFERROR(INT(MID(NetflixOriginals!$C219,_xlfn.SEQUENCE(LEN(NetflixOriginals!$C219)),1)),"")),4)</f>
        <v>2018</v>
      </c>
      <c r="J219" s="12">
        <v>11</v>
      </c>
      <c r="K219" s="23">
        <f t="shared" si="6"/>
        <v>43420</v>
      </c>
      <c r="L219" s="22" t="str" cm="1">
        <f t="array" aca="1" ref="L219" ca="1">IF(SUM(INT(MID(F219,ROW(INDIRECT("1:"&amp;LEN(F219))),1)="/"))=0,"UNI_LANGUAGE",IF(SUM(INT(MID(F219,ROW(INDIRECT("1:"&amp;LEN(F219))),1)="/"))=1,"DUAL_LANGUAGE",IF(SUM(INT(MID(F219,ROW(INDIRECT("1:"&amp;LEN(F219))),1)="/"))=2,"TRI_LANGUAGE","")))</f>
        <v>UNI_LANGUAGE</v>
      </c>
      <c r="M219" t="str" cm="1">
        <f t="array" aca="1" ref="M219" ca="1">IF(SUM(INT(MID(B219,ROW(INDIRECT("1:"&amp;LEN(B219))),1)="/"))=0,"ONE_GENRE","MULTI_GENRE")</f>
        <v>ONE_GENRE</v>
      </c>
      <c r="N219" t="str">
        <f t="shared" si="7"/>
        <v>6-7</v>
      </c>
    </row>
    <row r="220" spans="1:14" ht="15" thickBot="1" x14ac:dyDescent="0.35">
      <c r="A220" s="11" t="s">
        <v>603</v>
      </c>
      <c r="B220" s="12" t="s">
        <v>40</v>
      </c>
      <c r="C220" s="13" t="s">
        <v>604</v>
      </c>
      <c r="D220" s="12">
        <v>102</v>
      </c>
      <c r="E220" s="12">
        <v>6</v>
      </c>
      <c r="F220" s="12" t="s">
        <v>26</v>
      </c>
      <c r="G220" s="12" t="str" cm="1">
        <f t="array" ref="G220">IF(LEN(_xlfn.CONCAT(IFERROR(INT(MID(NetflixOriginals!$C220,_xlfn.SEQUENCE(LEN(NetflixOriginals!$C220)),1)),"")))=6,LEFT(_xlfn.CONCAT(IFERROR(INT(MID(NetflixOriginals!$C220,_xlfn.SEQUENCE(LEN(NetflixOriginals!$C220)),1)),"")),2),LEFT(_xlfn.CONCAT(IFERROR(INT(MID(NetflixOriginals!$C220,_xlfn.SEQUENCE(LEN(NetflixOriginals!$C220)),1)),"")),1))</f>
        <v>12</v>
      </c>
      <c r="H220" s="12" t="str" cm="1">
        <f t="array" ref="H220">TRIM(LEFT(NetflixOriginals!$C220,MIN(IF(_xlfn.UNIQUE(INT(IFERROR(INT(MID(NetflixOriginals!$C220,_xlfn.SEQUENCE(LEN(NetflixOriginals!$C220)),1)),0)&gt;0)*_xlfn.SEQUENCE(LEN(NetflixOriginals!$C220)))=0,"@",_xlfn.UNIQUE(INT(IFERROR(INT(MID(NetflixOriginals!$C220,_xlfn.SEQUENCE(LEN(NetflixOriginals!$C220)),1)),0)&gt;0)*_xlfn.SEQUENCE(LEN(NetflixOriginals!$C220)))))-1))</f>
        <v>February</v>
      </c>
      <c r="I220" s="12" t="str" cm="1">
        <f t="array" ref="I220">RIGHT(_xlfn.CONCAT(IFERROR(INT(MID(NetflixOriginals!$C220,_xlfn.SEQUENCE(LEN(NetflixOriginals!$C220)),1)),"")),4)</f>
        <v>2020</v>
      </c>
      <c r="J220" s="12">
        <v>2</v>
      </c>
      <c r="K220" s="23">
        <f t="shared" si="6"/>
        <v>43873</v>
      </c>
      <c r="L220" s="22" t="str" cm="1">
        <f t="array" aca="1" ref="L220" ca="1">IF(SUM(INT(MID(F220,ROW(INDIRECT("1:"&amp;LEN(F220))),1)="/"))=0,"UNI_LANGUAGE",IF(SUM(INT(MID(F220,ROW(INDIRECT("1:"&amp;LEN(F220))),1)="/"))=1,"DUAL_LANGUAGE",IF(SUM(INT(MID(F220,ROW(INDIRECT("1:"&amp;LEN(F220))),1)="/"))=2,"TRI_LANGUAGE","")))</f>
        <v>UNI_LANGUAGE</v>
      </c>
      <c r="M220" s="7" t="str" cm="1">
        <f t="array" aca="1" ref="M220" ca="1">IF(SUM(INT(MID(B220,ROW(INDIRECT("1:"&amp;LEN(B220))),1)="/"))=0,"ONE_GENRE","MULTI_GENRE")</f>
        <v>ONE_GENRE</v>
      </c>
      <c r="N220" t="str">
        <f t="shared" si="7"/>
        <v>6-7</v>
      </c>
    </row>
    <row r="221" spans="1:14" ht="15" thickBot="1" x14ac:dyDescent="0.35">
      <c r="A221" s="14" t="s">
        <v>605</v>
      </c>
      <c r="B221" s="15" t="s">
        <v>138</v>
      </c>
      <c r="C221" s="16" t="s">
        <v>606</v>
      </c>
      <c r="D221" s="15">
        <v>122</v>
      </c>
      <c r="E221" s="15">
        <v>6</v>
      </c>
      <c r="F221" s="15" t="s">
        <v>26</v>
      </c>
      <c r="G221" s="15" t="str" cm="1">
        <f t="array" ref="G221">IF(LEN(_xlfn.CONCAT(IFERROR(INT(MID(NetflixOriginals!$C221,_xlfn.SEQUENCE(LEN(NetflixOriginals!$C221)),1)),"")))=6,LEFT(_xlfn.CONCAT(IFERROR(INT(MID(NetflixOriginals!$C221,_xlfn.SEQUENCE(LEN(NetflixOriginals!$C221)),1)),"")),2),LEFT(_xlfn.CONCAT(IFERROR(INT(MID(NetflixOriginals!$C221,_xlfn.SEQUENCE(LEN(NetflixOriginals!$C221)),1)),"")),1))</f>
        <v>26</v>
      </c>
      <c r="H221" s="12" t="str" cm="1">
        <f t="array" ref="H221">TRIM(LEFT(NetflixOriginals!$C221,MIN(IF(_xlfn.UNIQUE(INT(IFERROR(INT(MID(NetflixOriginals!$C221,_xlfn.SEQUENCE(LEN(NetflixOriginals!$C221)),1)),0)&gt;0)*_xlfn.SEQUENCE(LEN(NetflixOriginals!$C221)))=0,"@",_xlfn.UNIQUE(INT(IFERROR(INT(MID(NetflixOriginals!$C221,_xlfn.SEQUENCE(LEN(NetflixOriginals!$C221)),1)),0)&gt;0)*_xlfn.SEQUENCE(LEN(NetflixOriginals!$C221)))))-1))</f>
        <v>May</v>
      </c>
      <c r="I221" s="15" t="str" cm="1">
        <f t="array" ref="I221">RIGHT(_xlfn.CONCAT(IFERROR(INT(MID(NetflixOriginals!$C221,_xlfn.SEQUENCE(LEN(NetflixOriginals!$C221)),1)),"")),4)</f>
        <v>2017</v>
      </c>
      <c r="J221" s="12">
        <v>5</v>
      </c>
      <c r="K221" s="23">
        <f t="shared" si="6"/>
        <v>42881</v>
      </c>
      <c r="L221" s="22" t="str" cm="1">
        <f t="array" aca="1" ref="L221" ca="1">IF(SUM(INT(MID(F221,ROW(INDIRECT("1:"&amp;LEN(F221))),1)="/"))=0,"UNI_LANGUAGE",IF(SUM(INT(MID(F221,ROW(INDIRECT("1:"&amp;LEN(F221))),1)="/"))=1,"DUAL_LANGUAGE",IF(SUM(INT(MID(F221,ROW(INDIRECT("1:"&amp;LEN(F221))),1)="/"))=2,"TRI_LANGUAGE","")))</f>
        <v>UNI_LANGUAGE</v>
      </c>
      <c r="M221" t="str" cm="1">
        <f t="array" aca="1" ref="M221" ca="1">IF(SUM(INT(MID(B221,ROW(INDIRECT("1:"&amp;LEN(B221))),1)="/"))=0,"ONE_GENRE","MULTI_GENRE")</f>
        <v>ONE_GENRE</v>
      </c>
      <c r="N221" t="str">
        <f t="shared" si="7"/>
        <v>6-7</v>
      </c>
    </row>
    <row r="222" spans="1:14" ht="15" thickBot="1" x14ac:dyDescent="0.35">
      <c r="A222" s="11" t="s">
        <v>607</v>
      </c>
      <c r="B222" s="12" t="s">
        <v>28</v>
      </c>
      <c r="C222" s="13" t="s">
        <v>608</v>
      </c>
      <c r="D222" s="12">
        <v>128</v>
      </c>
      <c r="E222" s="12">
        <v>6.1</v>
      </c>
      <c r="F222" s="12" t="s">
        <v>26</v>
      </c>
      <c r="G222" s="12" t="str" cm="1">
        <f t="array" ref="G222">IF(LEN(_xlfn.CONCAT(IFERROR(INT(MID(NetflixOriginals!$C222,_xlfn.SEQUENCE(LEN(NetflixOriginals!$C222)),1)),"")))=6,LEFT(_xlfn.CONCAT(IFERROR(INT(MID(NetflixOriginals!$C222,_xlfn.SEQUENCE(LEN(NetflixOriginals!$C222)),1)),"")),2),LEFT(_xlfn.CONCAT(IFERROR(INT(MID(NetflixOriginals!$C222,_xlfn.SEQUENCE(LEN(NetflixOriginals!$C222)),1)),"")),1))</f>
        <v>13</v>
      </c>
      <c r="H222" s="12" t="str" cm="1">
        <f t="array" ref="H222">TRIM(LEFT(NetflixOriginals!$C222,MIN(IF(_xlfn.UNIQUE(INT(IFERROR(INT(MID(NetflixOriginals!$C222,_xlfn.SEQUENCE(LEN(NetflixOriginals!$C222)),1)),0)&gt;0)*_xlfn.SEQUENCE(LEN(NetflixOriginals!$C222)))=0,"@",_xlfn.UNIQUE(INT(IFERROR(INT(MID(NetflixOriginals!$C222,_xlfn.SEQUENCE(LEN(NetflixOriginals!$C222)),1)),0)&gt;0)*_xlfn.SEQUENCE(LEN(NetflixOriginals!$C222)))))-1))</f>
        <v>December</v>
      </c>
      <c r="I222" s="12" t="str" cm="1">
        <f t="array" ref="I222">RIGHT(_xlfn.CONCAT(IFERROR(INT(MID(NetflixOriginals!$C222,_xlfn.SEQUENCE(LEN(NetflixOriginals!$C222)),1)),"")),4)</f>
        <v>2019</v>
      </c>
      <c r="J222" s="12">
        <v>12</v>
      </c>
      <c r="K222" s="23">
        <f t="shared" si="6"/>
        <v>43812</v>
      </c>
      <c r="L222" s="22" t="str" cm="1">
        <f t="array" aca="1" ref="L222" ca="1">IF(SUM(INT(MID(F222,ROW(INDIRECT("1:"&amp;LEN(F222))),1)="/"))=0,"UNI_LANGUAGE",IF(SUM(INT(MID(F222,ROW(INDIRECT("1:"&amp;LEN(F222))),1)="/"))=1,"DUAL_LANGUAGE",IF(SUM(INT(MID(F222,ROW(INDIRECT("1:"&amp;LEN(F222))),1)="/"))=2,"TRI_LANGUAGE","")))</f>
        <v>UNI_LANGUAGE</v>
      </c>
      <c r="M222" s="7" t="str" cm="1">
        <f t="array" aca="1" ref="M222" ca="1">IF(SUM(INT(MID(B222,ROW(INDIRECT("1:"&amp;LEN(B222))),1)="/"))=0,"ONE_GENRE","MULTI_GENRE")</f>
        <v>ONE_GENRE</v>
      </c>
      <c r="N222" t="str">
        <f t="shared" si="7"/>
        <v>6-7</v>
      </c>
    </row>
    <row r="223" spans="1:14" ht="15" thickBot="1" x14ac:dyDescent="0.35">
      <c r="A223" s="14" t="s">
        <v>609</v>
      </c>
      <c r="B223" s="15" t="s">
        <v>32</v>
      </c>
      <c r="C223" s="16" t="s">
        <v>610</v>
      </c>
      <c r="D223" s="15">
        <v>82</v>
      </c>
      <c r="E223" s="15">
        <v>6.1</v>
      </c>
      <c r="F223" s="15" t="s">
        <v>26</v>
      </c>
      <c r="G223" s="15" t="str" cm="1">
        <f t="array" ref="G223">IF(LEN(_xlfn.CONCAT(IFERROR(INT(MID(NetflixOriginals!$C223,_xlfn.SEQUENCE(LEN(NetflixOriginals!$C223)),1)),"")))=6,LEFT(_xlfn.CONCAT(IFERROR(INT(MID(NetflixOriginals!$C223,_xlfn.SEQUENCE(LEN(NetflixOriginals!$C223)),1)),"")),2),LEFT(_xlfn.CONCAT(IFERROR(INT(MID(NetflixOriginals!$C223,_xlfn.SEQUENCE(LEN(NetflixOriginals!$C223)),1)),"")),1))</f>
        <v>20</v>
      </c>
      <c r="H223" s="12" t="str" cm="1">
        <f t="array" ref="H223">TRIM(LEFT(NetflixOriginals!$C223,MIN(IF(_xlfn.UNIQUE(INT(IFERROR(INT(MID(NetflixOriginals!$C223,_xlfn.SEQUENCE(LEN(NetflixOriginals!$C223)),1)),0)&gt;0)*_xlfn.SEQUENCE(LEN(NetflixOriginals!$C223)))=0,"@",_xlfn.UNIQUE(INT(IFERROR(INT(MID(NetflixOriginals!$C223,_xlfn.SEQUENCE(LEN(NetflixOriginals!$C223)),1)),0)&gt;0)*_xlfn.SEQUENCE(LEN(NetflixOriginals!$C223)))))-1))</f>
        <v>September</v>
      </c>
      <c r="I223" s="15" t="str" cm="1">
        <f t="array" ref="I223">RIGHT(_xlfn.CONCAT(IFERROR(INT(MID(NetflixOriginals!$C223,_xlfn.SEQUENCE(LEN(NetflixOriginals!$C223)),1)),"")),4)</f>
        <v>2019</v>
      </c>
      <c r="J223" s="12">
        <v>9</v>
      </c>
      <c r="K223" s="23">
        <f t="shared" si="6"/>
        <v>43728</v>
      </c>
      <c r="L223" s="22" t="str" cm="1">
        <f t="array" aca="1" ref="L223" ca="1">IF(SUM(INT(MID(F223,ROW(INDIRECT("1:"&amp;LEN(F223))),1)="/"))=0,"UNI_LANGUAGE",IF(SUM(INT(MID(F223,ROW(INDIRECT("1:"&amp;LEN(F223))),1)="/"))=1,"DUAL_LANGUAGE",IF(SUM(INT(MID(F223,ROW(INDIRECT("1:"&amp;LEN(F223))),1)="/"))=2,"TRI_LANGUAGE","")))</f>
        <v>UNI_LANGUAGE</v>
      </c>
      <c r="M223" t="str" cm="1">
        <f t="array" aca="1" ref="M223" ca="1">IF(SUM(INT(MID(B223,ROW(INDIRECT("1:"&amp;LEN(B223))),1)="/"))=0,"ONE_GENRE","MULTI_GENRE")</f>
        <v>ONE_GENRE</v>
      </c>
      <c r="N223" t="str">
        <f t="shared" si="7"/>
        <v>6-7</v>
      </c>
    </row>
    <row r="224" spans="1:14" ht="15" thickBot="1" x14ac:dyDescent="0.35">
      <c r="A224" s="11" t="s">
        <v>611</v>
      </c>
      <c r="B224" s="12" t="s">
        <v>36</v>
      </c>
      <c r="C224" s="13" t="s">
        <v>612</v>
      </c>
      <c r="D224" s="12">
        <v>102</v>
      </c>
      <c r="E224" s="12">
        <v>6.1</v>
      </c>
      <c r="F224" s="12" t="s">
        <v>26</v>
      </c>
      <c r="G224" s="12" t="str" cm="1">
        <f t="array" ref="G224">IF(LEN(_xlfn.CONCAT(IFERROR(INT(MID(NetflixOriginals!$C224,_xlfn.SEQUENCE(LEN(NetflixOriginals!$C224)),1)),"")))=6,LEFT(_xlfn.CONCAT(IFERROR(INT(MID(NetflixOriginals!$C224,_xlfn.SEQUENCE(LEN(NetflixOriginals!$C224)),1)),"")),2),LEFT(_xlfn.CONCAT(IFERROR(INT(MID(NetflixOriginals!$C224,_xlfn.SEQUENCE(LEN(NetflixOriginals!$C224)),1)),"")),1))</f>
        <v>10</v>
      </c>
      <c r="H224" s="12" t="str" cm="1">
        <f t="array" ref="H224">TRIM(LEFT(NetflixOriginals!$C224,MIN(IF(_xlfn.UNIQUE(INT(IFERROR(INT(MID(NetflixOriginals!$C224,_xlfn.SEQUENCE(LEN(NetflixOriginals!$C224)),1)),0)&gt;0)*_xlfn.SEQUENCE(LEN(NetflixOriginals!$C224)))=0,"@",_xlfn.UNIQUE(INT(IFERROR(INT(MID(NetflixOriginals!$C224,_xlfn.SEQUENCE(LEN(NetflixOriginals!$C224)),1)),0)&gt;0)*_xlfn.SEQUENCE(LEN(NetflixOriginals!$C224)))))-1))</f>
        <v>March</v>
      </c>
      <c r="I224" s="12" t="str" cm="1">
        <f t="array" ref="I224">RIGHT(_xlfn.CONCAT(IFERROR(INT(MID(NetflixOriginals!$C224,_xlfn.SEQUENCE(LEN(NetflixOriginals!$C224)),1)),"")),4)</f>
        <v>2017</v>
      </c>
      <c r="J224" s="12">
        <v>3</v>
      </c>
      <c r="K224" s="23">
        <f t="shared" si="6"/>
        <v>42804</v>
      </c>
      <c r="L224" s="22" t="str" cm="1">
        <f t="array" aca="1" ref="L224" ca="1">IF(SUM(INT(MID(F224,ROW(INDIRECT("1:"&amp;LEN(F224))),1)="/"))=0,"UNI_LANGUAGE",IF(SUM(INT(MID(F224,ROW(INDIRECT("1:"&amp;LEN(F224))),1)="/"))=1,"DUAL_LANGUAGE",IF(SUM(INT(MID(F224,ROW(INDIRECT("1:"&amp;LEN(F224))),1)="/"))=2,"TRI_LANGUAGE","")))</f>
        <v>UNI_LANGUAGE</v>
      </c>
      <c r="M224" s="7" t="str" cm="1">
        <f t="array" aca="1" ref="M224" ca="1">IF(SUM(INT(MID(B224,ROW(INDIRECT("1:"&amp;LEN(B224))),1)="/"))=0,"ONE_GENRE","MULTI_GENRE")</f>
        <v>ONE_GENRE</v>
      </c>
      <c r="N224" t="str">
        <f t="shared" si="7"/>
        <v>6-7</v>
      </c>
    </row>
    <row r="225" spans="1:14" ht="15" thickBot="1" x14ac:dyDescent="0.35">
      <c r="A225" s="14" t="s">
        <v>613</v>
      </c>
      <c r="B225" s="15" t="s">
        <v>12</v>
      </c>
      <c r="C225" s="16" t="s">
        <v>537</v>
      </c>
      <c r="D225" s="15">
        <v>80</v>
      </c>
      <c r="E225" s="15">
        <v>6.1</v>
      </c>
      <c r="F225" s="15" t="s">
        <v>26</v>
      </c>
      <c r="G225" s="15" t="str" cm="1">
        <f t="array" ref="G225">IF(LEN(_xlfn.CONCAT(IFERROR(INT(MID(NetflixOriginals!$C225,_xlfn.SEQUENCE(LEN(NetflixOriginals!$C225)),1)),"")))=6,LEFT(_xlfn.CONCAT(IFERROR(INT(MID(NetflixOriginals!$C225,_xlfn.SEQUENCE(LEN(NetflixOriginals!$C225)),1)),"")),2),LEFT(_xlfn.CONCAT(IFERROR(INT(MID(NetflixOriginals!$C225,_xlfn.SEQUENCE(LEN(NetflixOriginals!$C225)),1)),"")),1))</f>
        <v>28</v>
      </c>
      <c r="H225" s="12" t="str" cm="1">
        <f t="array" ref="H225">TRIM(LEFT(NetflixOriginals!$C225,MIN(IF(_xlfn.UNIQUE(INT(IFERROR(INT(MID(NetflixOriginals!$C225,_xlfn.SEQUENCE(LEN(NetflixOriginals!$C225)),1)),0)&gt;0)*_xlfn.SEQUENCE(LEN(NetflixOriginals!$C225)))=0,"@",_xlfn.UNIQUE(INT(IFERROR(INT(MID(NetflixOriginals!$C225,_xlfn.SEQUENCE(LEN(NetflixOriginals!$C225)),1)),0)&gt;0)*_xlfn.SEQUENCE(LEN(NetflixOriginals!$C225)))))-1))</f>
        <v>April</v>
      </c>
      <c r="I225" s="15" t="str" cm="1">
        <f t="array" ref="I225">RIGHT(_xlfn.CONCAT(IFERROR(INT(MID(NetflixOriginals!$C225,_xlfn.SEQUENCE(LEN(NetflixOriginals!$C225)),1)),"")),4)</f>
        <v>2017</v>
      </c>
      <c r="J225" s="12">
        <v>4</v>
      </c>
      <c r="K225" s="23">
        <f t="shared" si="6"/>
        <v>42853</v>
      </c>
      <c r="L225" s="22" t="str" cm="1">
        <f t="array" aca="1" ref="L225" ca="1">IF(SUM(INT(MID(F225,ROW(INDIRECT("1:"&amp;LEN(F225))),1)="/"))=0,"UNI_LANGUAGE",IF(SUM(INT(MID(F225,ROW(INDIRECT("1:"&amp;LEN(F225))),1)="/"))=1,"DUAL_LANGUAGE",IF(SUM(INT(MID(F225,ROW(INDIRECT("1:"&amp;LEN(F225))),1)="/"))=2,"TRI_LANGUAGE","")))</f>
        <v>UNI_LANGUAGE</v>
      </c>
      <c r="M225" t="str" cm="1">
        <f t="array" aca="1" ref="M225" ca="1">IF(SUM(INT(MID(B225,ROW(INDIRECT("1:"&amp;LEN(B225))),1)="/"))=0,"ONE_GENRE","MULTI_GENRE")</f>
        <v>ONE_GENRE</v>
      </c>
      <c r="N225" t="str">
        <f t="shared" si="7"/>
        <v>6-7</v>
      </c>
    </row>
    <row r="226" spans="1:14" ht="15" thickBot="1" x14ac:dyDescent="0.35">
      <c r="A226" s="11" t="s">
        <v>614</v>
      </c>
      <c r="B226" s="12" t="s">
        <v>36</v>
      </c>
      <c r="C226" s="13" t="s">
        <v>615</v>
      </c>
      <c r="D226" s="12">
        <v>94</v>
      </c>
      <c r="E226" s="12">
        <v>6.1</v>
      </c>
      <c r="F226" s="12" t="s">
        <v>26</v>
      </c>
      <c r="G226" s="12" t="str" cm="1">
        <f t="array" ref="G226">IF(LEN(_xlfn.CONCAT(IFERROR(INT(MID(NetflixOriginals!$C226,_xlfn.SEQUENCE(LEN(NetflixOriginals!$C226)),1)),"")))=6,LEFT(_xlfn.CONCAT(IFERROR(INT(MID(NetflixOriginals!$C226,_xlfn.SEQUENCE(LEN(NetflixOriginals!$C226)),1)),"")),2),LEFT(_xlfn.CONCAT(IFERROR(INT(MID(NetflixOriginals!$C226,_xlfn.SEQUENCE(LEN(NetflixOriginals!$C226)),1)),"")),1))</f>
        <v>17</v>
      </c>
      <c r="H226" s="12" t="str" cm="1">
        <f t="array" ref="H226">TRIM(LEFT(NetflixOriginals!$C226,MIN(IF(_xlfn.UNIQUE(INT(IFERROR(INT(MID(NetflixOriginals!$C226,_xlfn.SEQUENCE(LEN(NetflixOriginals!$C226)),1)),0)&gt;0)*_xlfn.SEQUENCE(LEN(NetflixOriginals!$C226)))=0,"@",_xlfn.UNIQUE(INT(IFERROR(INT(MID(NetflixOriginals!$C226,_xlfn.SEQUENCE(LEN(NetflixOriginals!$C226)),1)),0)&gt;0)*_xlfn.SEQUENCE(LEN(NetflixOriginals!$C226)))))-1))</f>
        <v>March</v>
      </c>
      <c r="I226" s="12" t="str" cm="1">
        <f t="array" ref="I226">RIGHT(_xlfn.CONCAT(IFERROR(INT(MID(NetflixOriginals!$C226,_xlfn.SEQUENCE(LEN(NetflixOriginals!$C226)),1)),"")),4)</f>
        <v>2017</v>
      </c>
      <c r="J226" s="12">
        <v>3</v>
      </c>
      <c r="K226" s="23">
        <f t="shared" si="6"/>
        <v>42811</v>
      </c>
      <c r="L226" s="22" t="str" cm="1">
        <f t="array" aca="1" ref="L226" ca="1">IF(SUM(INT(MID(F226,ROW(INDIRECT("1:"&amp;LEN(F226))),1)="/"))=0,"UNI_LANGUAGE",IF(SUM(INT(MID(F226,ROW(INDIRECT("1:"&amp;LEN(F226))),1)="/"))=1,"DUAL_LANGUAGE",IF(SUM(INT(MID(F226,ROW(INDIRECT("1:"&amp;LEN(F226))),1)="/"))=2,"TRI_LANGUAGE","")))</f>
        <v>UNI_LANGUAGE</v>
      </c>
      <c r="M226" s="7" t="str" cm="1">
        <f t="array" aca="1" ref="M226" ca="1">IF(SUM(INT(MID(B226,ROW(INDIRECT("1:"&amp;LEN(B226))),1)="/"))=0,"ONE_GENRE","MULTI_GENRE")</f>
        <v>ONE_GENRE</v>
      </c>
      <c r="N226" t="str">
        <f t="shared" si="7"/>
        <v>6-7</v>
      </c>
    </row>
    <row r="227" spans="1:14" ht="15" thickBot="1" x14ac:dyDescent="0.35">
      <c r="A227" s="14" t="s">
        <v>616</v>
      </c>
      <c r="B227" s="15" t="s">
        <v>120</v>
      </c>
      <c r="C227" s="16" t="s">
        <v>617</v>
      </c>
      <c r="D227" s="15">
        <v>123</v>
      </c>
      <c r="E227" s="15">
        <v>6.1</v>
      </c>
      <c r="F227" s="15" t="s">
        <v>26</v>
      </c>
      <c r="G227" s="15" t="str" cm="1">
        <f t="array" ref="G227">IF(LEN(_xlfn.CONCAT(IFERROR(INT(MID(NetflixOriginals!$C227,_xlfn.SEQUENCE(LEN(NetflixOriginals!$C227)),1)),"")))=6,LEFT(_xlfn.CONCAT(IFERROR(INT(MID(NetflixOriginals!$C227,_xlfn.SEQUENCE(LEN(NetflixOriginals!$C227)),1)),"")),2),LEFT(_xlfn.CONCAT(IFERROR(INT(MID(NetflixOriginals!$C227,_xlfn.SEQUENCE(LEN(NetflixOriginals!$C227)),1)),"")),1))</f>
        <v>29</v>
      </c>
      <c r="H227" s="12" t="str" cm="1">
        <f t="array" ref="H227">TRIM(LEFT(NetflixOriginals!$C227,MIN(IF(_xlfn.UNIQUE(INT(IFERROR(INT(MID(NetflixOriginals!$C227,_xlfn.SEQUENCE(LEN(NetflixOriginals!$C227)),1)),0)&gt;0)*_xlfn.SEQUENCE(LEN(NetflixOriginals!$C227)))=0,"@",_xlfn.UNIQUE(INT(IFERROR(INT(MID(NetflixOriginals!$C227,_xlfn.SEQUENCE(LEN(NetflixOriginals!$C227)),1)),0)&gt;0)*_xlfn.SEQUENCE(LEN(NetflixOriginals!$C227)))))-1))</f>
        <v>January</v>
      </c>
      <c r="I227" s="15" t="str" cm="1">
        <f t="array" ref="I227">RIGHT(_xlfn.CONCAT(IFERROR(INT(MID(NetflixOriginals!$C227,_xlfn.SEQUENCE(LEN(NetflixOriginals!$C227)),1)),"")),4)</f>
        <v>2021</v>
      </c>
      <c r="J227" s="12">
        <v>1</v>
      </c>
      <c r="K227" s="23">
        <f t="shared" si="6"/>
        <v>44225</v>
      </c>
      <c r="L227" s="22" t="str" cm="1">
        <f t="array" aca="1" ref="L227" ca="1">IF(SUM(INT(MID(F227,ROW(INDIRECT("1:"&amp;LEN(F227))),1)="/"))=0,"UNI_LANGUAGE",IF(SUM(INT(MID(F227,ROW(INDIRECT("1:"&amp;LEN(F227))),1)="/"))=1,"DUAL_LANGUAGE",IF(SUM(INT(MID(F227,ROW(INDIRECT("1:"&amp;LEN(F227))),1)="/"))=2,"TRI_LANGUAGE","")))</f>
        <v>UNI_LANGUAGE</v>
      </c>
      <c r="M227" t="str" cm="1">
        <f t="array" aca="1" ref="M227" ca="1">IF(SUM(INT(MID(B227,ROW(INDIRECT("1:"&amp;LEN(B227))),1)="/"))=0,"ONE_GENRE","MULTI_GENRE")</f>
        <v>ONE_GENRE</v>
      </c>
      <c r="N227" t="str">
        <f t="shared" si="7"/>
        <v>6-7</v>
      </c>
    </row>
    <row r="228" spans="1:14" ht="15" thickBot="1" x14ac:dyDescent="0.35">
      <c r="A228" s="11" t="s">
        <v>618</v>
      </c>
      <c r="B228" s="12" t="s">
        <v>64</v>
      </c>
      <c r="C228" s="13" t="s">
        <v>299</v>
      </c>
      <c r="D228" s="12">
        <v>104</v>
      </c>
      <c r="E228" s="12">
        <v>6.1</v>
      </c>
      <c r="F228" s="12" t="s">
        <v>26</v>
      </c>
      <c r="G228" s="12" t="str" cm="1">
        <f t="array" ref="G228">IF(LEN(_xlfn.CONCAT(IFERROR(INT(MID(NetflixOriginals!$C228,_xlfn.SEQUENCE(LEN(NetflixOriginals!$C228)),1)),"")))=6,LEFT(_xlfn.CONCAT(IFERROR(INT(MID(NetflixOriginals!$C228,_xlfn.SEQUENCE(LEN(NetflixOriginals!$C228)),1)),"")),2),LEFT(_xlfn.CONCAT(IFERROR(INT(MID(NetflixOriginals!$C228,_xlfn.SEQUENCE(LEN(NetflixOriginals!$C228)),1)),"")),1))</f>
        <v>28</v>
      </c>
      <c r="H228" s="12" t="str" cm="1">
        <f t="array" ref="H228">TRIM(LEFT(NetflixOriginals!$C228,MIN(IF(_xlfn.UNIQUE(INT(IFERROR(INT(MID(NetflixOriginals!$C228,_xlfn.SEQUENCE(LEN(NetflixOriginals!$C228)),1)),0)&gt;0)*_xlfn.SEQUENCE(LEN(NetflixOriginals!$C228)))=0,"@",_xlfn.UNIQUE(INT(IFERROR(INT(MID(NetflixOriginals!$C228,_xlfn.SEQUENCE(LEN(NetflixOriginals!$C228)),1)),0)&gt;0)*_xlfn.SEQUENCE(LEN(NetflixOriginals!$C228)))))-1))</f>
        <v>October</v>
      </c>
      <c r="I228" s="12" t="str" cm="1">
        <f t="array" ref="I228">RIGHT(_xlfn.CONCAT(IFERROR(INT(MID(NetflixOriginals!$C228,_xlfn.SEQUENCE(LEN(NetflixOriginals!$C228)),1)),"")),4)</f>
        <v>2020</v>
      </c>
      <c r="J228" s="12">
        <v>10</v>
      </c>
      <c r="K228" s="23">
        <f t="shared" si="6"/>
        <v>44132</v>
      </c>
      <c r="L228" s="22" t="str" cm="1">
        <f t="array" aca="1" ref="L228" ca="1">IF(SUM(INT(MID(F228,ROW(INDIRECT("1:"&amp;LEN(F228))),1)="/"))=0,"UNI_LANGUAGE",IF(SUM(INT(MID(F228,ROW(INDIRECT("1:"&amp;LEN(F228))),1)="/"))=1,"DUAL_LANGUAGE",IF(SUM(INT(MID(F228,ROW(INDIRECT("1:"&amp;LEN(F228))),1)="/"))=2,"TRI_LANGUAGE","")))</f>
        <v>UNI_LANGUAGE</v>
      </c>
      <c r="M228" s="7" t="str" cm="1">
        <f t="array" aca="1" ref="M228" ca="1">IF(SUM(INT(MID(B228,ROW(INDIRECT("1:"&amp;LEN(B228))),1)="/"))=0,"ONE_GENRE","MULTI_GENRE")</f>
        <v>MULTI_GENRE</v>
      </c>
      <c r="N228" t="str">
        <f t="shared" si="7"/>
        <v>6-7</v>
      </c>
    </row>
    <row r="229" spans="1:14" ht="15" thickBot="1" x14ac:dyDescent="0.35">
      <c r="A229" s="14" t="s">
        <v>619</v>
      </c>
      <c r="B229" s="15" t="s">
        <v>139</v>
      </c>
      <c r="C229" s="16" t="s">
        <v>220</v>
      </c>
      <c r="D229" s="15">
        <v>85</v>
      </c>
      <c r="E229" s="15">
        <v>6.1</v>
      </c>
      <c r="F229" s="15" t="s">
        <v>26</v>
      </c>
      <c r="G229" s="15" t="str" cm="1">
        <f t="array" ref="G229">IF(LEN(_xlfn.CONCAT(IFERROR(INT(MID(NetflixOriginals!$C229,_xlfn.SEQUENCE(LEN(NetflixOriginals!$C229)),1)),"")))=6,LEFT(_xlfn.CONCAT(IFERROR(INT(MID(NetflixOriginals!$C229,_xlfn.SEQUENCE(LEN(NetflixOriginals!$C229)),1)),"")),2),LEFT(_xlfn.CONCAT(IFERROR(INT(MID(NetflixOriginals!$C229,_xlfn.SEQUENCE(LEN(NetflixOriginals!$C229)),1)),"")),1))</f>
        <v>1</v>
      </c>
      <c r="H229" s="12" t="str" cm="1">
        <f t="array" ref="H229">TRIM(LEFT(NetflixOriginals!$C229,MIN(IF(_xlfn.UNIQUE(INT(IFERROR(INT(MID(NetflixOriginals!$C229,_xlfn.SEQUENCE(LEN(NetflixOriginals!$C229)),1)),0)&gt;0)*_xlfn.SEQUENCE(LEN(NetflixOriginals!$C229)))=0,"@",_xlfn.UNIQUE(INT(IFERROR(INT(MID(NetflixOriginals!$C229,_xlfn.SEQUENCE(LEN(NetflixOriginals!$C229)),1)),0)&gt;0)*_xlfn.SEQUENCE(LEN(NetflixOriginals!$C229)))))-1))</f>
        <v>November</v>
      </c>
      <c r="I229" s="15" t="str" cm="1">
        <f t="array" ref="I229">RIGHT(_xlfn.CONCAT(IFERROR(INT(MID(NetflixOriginals!$C229,_xlfn.SEQUENCE(LEN(NetflixOriginals!$C229)),1)),"")),4)</f>
        <v>2019</v>
      </c>
      <c r="J229" s="12">
        <v>11</v>
      </c>
      <c r="K229" s="23">
        <f t="shared" si="6"/>
        <v>43770</v>
      </c>
      <c r="L229" s="22" t="str" cm="1">
        <f t="array" aca="1" ref="L229" ca="1">IF(SUM(INT(MID(F229,ROW(INDIRECT("1:"&amp;LEN(F229))),1)="/"))=0,"UNI_LANGUAGE",IF(SUM(INT(MID(F229,ROW(INDIRECT("1:"&amp;LEN(F229))),1)="/"))=1,"DUAL_LANGUAGE",IF(SUM(INT(MID(F229,ROW(INDIRECT("1:"&amp;LEN(F229))),1)="/"))=2,"TRI_LANGUAGE","")))</f>
        <v>UNI_LANGUAGE</v>
      </c>
      <c r="M229" t="str" cm="1">
        <f t="array" aca="1" ref="M229" ca="1">IF(SUM(INT(MID(B229,ROW(INDIRECT("1:"&amp;LEN(B229))),1)="/"))=0,"ONE_GENRE","MULTI_GENRE")</f>
        <v>ONE_GENRE</v>
      </c>
      <c r="N229" t="str">
        <f t="shared" si="7"/>
        <v>6-7</v>
      </c>
    </row>
    <row r="230" spans="1:14" ht="15" thickBot="1" x14ac:dyDescent="0.35">
      <c r="A230" s="11" t="s">
        <v>620</v>
      </c>
      <c r="B230" s="12" t="s">
        <v>12</v>
      </c>
      <c r="C230" s="13" t="s">
        <v>621</v>
      </c>
      <c r="D230" s="12">
        <v>84</v>
      </c>
      <c r="E230" s="12">
        <v>6.1</v>
      </c>
      <c r="F230" s="12" t="s">
        <v>26</v>
      </c>
      <c r="G230" s="12" t="str" cm="1">
        <f t="array" ref="G230">IF(LEN(_xlfn.CONCAT(IFERROR(INT(MID(NetflixOriginals!$C230,_xlfn.SEQUENCE(LEN(NetflixOriginals!$C230)),1)),"")))=6,LEFT(_xlfn.CONCAT(IFERROR(INT(MID(NetflixOriginals!$C230,_xlfn.SEQUENCE(LEN(NetflixOriginals!$C230)),1)),"")),2),LEFT(_xlfn.CONCAT(IFERROR(INT(MID(NetflixOriginals!$C230,_xlfn.SEQUENCE(LEN(NetflixOriginals!$C230)),1)),"")),1))</f>
        <v>29</v>
      </c>
      <c r="H230" s="12" t="str" cm="1">
        <f t="array" ref="H230">TRIM(LEFT(NetflixOriginals!$C230,MIN(IF(_xlfn.UNIQUE(INT(IFERROR(INT(MID(NetflixOriginals!$C230,_xlfn.SEQUENCE(LEN(NetflixOriginals!$C230)),1)),0)&gt;0)*_xlfn.SEQUENCE(LEN(NetflixOriginals!$C230)))=0,"@",_xlfn.UNIQUE(INT(IFERROR(INT(MID(NetflixOriginals!$C230,_xlfn.SEQUENCE(LEN(NetflixOriginals!$C230)),1)),0)&gt;0)*_xlfn.SEQUENCE(LEN(NetflixOriginals!$C230)))))-1))</f>
        <v>May</v>
      </c>
      <c r="I230" s="12" t="str" cm="1">
        <f t="array" ref="I230">RIGHT(_xlfn.CONCAT(IFERROR(INT(MID(NetflixOriginals!$C230,_xlfn.SEQUENCE(LEN(NetflixOriginals!$C230)),1)),"")),4)</f>
        <v>2015</v>
      </c>
      <c r="J230" s="12">
        <v>5</v>
      </c>
      <c r="K230" s="23">
        <f t="shared" si="6"/>
        <v>42153</v>
      </c>
      <c r="L230" s="22" t="str" cm="1">
        <f t="array" aca="1" ref="L230" ca="1">IF(SUM(INT(MID(F230,ROW(INDIRECT("1:"&amp;LEN(F230))),1)="/"))=0,"UNI_LANGUAGE",IF(SUM(INT(MID(F230,ROW(INDIRECT("1:"&amp;LEN(F230))),1)="/"))=1,"DUAL_LANGUAGE",IF(SUM(INT(MID(F230,ROW(INDIRECT("1:"&amp;LEN(F230))),1)="/"))=2,"TRI_LANGUAGE","")))</f>
        <v>UNI_LANGUAGE</v>
      </c>
      <c r="M230" s="7" t="str" cm="1">
        <f t="array" aca="1" ref="M230" ca="1">IF(SUM(INT(MID(B230,ROW(INDIRECT("1:"&amp;LEN(B230))),1)="/"))=0,"ONE_GENRE","MULTI_GENRE")</f>
        <v>ONE_GENRE</v>
      </c>
      <c r="N230" t="str">
        <f t="shared" si="7"/>
        <v>6-7</v>
      </c>
    </row>
    <row r="231" spans="1:14" ht="15" thickBot="1" x14ac:dyDescent="0.35">
      <c r="A231" s="14" t="s">
        <v>622</v>
      </c>
      <c r="B231" s="15" t="s">
        <v>32</v>
      </c>
      <c r="C231" s="16" t="s">
        <v>623</v>
      </c>
      <c r="D231" s="15">
        <v>103</v>
      </c>
      <c r="E231" s="15">
        <v>6.1</v>
      </c>
      <c r="F231" s="15" t="s">
        <v>26</v>
      </c>
      <c r="G231" s="15" t="str" cm="1">
        <f t="array" ref="G231">IF(LEN(_xlfn.CONCAT(IFERROR(INT(MID(NetflixOriginals!$C231,_xlfn.SEQUENCE(LEN(NetflixOriginals!$C231)),1)),"")))=6,LEFT(_xlfn.CONCAT(IFERROR(INT(MID(NetflixOriginals!$C231,_xlfn.SEQUENCE(LEN(NetflixOriginals!$C231)),1)),"")),2),LEFT(_xlfn.CONCAT(IFERROR(INT(MID(NetflixOriginals!$C231,_xlfn.SEQUENCE(LEN(NetflixOriginals!$C231)),1)),"")),1))</f>
        <v>3</v>
      </c>
      <c r="H231" s="12" t="str" cm="1">
        <f t="array" ref="H231">TRIM(LEFT(NetflixOriginals!$C231,MIN(IF(_xlfn.UNIQUE(INT(IFERROR(INT(MID(NetflixOriginals!$C231,_xlfn.SEQUENCE(LEN(NetflixOriginals!$C231)),1)),0)&gt;0)*_xlfn.SEQUENCE(LEN(NetflixOriginals!$C231)))=0,"@",_xlfn.UNIQUE(INT(IFERROR(INT(MID(NetflixOriginals!$C231,_xlfn.SEQUENCE(LEN(NetflixOriginals!$C231)),1)),0)&gt;0)*_xlfn.SEQUENCE(LEN(NetflixOriginals!$C231)))))-1))</f>
        <v>August</v>
      </c>
      <c r="I231" s="15" t="str" cm="1">
        <f t="array" ref="I231">RIGHT(_xlfn.CONCAT(IFERROR(INT(MID(NetflixOriginals!$C231,_xlfn.SEQUENCE(LEN(NetflixOriginals!$C231)),1)),"")),4)</f>
        <v>2018</v>
      </c>
      <c r="J231" s="12">
        <v>8</v>
      </c>
      <c r="K231" s="23">
        <f t="shared" si="6"/>
        <v>43315</v>
      </c>
      <c r="L231" s="22" t="str" cm="1">
        <f t="array" aca="1" ref="L231" ca="1">IF(SUM(INT(MID(F231,ROW(INDIRECT("1:"&amp;LEN(F231))),1)="/"))=0,"UNI_LANGUAGE",IF(SUM(INT(MID(F231,ROW(INDIRECT("1:"&amp;LEN(F231))),1)="/"))=1,"DUAL_LANGUAGE",IF(SUM(INT(MID(F231,ROW(INDIRECT("1:"&amp;LEN(F231))),1)="/"))=2,"TRI_LANGUAGE","")))</f>
        <v>UNI_LANGUAGE</v>
      </c>
      <c r="M231" t="str" cm="1">
        <f t="array" aca="1" ref="M231" ca="1">IF(SUM(INT(MID(B231,ROW(INDIRECT("1:"&amp;LEN(B231))),1)="/"))=0,"ONE_GENRE","MULTI_GENRE")</f>
        <v>ONE_GENRE</v>
      </c>
      <c r="N231" t="str">
        <f t="shared" si="7"/>
        <v>6-7</v>
      </c>
    </row>
    <row r="232" spans="1:14" ht="15" thickBot="1" x14ac:dyDescent="0.35">
      <c r="A232" s="11" t="s">
        <v>624</v>
      </c>
      <c r="B232" s="12" t="s">
        <v>109</v>
      </c>
      <c r="C232" s="13" t="s">
        <v>625</v>
      </c>
      <c r="D232" s="12">
        <v>95</v>
      </c>
      <c r="E232" s="12">
        <v>6.1</v>
      </c>
      <c r="F232" s="12" t="s">
        <v>26</v>
      </c>
      <c r="G232" s="12" t="str" cm="1">
        <f t="array" ref="G232">IF(LEN(_xlfn.CONCAT(IFERROR(INT(MID(NetflixOriginals!$C232,_xlfn.SEQUENCE(LEN(NetflixOriginals!$C232)),1)),"")))=6,LEFT(_xlfn.CONCAT(IFERROR(INT(MID(NetflixOriginals!$C232,_xlfn.SEQUENCE(LEN(NetflixOriginals!$C232)),1)),"")),2),LEFT(_xlfn.CONCAT(IFERROR(INT(MID(NetflixOriginals!$C232,_xlfn.SEQUENCE(LEN(NetflixOriginals!$C232)),1)),"")),1))</f>
        <v>13</v>
      </c>
      <c r="H232" s="12" t="str" cm="1">
        <f t="array" ref="H232">TRIM(LEFT(NetflixOriginals!$C232,MIN(IF(_xlfn.UNIQUE(INT(IFERROR(INT(MID(NetflixOriginals!$C232,_xlfn.SEQUENCE(LEN(NetflixOriginals!$C232)),1)),0)&gt;0)*_xlfn.SEQUENCE(LEN(NetflixOriginals!$C232)))=0,"@",_xlfn.UNIQUE(INT(IFERROR(INT(MID(NetflixOriginals!$C232,_xlfn.SEQUENCE(LEN(NetflixOriginals!$C232)),1)),0)&gt;0)*_xlfn.SEQUENCE(LEN(NetflixOriginals!$C232)))))-1))</f>
        <v>March</v>
      </c>
      <c r="I232" s="12" t="str" cm="1">
        <f t="array" ref="I232">RIGHT(_xlfn.CONCAT(IFERROR(INT(MID(NetflixOriginals!$C232,_xlfn.SEQUENCE(LEN(NetflixOriginals!$C232)),1)),"")),4)</f>
        <v>2020</v>
      </c>
      <c r="J232" s="12">
        <v>3</v>
      </c>
      <c r="K232" s="23">
        <f t="shared" si="6"/>
        <v>43903</v>
      </c>
      <c r="L232" s="22" t="str" cm="1">
        <f t="array" aca="1" ref="L232" ca="1">IF(SUM(INT(MID(F232,ROW(INDIRECT("1:"&amp;LEN(F232))),1)="/"))=0,"UNI_LANGUAGE",IF(SUM(INT(MID(F232,ROW(INDIRECT("1:"&amp;LEN(F232))),1)="/"))=1,"DUAL_LANGUAGE",IF(SUM(INT(MID(F232,ROW(INDIRECT("1:"&amp;LEN(F232))),1)="/"))=2,"TRI_LANGUAGE","")))</f>
        <v>UNI_LANGUAGE</v>
      </c>
      <c r="M232" s="7" t="str" cm="1">
        <f t="array" aca="1" ref="M232" ca="1">IF(SUM(INT(MID(B232,ROW(INDIRECT("1:"&amp;LEN(B232))),1)="/"))=0,"ONE_GENRE","MULTI_GENRE")</f>
        <v>ONE_GENRE</v>
      </c>
      <c r="N232" t="str">
        <f t="shared" si="7"/>
        <v>6-7</v>
      </c>
    </row>
    <row r="233" spans="1:14" ht="15" thickBot="1" x14ac:dyDescent="0.35">
      <c r="A233" s="14" t="s">
        <v>626</v>
      </c>
      <c r="B233" s="15" t="s">
        <v>32</v>
      </c>
      <c r="C233" s="16" t="s">
        <v>627</v>
      </c>
      <c r="D233" s="15">
        <v>100</v>
      </c>
      <c r="E233" s="15">
        <v>6.1</v>
      </c>
      <c r="F233" s="15" t="s">
        <v>26</v>
      </c>
      <c r="G233" s="15" t="str" cm="1">
        <f t="array" ref="G233">IF(LEN(_xlfn.CONCAT(IFERROR(INT(MID(NetflixOriginals!$C233,_xlfn.SEQUENCE(LEN(NetflixOriginals!$C233)),1)),"")))=6,LEFT(_xlfn.CONCAT(IFERROR(INT(MID(NetflixOriginals!$C233,_xlfn.SEQUENCE(LEN(NetflixOriginals!$C233)),1)),"")),2),LEFT(_xlfn.CONCAT(IFERROR(INT(MID(NetflixOriginals!$C233,_xlfn.SEQUENCE(LEN(NetflixOriginals!$C233)),1)),"")),1))</f>
        <v>2</v>
      </c>
      <c r="H233" s="12" t="str" cm="1">
        <f t="array" ref="H233">TRIM(LEFT(NetflixOriginals!$C233,MIN(IF(_xlfn.UNIQUE(INT(IFERROR(INT(MID(NetflixOriginals!$C233,_xlfn.SEQUENCE(LEN(NetflixOriginals!$C233)),1)),0)&gt;0)*_xlfn.SEQUENCE(LEN(NetflixOriginals!$C233)))=0,"@",_xlfn.UNIQUE(INT(IFERROR(INT(MID(NetflixOriginals!$C233,_xlfn.SEQUENCE(LEN(NetflixOriginals!$C233)),1)),0)&gt;0)*_xlfn.SEQUENCE(LEN(NetflixOriginals!$C233)))))-1))</f>
        <v>August</v>
      </c>
      <c r="I233" s="15" t="str" cm="1">
        <f t="array" ref="I233">RIGHT(_xlfn.CONCAT(IFERROR(INT(MID(NetflixOriginals!$C233,_xlfn.SEQUENCE(LEN(NetflixOriginals!$C233)),1)),"")),4)</f>
        <v>2019</v>
      </c>
      <c r="J233" s="12">
        <v>8</v>
      </c>
      <c r="K233" s="23">
        <f t="shared" si="6"/>
        <v>43679</v>
      </c>
      <c r="L233" s="22" t="str" cm="1">
        <f t="array" aca="1" ref="L233" ca="1">IF(SUM(INT(MID(F233,ROW(INDIRECT("1:"&amp;LEN(F233))),1)="/"))=0,"UNI_LANGUAGE",IF(SUM(INT(MID(F233,ROW(INDIRECT("1:"&amp;LEN(F233))),1)="/"))=1,"DUAL_LANGUAGE",IF(SUM(INT(MID(F233,ROW(INDIRECT("1:"&amp;LEN(F233))),1)="/"))=2,"TRI_LANGUAGE","")))</f>
        <v>UNI_LANGUAGE</v>
      </c>
      <c r="M233" t="str" cm="1">
        <f t="array" aca="1" ref="M233" ca="1">IF(SUM(INT(MID(B233,ROW(INDIRECT("1:"&amp;LEN(B233))),1)="/"))=0,"ONE_GENRE","MULTI_GENRE")</f>
        <v>ONE_GENRE</v>
      </c>
      <c r="N233" t="str">
        <f t="shared" si="7"/>
        <v>6-7</v>
      </c>
    </row>
    <row r="234" spans="1:14" ht="15" thickBot="1" x14ac:dyDescent="0.35">
      <c r="A234" s="11" t="s">
        <v>628</v>
      </c>
      <c r="B234" s="12" t="s">
        <v>140</v>
      </c>
      <c r="C234" s="13" t="s">
        <v>629</v>
      </c>
      <c r="D234" s="12">
        <v>89</v>
      </c>
      <c r="E234" s="12">
        <v>6.1</v>
      </c>
      <c r="F234" s="12" t="s">
        <v>26</v>
      </c>
      <c r="G234" s="12" t="str" cm="1">
        <f t="array" ref="G234">IF(LEN(_xlfn.CONCAT(IFERROR(INT(MID(NetflixOriginals!$C234,_xlfn.SEQUENCE(LEN(NetflixOriginals!$C234)),1)),"")))=6,LEFT(_xlfn.CONCAT(IFERROR(INT(MID(NetflixOriginals!$C234,_xlfn.SEQUENCE(LEN(NetflixOriginals!$C234)),1)),"")),2),LEFT(_xlfn.CONCAT(IFERROR(INT(MID(NetflixOriginals!$C234,_xlfn.SEQUENCE(LEN(NetflixOriginals!$C234)),1)),"")),1))</f>
        <v>18</v>
      </c>
      <c r="H234" s="12" t="str" cm="1">
        <f t="array" ref="H234">TRIM(LEFT(NetflixOriginals!$C234,MIN(IF(_xlfn.UNIQUE(INT(IFERROR(INT(MID(NetflixOriginals!$C234,_xlfn.SEQUENCE(LEN(NetflixOriginals!$C234)),1)),0)&gt;0)*_xlfn.SEQUENCE(LEN(NetflixOriginals!$C234)))=0,"@",_xlfn.UNIQUE(INT(IFERROR(INT(MID(NetflixOriginals!$C234,_xlfn.SEQUENCE(LEN(NetflixOriginals!$C234)),1)),0)&gt;0)*_xlfn.SEQUENCE(LEN(NetflixOriginals!$C234)))))-1))</f>
        <v>March</v>
      </c>
      <c r="I234" s="12" t="str" cm="1">
        <f t="array" ref="I234">RIGHT(_xlfn.CONCAT(IFERROR(INT(MID(NetflixOriginals!$C234,_xlfn.SEQUENCE(LEN(NetflixOriginals!$C234)),1)),"")),4)</f>
        <v>2016</v>
      </c>
      <c r="J234" s="12">
        <v>3</v>
      </c>
      <c r="K234" s="23">
        <f t="shared" si="6"/>
        <v>42447</v>
      </c>
      <c r="L234" s="22" t="str" cm="1">
        <f t="array" aca="1" ref="L234" ca="1">IF(SUM(INT(MID(F234,ROW(INDIRECT("1:"&amp;LEN(F234))),1)="/"))=0,"UNI_LANGUAGE",IF(SUM(INT(MID(F234,ROW(INDIRECT("1:"&amp;LEN(F234))),1)="/"))=1,"DUAL_LANGUAGE",IF(SUM(INT(MID(F234,ROW(INDIRECT("1:"&amp;LEN(F234))),1)="/"))=2,"TRI_LANGUAGE","")))</f>
        <v>UNI_LANGUAGE</v>
      </c>
      <c r="M234" s="7" t="str" cm="1">
        <f t="array" aca="1" ref="M234" ca="1">IF(SUM(INT(MID(B234,ROW(INDIRECT("1:"&amp;LEN(B234))),1)="/"))=0,"ONE_GENRE","MULTI_GENRE")</f>
        <v>ONE_GENRE</v>
      </c>
      <c r="N234" t="str">
        <f t="shared" si="7"/>
        <v>6-7</v>
      </c>
    </row>
    <row r="235" spans="1:14" ht="15" thickBot="1" x14ac:dyDescent="0.35">
      <c r="A235" s="14" t="s">
        <v>630</v>
      </c>
      <c r="B235" s="15" t="s">
        <v>109</v>
      </c>
      <c r="C235" s="16" t="s">
        <v>218</v>
      </c>
      <c r="D235" s="15">
        <v>116</v>
      </c>
      <c r="E235" s="15">
        <v>6.1</v>
      </c>
      <c r="F235" s="15" t="s">
        <v>58</v>
      </c>
      <c r="G235" s="15" t="str" cm="1">
        <f t="array" ref="G235">IF(LEN(_xlfn.CONCAT(IFERROR(INT(MID(NetflixOriginals!$C235,_xlfn.SEQUENCE(LEN(NetflixOriginals!$C235)),1)),"")))=6,LEFT(_xlfn.CONCAT(IFERROR(INT(MID(NetflixOriginals!$C235,_xlfn.SEQUENCE(LEN(NetflixOriginals!$C235)),1)),"")),2),LEFT(_xlfn.CONCAT(IFERROR(INT(MID(NetflixOriginals!$C235,_xlfn.SEQUENCE(LEN(NetflixOriginals!$C235)),1)),"")),1))</f>
        <v>30</v>
      </c>
      <c r="H235" s="12" t="str" cm="1">
        <f t="array" ref="H235">TRIM(LEFT(NetflixOriginals!$C235,MIN(IF(_xlfn.UNIQUE(INT(IFERROR(INT(MID(NetflixOriginals!$C235,_xlfn.SEQUENCE(LEN(NetflixOriginals!$C235)),1)),0)&gt;0)*_xlfn.SEQUENCE(LEN(NetflixOriginals!$C235)))=0,"@",_xlfn.UNIQUE(INT(IFERROR(INT(MID(NetflixOriginals!$C235,_xlfn.SEQUENCE(LEN(NetflixOriginals!$C235)),1)),0)&gt;0)*_xlfn.SEQUENCE(LEN(NetflixOriginals!$C235)))))-1))</f>
        <v>October</v>
      </c>
      <c r="I235" s="15" t="str" cm="1">
        <f t="array" ref="I235">RIGHT(_xlfn.CONCAT(IFERROR(INT(MID(NetflixOriginals!$C235,_xlfn.SEQUENCE(LEN(NetflixOriginals!$C235)),1)),"")),4)</f>
        <v>2020</v>
      </c>
      <c r="J235" s="12">
        <v>10</v>
      </c>
      <c r="K235" s="23">
        <f t="shared" si="6"/>
        <v>44134</v>
      </c>
      <c r="L235" s="22" t="str" cm="1">
        <f t="array" aca="1" ref="L235" ca="1">IF(SUM(INT(MID(F235,ROW(INDIRECT("1:"&amp;LEN(F235))),1)="/"))=0,"UNI_LANGUAGE",IF(SUM(INT(MID(F235,ROW(INDIRECT("1:"&amp;LEN(F235))),1)="/"))=1,"DUAL_LANGUAGE",IF(SUM(INT(MID(F235,ROW(INDIRECT("1:"&amp;LEN(F235))),1)="/"))=2,"TRI_LANGUAGE","")))</f>
        <v>UNI_LANGUAGE</v>
      </c>
      <c r="M235" t="str" cm="1">
        <f t="array" aca="1" ref="M235" ca="1">IF(SUM(INT(MID(B235,ROW(INDIRECT("1:"&amp;LEN(B235))),1)="/"))=0,"ONE_GENRE","MULTI_GENRE")</f>
        <v>ONE_GENRE</v>
      </c>
      <c r="N235" t="str">
        <f t="shared" si="7"/>
        <v>6-7</v>
      </c>
    </row>
    <row r="236" spans="1:14" ht="15" thickBot="1" x14ac:dyDescent="0.35">
      <c r="A236" s="11" t="s">
        <v>631</v>
      </c>
      <c r="B236" s="12" t="s">
        <v>126</v>
      </c>
      <c r="C236" s="13" t="s">
        <v>307</v>
      </c>
      <c r="D236" s="12">
        <v>118</v>
      </c>
      <c r="E236" s="12">
        <v>6.1</v>
      </c>
      <c r="F236" s="12" t="s">
        <v>26</v>
      </c>
      <c r="G236" s="12" t="str" cm="1">
        <f t="array" ref="G236">IF(LEN(_xlfn.CONCAT(IFERROR(INT(MID(NetflixOriginals!$C236,_xlfn.SEQUENCE(LEN(NetflixOriginals!$C236)),1)),"")))=6,LEFT(_xlfn.CONCAT(IFERROR(INT(MID(NetflixOriginals!$C236,_xlfn.SEQUENCE(LEN(NetflixOriginals!$C236)),1)),"")),2),LEFT(_xlfn.CONCAT(IFERROR(INT(MID(NetflixOriginals!$C236,_xlfn.SEQUENCE(LEN(NetflixOriginals!$C236)),1)),"")),1))</f>
        <v>17</v>
      </c>
      <c r="H236" s="12" t="str" cm="1">
        <f t="array" ref="H236">TRIM(LEFT(NetflixOriginals!$C236,MIN(IF(_xlfn.UNIQUE(INT(IFERROR(INT(MID(NetflixOriginals!$C236,_xlfn.SEQUENCE(LEN(NetflixOriginals!$C236)),1)),0)&gt;0)*_xlfn.SEQUENCE(LEN(NetflixOriginals!$C236)))=0,"@",_xlfn.UNIQUE(INT(IFERROR(INT(MID(NetflixOriginals!$C236,_xlfn.SEQUENCE(LEN(NetflixOriginals!$C236)),1)),0)&gt;0)*_xlfn.SEQUENCE(LEN(NetflixOriginals!$C236)))))-1))</f>
        <v>April</v>
      </c>
      <c r="I236" s="12" t="str" cm="1">
        <f t="array" ref="I236">RIGHT(_xlfn.CONCAT(IFERROR(INT(MID(NetflixOriginals!$C236,_xlfn.SEQUENCE(LEN(NetflixOriginals!$C236)),1)),"")),4)</f>
        <v>2020</v>
      </c>
      <c r="J236" s="12">
        <v>4</v>
      </c>
      <c r="K236" s="23">
        <f t="shared" si="6"/>
        <v>43938</v>
      </c>
      <c r="L236" s="22" t="str" cm="1">
        <f t="array" aca="1" ref="L236" ca="1">IF(SUM(INT(MID(F236,ROW(INDIRECT("1:"&amp;LEN(F236))),1)="/"))=0,"UNI_LANGUAGE",IF(SUM(INT(MID(F236,ROW(INDIRECT("1:"&amp;LEN(F236))),1)="/"))=1,"DUAL_LANGUAGE",IF(SUM(INT(MID(F236,ROW(INDIRECT("1:"&amp;LEN(F236))),1)="/"))=2,"TRI_LANGUAGE","")))</f>
        <v>UNI_LANGUAGE</v>
      </c>
      <c r="M236" s="7" t="str" cm="1">
        <f t="array" aca="1" ref="M236" ca="1">IF(SUM(INT(MID(B236,ROW(INDIRECT("1:"&amp;LEN(B236))),1)="/"))=0,"ONE_GENRE","MULTI_GENRE")</f>
        <v>ONE_GENRE</v>
      </c>
      <c r="N236" t="str">
        <f t="shared" si="7"/>
        <v>6-7</v>
      </c>
    </row>
    <row r="237" spans="1:14" ht="15" thickBot="1" x14ac:dyDescent="0.35">
      <c r="A237" s="14" t="s">
        <v>632</v>
      </c>
      <c r="B237" s="15" t="s">
        <v>36</v>
      </c>
      <c r="C237" s="16" t="s">
        <v>633</v>
      </c>
      <c r="D237" s="15">
        <v>96</v>
      </c>
      <c r="E237" s="15">
        <v>6.1</v>
      </c>
      <c r="F237" s="15" t="s">
        <v>62</v>
      </c>
      <c r="G237" s="15" t="str" cm="1">
        <f t="array" ref="G237">IF(LEN(_xlfn.CONCAT(IFERROR(INT(MID(NetflixOriginals!$C237,_xlfn.SEQUENCE(LEN(NetflixOriginals!$C237)),1)),"")))=6,LEFT(_xlfn.CONCAT(IFERROR(INT(MID(NetflixOriginals!$C237,_xlfn.SEQUENCE(LEN(NetflixOriginals!$C237)),1)),"")),2),LEFT(_xlfn.CONCAT(IFERROR(INT(MID(NetflixOriginals!$C237,_xlfn.SEQUENCE(LEN(NetflixOriginals!$C237)),1)),"")),1))</f>
        <v>8</v>
      </c>
      <c r="H237" s="12" t="str" cm="1">
        <f t="array" ref="H237">TRIM(LEFT(NetflixOriginals!$C237,MIN(IF(_xlfn.UNIQUE(INT(IFERROR(INT(MID(NetflixOriginals!$C237,_xlfn.SEQUENCE(LEN(NetflixOriginals!$C237)),1)),0)&gt;0)*_xlfn.SEQUENCE(LEN(NetflixOriginals!$C237)))=0,"@",_xlfn.UNIQUE(INT(IFERROR(INT(MID(NetflixOriginals!$C237,_xlfn.SEQUENCE(LEN(NetflixOriginals!$C237)),1)),0)&gt;0)*_xlfn.SEQUENCE(LEN(NetflixOriginals!$C237)))))-1))</f>
        <v>January</v>
      </c>
      <c r="I237" s="15" t="str" cm="1">
        <f t="array" ref="I237">RIGHT(_xlfn.CONCAT(IFERROR(INT(MID(NetflixOriginals!$C237,_xlfn.SEQUENCE(LEN(NetflixOriginals!$C237)),1)),"")),4)</f>
        <v>2021</v>
      </c>
      <c r="J237" s="12">
        <v>1</v>
      </c>
      <c r="K237" s="23">
        <f t="shared" si="6"/>
        <v>44204</v>
      </c>
      <c r="L237" s="22" t="str" cm="1">
        <f t="array" aca="1" ref="L237" ca="1">IF(SUM(INT(MID(F237,ROW(INDIRECT("1:"&amp;LEN(F237))),1)="/"))=0,"UNI_LANGUAGE",IF(SUM(INT(MID(F237,ROW(INDIRECT("1:"&amp;LEN(F237))),1)="/"))=1,"DUAL_LANGUAGE",IF(SUM(INT(MID(F237,ROW(INDIRECT("1:"&amp;LEN(F237))),1)="/"))=2,"TRI_LANGUAGE","")))</f>
        <v>UNI_LANGUAGE</v>
      </c>
      <c r="M237" t="str" cm="1">
        <f t="array" aca="1" ref="M237" ca="1">IF(SUM(INT(MID(B237,ROW(INDIRECT("1:"&amp;LEN(B237))),1)="/"))=0,"ONE_GENRE","MULTI_GENRE")</f>
        <v>ONE_GENRE</v>
      </c>
      <c r="N237" t="str">
        <f t="shared" si="7"/>
        <v>6-7</v>
      </c>
    </row>
    <row r="238" spans="1:14" ht="15" thickBot="1" x14ac:dyDescent="0.35">
      <c r="A238" s="11" t="s">
        <v>634</v>
      </c>
      <c r="B238" s="12" t="s">
        <v>36</v>
      </c>
      <c r="C238" s="13" t="s">
        <v>635</v>
      </c>
      <c r="D238" s="12">
        <v>114</v>
      </c>
      <c r="E238" s="12">
        <v>6.1</v>
      </c>
      <c r="F238" s="12" t="s">
        <v>50</v>
      </c>
      <c r="G238" s="12" t="str" cm="1">
        <f t="array" ref="G238">IF(LEN(_xlfn.CONCAT(IFERROR(INT(MID(NetflixOriginals!$C238,_xlfn.SEQUENCE(LEN(NetflixOriginals!$C238)),1)),"")))=6,LEFT(_xlfn.CONCAT(IFERROR(INT(MID(NetflixOriginals!$C238,_xlfn.SEQUENCE(LEN(NetflixOriginals!$C238)),1)),"")),2),LEFT(_xlfn.CONCAT(IFERROR(INT(MID(NetflixOriginals!$C238,_xlfn.SEQUENCE(LEN(NetflixOriginals!$C238)),1)),"")),1))</f>
        <v>1</v>
      </c>
      <c r="H238" s="12" t="str" cm="1">
        <f t="array" ref="H238">TRIM(LEFT(NetflixOriginals!$C238,MIN(IF(_xlfn.UNIQUE(INT(IFERROR(INT(MID(NetflixOriginals!$C238,_xlfn.SEQUENCE(LEN(NetflixOriginals!$C238)),1)),0)&gt;0)*_xlfn.SEQUENCE(LEN(NetflixOriginals!$C238)))=0,"@",_xlfn.UNIQUE(INT(IFERROR(INT(MID(NetflixOriginals!$C238,_xlfn.SEQUENCE(LEN(NetflixOriginals!$C238)),1)),0)&gt;0)*_xlfn.SEQUENCE(LEN(NetflixOriginals!$C238)))))-1))</f>
        <v>April</v>
      </c>
      <c r="I238" s="12" t="str" cm="1">
        <f t="array" ref="I238">RIGHT(_xlfn.CONCAT(IFERROR(INT(MID(NetflixOriginals!$C238,_xlfn.SEQUENCE(LEN(NetflixOriginals!$C238)),1)),"")),4)</f>
        <v>2021</v>
      </c>
      <c r="J238" s="12">
        <v>4</v>
      </c>
      <c r="K238" s="23">
        <f t="shared" si="6"/>
        <v>44287</v>
      </c>
      <c r="L238" s="22" t="str" cm="1">
        <f t="array" aca="1" ref="L238" ca="1">IF(SUM(INT(MID(F238,ROW(INDIRECT("1:"&amp;LEN(F238))),1)="/"))=0,"UNI_LANGUAGE",IF(SUM(INT(MID(F238,ROW(INDIRECT("1:"&amp;LEN(F238))),1)="/"))=1,"DUAL_LANGUAGE",IF(SUM(INT(MID(F238,ROW(INDIRECT("1:"&amp;LEN(F238))),1)="/"))=2,"TRI_LANGUAGE","")))</f>
        <v>UNI_LANGUAGE</v>
      </c>
      <c r="M238" s="7" t="str" cm="1">
        <f t="array" aca="1" ref="M238" ca="1">IF(SUM(INT(MID(B238,ROW(INDIRECT("1:"&amp;LEN(B238))),1)="/"))=0,"ONE_GENRE","MULTI_GENRE")</f>
        <v>ONE_GENRE</v>
      </c>
      <c r="N238" t="str">
        <f t="shared" si="7"/>
        <v>6-7</v>
      </c>
    </row>
    <row r="239" spans="1:14" ht="15" thickBot="1" x14ac:dyDescent="0.35">
      <c r="A239" s="14" t="s">
        <v>636</v>
      </c>
      <c r="B239" s="15" t="s">
        <v>73</v>
      </c>
      <c r="C239" s="16" t="s">
        <v>637</v>
      </c>
      <c r="D239" s="15">
        <v>99</v>
      </c>
      <c r="E239" s="15">
        <v>6.1</v>
      </c>
      <c r="F239" s="15" t="s">
        <v>34</v>
      </c>
      <c r="G239" s="15" t="str" cm="1">
        <f t="array" ref="G239">IF(LEN(_xlfn.CONCAT(IFERROR(INT(MID(NetflixOriginals!$C239,_xlfn.SEQUENCE(LEN(NetflixOriginals!$C239)),1)),"")))=6,LEFT(_xlfn.CONCAT(IFERROR(INT(MID(NetflixOriginals!$C239,_xlfn.SEQUENCE(LEN(NetflixOriginals!$C239)),1)),"")),2),LEFT(_xlfn.CONCAT(IFERROR(INT(MID(NetflixOriginals!$C239,_xlfn.SEQUENCE(LEN(NetflixOriginals!$C239)),1)),"")),1))</f>
        <v>10</v>
      </c>
      <c r="H239" s="12" t="str" cm="1">
        <f t="array" ref="H239">TRIM(LEFT(NetflixOriginals!$C239,MIN(IF(_xlfn.UNIQUE(INT(IFERROR(INT(MID(NetflixOriginals!$C239,_xlfn.SEQUENCE(LEN(NetflixOriginals!$C239)),1)),0)&gt;0)*_xlfn.SEQUENCE(LEN(NetflixOriginals!$C239)))=0,"@",_xlfn.UNIQUE(INT(IFERROR(INT(MID(NetflixOriginals!$C239,_xlfn.SEQUENCE(LEN(NetflixOriginals!$C239)),1)),0)&gt;0)*_xlfn.SEQUENCE(LEN(NetflixOriginals!$C239)))))-1))</f>
        <v>November</v>
      </c>
      <c r="I239" s="15" t="str" cm="1">
        <f t="array" ref="I239">RIGHT(_xlfn.CONCAT(IFERROR(INT(MID(NetflixOriginals!$C239,_xlfn.SEQUENCE(LEN(NetflixOriginals!$C239)),1)),"")),4)</f>
        <v>2017</v>
      </c>
      <c r="J239" s="12">
        <v>11</v>
      </c>
      <c r="K239" s="23">
        <f t="shared" si="6"/>
        <v>43049</v>
      </c>
      <c r="L239" s="22" t="str" cm="1">
        <f t="array" aca="1" ref="L239" ca="1">IF(SUM(INT(MID(F239,ROW(INDIRECT("1:"&amp;LEN(F239))),1)="/"))=0,"UNI_LANGUAGE",IF(SUM(INT(MID(F239,ROW(INDIRECT("1:"&amp;LEN(F239))),1)="/"))=1,"DUAL_LANGUAGE",IF(SUM(INT(MID(F239,ROW(INDIRECT("1:"&amp;LEN(F239))),1)="/"))=2,"TRI_LANGUAGE","")))</f>
        <v>UNI_LANGUAGE</v>
      </c>
      <c r="M239" t="str" cm="1">
        <f t="array" aca="1" ref="M239" ca="1">IF(SUM(INT(MID(B239,ROW(INDIRECT("1:"&amp;LEN(B239))),1)="/"))=0,"ONE_GENRE","MULTI_GENRE")</f>
        <v>ONE_GENRE</v>
      </c>
      <c r="N239" t="str">
        <f t="shared" si="7"/>
        <v>6-7</v>
      </c>
    </row>
    <row r="240" spans="1:14" ht="15" thickBot="1" x14ac:dyDescent="0.35">
      <c r="A240" s="11" t="s">
        <v>638</v>
      </c>
      <c r="B240" s="12" t="s">
        <v>40</v>
      </c>
      <c r="C240" s="13" t="s">
        <v>639</v>
      </c>
      <c r="D240" s="12">
        <v>87</v>
      </c>
      <c r="E240" s="12">
        <v>6.1</v>
      </c>
      <c r="F240" s="12" t="s">
        <v>26</v>
      </c>
      <c r="G240" s="12" t="str" cm="1">
        <f t="array" ref="G240">IF(LEN(_xlfn.CONCAT(IFERROR(INT(MID(NetflixOriginals!$C240,_xlfn.SEQUENCE(LEN(NetflixOriginals!$C240)),1)),"")))=6,LEFT(_xlfn.CONCAT(IFERROR(INT(MID(NetflixOriginals!$C240,_xlfn.SEQUENCE(LEN(NetflixOriginals!$C240)),1)),"")),2),LEFT(_xlfn.CONCAT(IFERROR(INT(MID(NetflixOriginals!$C240,_xlfn.SEQUENCE(LEN(NetflixOriginals!$C240)),1)),"")),1))</f>
        <v>22</v>
      </c>
      <c r="H240" s="12" t="str" cm="1">
        <f t="array" ref="H240">TRIM(LEFT(NetflixOriginals!$C240,MIN(IF(_xlfn.UNIQUE(INT(IFERROR(INT(MID(NetflixOriginals!$C240,_xlfn.SEQUENCE(LEN(NetflixOriginals!$C240)),1)),0)&gt;0)*_xlfn.SEQUENCE(LEN(NetflixOriginals!$C240)))=0,"@",_xlfn.UNIQUE(INT(IFERROR(INT(MID(NetflixOriginals!$C240,_xlfn.SEQUENCE(LEN(NetflixOriginals!$C240)),1)),0)&gt;0)*_xlfn.SEQUENCE(LEN(NetflixOriginals!$C240)))))-1))</f>
        <v>May</v>
      </c>
      <c r="I240" s="12" t="str" cm="1">
        <f t="array" ref="I240">RIGHT(_xlfn.CONCAT(IFERROR(INT(MID(NetflixOriginals!$C240,_xlfn.SEQUENCE(LEN(NetflixOriginals!$C240)),1)),"")),4)</f>
        <v>2020</v>
      </c>
      <c r="J240" s="12">
        <v>5</v>
      </c>
      <c r="K240" s="23">
        <f t="shared" si="6"/>
        <v>43973</v>
      </c>
      <c r="L240" s="22" t="str" cm="1">
        <f t="array" aca="1" ref="L240" ca="1">IF(SUM(INT(MID(F240,ROW(INDIRECT("1:"&amp;LEN(F240))),1)="/"))=0,"UNI_LANGUAGE",IF(SUM(INT(MID(F240,ROW(INDIRECT("1:"&amp;LEN(F240))),1)="/"))=1,"DUAL_LANGUAGE",IF(SUM(INT(MID(F240,ROW(INDIRECT("1:"&amp;LEN(F240))),1)="/"))=2,"TRI_LANGUAGE","")))</f>
        <v>UNI_LANGUAGE</v>
      </c>
      <c r="M240" s="7" t="str" cm="1">
        <f t="array" aca="1" ref="M240" ca="1">IF(SUM(INT(MID(B240,ROW(INDIRECT("1:"&amp;LEN(B240))),1)="/"))=0,"ONE_GENRE","MULTI_GENRE")</f>
        <v>ONE_GENRE</v>
      </c>
      <c r="N240" t="str">
        <f t="shared" si="7"/>
        <v>6-7</v>
      </c>
    </row>
    <row r="241" spans="1:14" ht="15" thickBot="1" x14ac:dyDescent="0.35">
      <c r="A241" s="14" t="s">
        <v>640</v>
      </c>
      <c r="B241" s="15" t="s">
        <v>126</v>
      </c>
      <c r="C241" s="16" t="s">
        <v>641</v>
      </c>
      <c r="D241" s="15">
        <v>92</v>
      </c>
      <c r="E241" s="15">
        <v>6.1</v>
      </c>
      <c r="F241" s="15" t="s">
        <v>26</v>
      </c>
      <c r="G241" s="15" t="str" cm="1">
        <f t="array" ref="G241">IF(LEN(_xlfn.CONCAT(IFERROR(INT(MID(NetflixOriginals!$C241,_xlfn.SEQUENCE(LEN(NetflixOriginals!$C241)),1)),"")))=6,LEFT(_xlfn.CONCAT(IFERROR(INT(MID(NetflixOriginals!$C241,_xlfn.SEQUENCE(LEN(NetflixOriginals!$C241)),1)),"")),2),LEFT(_xlfn.CONCAT(IFERROR(INT(MID(NetflixOriginals!$C241,_xlfn.SEQUENCE(LEN(NetflixOriginals!$C241)),1)),"")),1))</f>
        <v>24</v>
      </c>
      <c r="H241" s="12" t="str" cm="1">
        <f t="array" ref="H241">TRIM(LEFT(NetflixOriginals!$C241,MIN(IF(_xlfn.UNIQUE(INT(IFERROR(INT(MID(NetflixOriginals!$C241,_xlfn.SEQUENCE(LEN(NetflixOriginals!$C241)),1)),0)&gt;0)*_xlfn.SEQUENCE(LEN(NetflixOriginals!$C241)))=0,"@",_xlfn.UNIQUE(INT(IFERROR(INT(MID(NetflixOriginals!$C241,_xlfn.SEQUENCE(LEN(NetflixOriginals!$C241)),1)),0)&gt;0)*_xlfn.SEQUENCE(LEN(NetflixOriginals!$C241)))))-1))</f>
        <v>March</v>
      </c>
      <c r="I241" s="15" t="str" cm="1">
        <f t="array" ref="I241">RIGHT(_xlfn.CONCAT(IFERROR(INT(MID(NetflixOriginals!$C241,_xlfn.SEQUENCE(LEN(NetflixOriginals!$C241)),1)),"")),4)</f>
        <v>2017</v>
      </c>
      <c r="J241" s="12">
        <v>3</v>
      </c>
      <c r="K241" s="23">
        <f t="shared" si="6"/>
        <v>42818</v>
      </c>
      <c r="L241" s="22" t="str" cm="1">
        <f t="array" aca="1" ref="L241" ca="1">IF(SUM(INT(MID(F241,ROW(INDIRECT("1:"&amp;LEN(F241))),1)="/"))=0,"UNI_LANGUAGE",IF(SUM(INT(MID(F241,ROW(INDIRECT("1:"&amp;LEN(F241))),1)="/"))=1,"DUAL_LANGUAGE",IF(SUM(INT(MID(F241,ROW(INDIRECT("1:"&amp;LEN(F241))),1)="/"))=2,"TRI_LANGUAGE","")))</f>
        <v>UNI_LANGUAGE</v>
      </c>
      <c r="M241" t="str" cm="1">
        <f t="array" aca="1" ref="M241" ca="1">IF(SUM(INT(MID(B241,ROW(INDIRECT("1:"&amp;LEN(B241))),1)="/"))=0,"ONE_GENRE","MULTI_GENRE")</f>
        <v>ONE_GENRE</v>
      </c>
      <c r="N241" t="str">
        <f t="shared" si="7"/>
        <v>6-7</v>
      </c>
    </row>
    <row r="242" spans="1:14" ht="15" thickBot="1" x14ac:dyDescent="0.35">
      <c r="A242" s="11" t="s">
        <v>642</v>
      </c>
      <c r="B242" s="12" t="s">
        <v>141</v>
      </c>
      <c r="C242" s="13" t="s">
        <v>270</v>
      </c>
      <c r="D242" s="12">
        <v>90</v>
      </c>
      <c r="E242" s="12">
        <v>6.1</v>
      </c>
      <c r="F242" s="12" t="s">
        <v>26</v>
      </c>
      <c r="G242" s="12" t="str" cm="1">
        <f t="array" ref="G242">IF(LEN(_xlfn.CONCAT(IFERROR(INT(MID(NetflixOriginals!$C242,_xlfn.SEQUENCE(LEN(NetflixOriginals!$C242)),1)),"")))=6,LEFT(_xlfn.CONCAT(IFERROR(INT(MID(NetflixOriginals!$C242,_xlfn.SEQUENCE(LEN(NetflixOriginals!$C242)),1)),"")),2),LEFT(_xlfn.CONCAT(IFERROR(INT(MID(NetflixOriginals!$C242,_xlfn.SEQUENCE(LEN(NetflixOriginals!$C242)),1)),"")),1))</f>
        <v>24</v>
      </c>
      <c r="H242" s="12" t="str" cm="1">
        <f t="array" ref="H242">TRIM(LEFT(NetflixOriginals!$C242,MIN(IF(_xlfn.UNIQUE(INT(IFERROR(INT(MID(NetflixOriginals!$C242,_xlfn.SEQUENCE(LEN(NetflixOriginals!$C242)),1)),0)&gt;0)*_xlfn.SEQUENCE(LEN(NetflixOriginals!$C242)))=0,"@",_xlfn.UNIQUE(INT(IFERROR(INT(MID(NetflixOriginals!$C242,_xlfn.SEQUENCE(LEN(NetflixOriginals!$C242)),1)),0)&gt;0)*_xlfn.SEQUENCE(LEN(NetflixOriginals!$C242)))))-1))</f>
        <v>May</v>
      </c>
      <c r="I242" s="12" t="str" cm="1">
        <f t="array" ref="I242">RIGHT(_xlfn.CONCAT(IFERROR(INT(MID(NetflixOriginals!$C242,_xlfn.SEQUENCE(LEN(NetflixOriginals!$C242)),1)),"")),4)</f>
        <v>2019</v>
      </c>
      <c r="J242" s="12">
        <v>5</v>
      </c>
      <c r="K242" s="23">
        <f t="shared" si="6"/>
        <v>43609</v>
      </c>
      <c r="L242" s="22" t="str" cm="1">
        <f t="array" aca="1" ref="L242" ca="1">IF(SUM(INT(MID(F242,ROW(INDIRECT("1:"&amp;LEN(F242))),1)="/"))=0,"UNI_LANGUAGE",IF(SUM(INT(MID(F242,ROW(INDIRECT("1:"&amp;LEN(F242))),1)="/"))=1,"DUAL_LANGUAGE",IF(SUM(INT(MID(F242,ROW(INDIRECT("1:"&amp;LEN(F242))),1)="/"))=2,"TRI_LANGUAGE","")))</f>
        <v>UNI_LANGUAGE</v>
      </c>
      <c r="M242" s="7" t="str" cm="1">
        <f t="array" aca="1" ref="M242" ca="1">IF(SUM(INT(MID(B242,ROW(INDIRECT("1:"&amp;LEN(B242))),1)="/"))=0,"ONE_GENRE","MULTI_GENRE")</f>
        <v>ONE_GENRE</v>
      </c>
      <c r="N242" t="str">
        <f t="shared" si="7"/>
        <v>6-7</v>
      </c>
    </row>
    <row r="243" spans="1:14" ht="15" thickBot="1" x14ac:dyDescent="0.35">
      <c r="A243" s="14" t="s">
        <v>643</v>
      </c>
      <c r="B243" s="15" t="s">
        <v>36</v>
      </c>
      <c r="C243" s="16" t="s">
        <v>406</v>
      </c>
      <c r="D243" s="15">
        <v>95</v>
      </c>
      <c r="E243" s="15">
        <v>6.1</v>
      </c>
      <c r="F243" s="15" t="s">
        <v>42</v>
      </c>
      <c r="G243" s="15" t="str" cm="1">
        <f t="array" ref="G243">IF(LEN(_xlfn.CONCAT(IFERROR(INT(MID(NetflixOriginals!$C243,_xlfn.SEQUENCE(LEN(NetflixOriginals!$C243)),1)),"")))=6,LEFT(_xlfn.CONCAT(IFERROR(INT(MID(NetflixOriginals!$C243,_xlfn.SEQUENCE(LEN(NetflixOriginals!$C243)),1)),"")),2),LEFT(_xlfn.CONCAT(IFERROR(INT(MID(NetflixOriginals!$C243,_xlfn.SEQUENCE(LEN(NetflixOriginals!$C243)),1)),"")),1))</f>
        <v>15</v>
      </c>
      <c r="H243" s="12" t="str" cm="1">
        <f t="array" ref="H243">TRIM(LEFT(NetflixOriginals!$C243,MIN(IF(_xlfn.UNIQUE(INT(IFERROR(INT(MID(NetflixOriginals!$C243,_xlfn.SEQUENCE(LEN(NetflixOriginals!$C243)),1)),0)&gt;0)*_xlfn.SEQUENCE(LEN(NetflixOriginals!$C243)))=0,"@",_xlfn.UNIQUE(INT(IFERROR(INT(MID(NetflixOriginals!$C243,_xlfn.SEQUENCE(LEN(NetflixOriginals!$C243)),1)),0)&gt;0)*_xlfn.SEQUENCE(LEN(NetflixOriginals!$C243)))))-1))</f>
        <v>January</v>
      </c>
      <c r="I243" s="15" t="str" cm="1">
        <f t="array" ref="I243">RIGHT(_xlfn.CONCAT(IFERROR(INT(MID(NetflixOriginals!$C243,_xlfn.SEQUENCE(LEN(NetflixOriginals!$C243)),1)),"")),4)</f>
        <v>2021</v>
      </c>
      <c r="J243" s="12">
        <v>1</v>
      </c>
      <c r="K243" s="23">
        <f t="shared" si="6"/>
        <v>44211</v>
      </c>
      <c r="L243" s="22" t="str" cm="1">
        <f t="array" aca="1" ref="L243" ca="1">IF(SUM(INT(MID(F243,ROW(INDIRECT("1:"&amp;LEN(F243))),1)="/"))=0,"UNI_LANGUAGE",IF(SUM(INT(MID(F243,ROW(INDIRECT("1:"&amp;LEN(F243))),1)="/"))=1,"DUAL_LANGUAGE",IF(SUM(INT(MID(F243,ROW(INDIRECT("1:"&amp;LEN(F243))),1)="/"))=2,"TRI_LANGUAGE","")))</f>
        <v>UNI_LANGUAGE</v>
      </c>
      <c r="M243" t="str" cm="1">
        <f t="array" aca="1" ref="M243" ca="1">IF(SUM(INT(MID(B243,ROW(INDIRECT("1:"&amp;LEN(B243))),1)="/"))=0,"ONE_GENRE","MULTI_GENRE")</f>
        <v>ONE_GENRE</v>
      </c>
      <c r="N243" t="str">
        <f t="shared" si="7"/>
        <v>6-7</v>
      </c>
    </row>
    <row r="244" spans="1:14" ht="15" thickBot="1" x14ac:dyDescent="0.35">
      <c r="A244" s="11" t="s">
        <v>644</v>
      </c>
      <c r="B244" s="12" t="s">
        <v>16</v>
      </c>
      <c r="C244" s="13" t="s">
        <v>645</v>
      </c>
      <c r="D244" s="12">
        <v>96</v>
      </c>
      <c r="E244" s="12">
        <v>6.1</v>
      </c>
      <c r="F244" s="12" t="s">
        <v>30</v>
      </c>
      <c r="G244" s="12" t="str" cm="1">
        <f t="array" ref="G244">IF(LEN(_xlfn.CONCAT(IFERROR(INT(MID(NetflixOriginals!$C244,_xlfn.SEQUENCE(LEN(NetflixOriginals!$C244)),1)),"")))=6,LEFT(_xlfn.CONCAT(IFERROR(INT(MID(NetflixOriginals!$C244,_xlfn.SEQUENCE(LEN(NetflixOriginals!$C244)),1)),"")),2),LEFT(_xlfn.CONCAT(IFERROR(INT(MID(NetflixOriginals!$C244,_xlfn.SEQUENCE(LEN(NetflixOriginals!$C244)),1)),"")),1))</f>
        <v>28</v>
      </c>
      <c r="H244" s="12" t="str" cm="1">
        <f t="array" ref="H244">TRIM(LEFT(NetflixOriginals!$C244,MIN(IF(_xlfn.UNIQUE(INT(IFERROR(INT(MID(NetflixOriginals!$C244,_xlfn.SEQUENCE(LEN(NetflixOriginals!$C244)),1)),0)&gt;0)*_xlfn.SEQUENCE(LEN(NetflixOriginals!$C244)))=0,"@",_xlfn.UNIQUE(INT(IFERROR(INT(MID(NetflixOriginals!$C244,_xlfn.SEQUENCE(LEN(NetflixOriginals!$C244)),1)),0)&gt;0)*_xlfn.SEQUENCE(LEN(NetflixOriginals!$C244)))))-1))</f>
        <v>August</v>
      </c>
      <c r="I244" s="12" t="str" cm="1">
        <f t="array" ref="I244">RIGHT(_xlfn.CONCAT(IFERROR(INT(MID(NetflixOriginals!$C244,_xlfn.SEQUENCE(LEN(NetflixOriginals!$C244)),1)),"")),4)</f>
        <v>2020</v>
      </c>
      <c r="J244" s="12">
        <v>8</v>
      </c>
      <c r="K244" s="23">
        <f t="shared" si="6"/>
        <v>44071</v>
      </c>
      <c r="L244" s="22" t="str" cm="1">
        <f t="array" aca="1" ref="L244" ca="1">IF(SUM(INT(MID(F244,ROW(INDIRECT("1:"&amp;LEN(F244))),1)="/"))=0,"UNI_LANGUAGE",IF(SUM(INT(MID(F244,ROW(INDIRECT("1:"&amp;LEN(F244))),1)="/"))=1,"DUAL_LANGUAGE",IF(SUM(INT(MID(F244,ROW(INDIRECT("1:"&amp;LEN(F244))),1)="/"))=2,"TRI_LANGUAGE","")))</f>
        <v>UNI_LANGUAGE</v>
      </c>
      <c r="M244" s="7" t="str" cm="1">
        <f t="array" aca="1" ref="M244" ca="1">IF(SUM(INT(MID(B244,ROW(INDIRECT("1:"&amp;LEN(B244))),1)="/"))=0,"ONE_GENRE","MULTI_GENRE")</f>
        <v>ONE_GENRE</v>
      </c>
      <c r="N244" t="str">
        <f t="shared" si="7"/>
        <v>6-7</v>
      </c>
    </row>
    <row r="245" spans="1:14" ht="15" thickBot="1" x14ac:dyDescent="0.35">
      <c r="A245" s="14" t="s">
        <v>646</v>
      </c>
      <c r="B245" s="15" t="s">
        <v>142</v>
      </c>
      <c r="C245" s="16" t="s">
        <v>647</v>
      </c>
      <c r="D245" s="15">
        <v>93</v>
      </c>
      <c r="E245" s="15">
        <v>6.1</v>
      </c>
      <c r="F245" s="15" t="s">
        <v>26</v>
      </c>
      <c r="G245" s="15" t="str" cm="1">
        <f t="array" ref="G245">IF(LEN(_xlfn.CONCAT(IFERROR(INT(MID(NetflixOriginals!$C245,_xlfn.SEQUENCE(LEN(NetflixOriginals!$C245)),1)),"")))=6,LEFT(_xlfn.CONCAT(IFERROR(INT(MID(NetflixOriginals!$C245,_xlfn.SEQUENCE(LEN(NetflixOriginals!$C245)),1)),"")),2),LEFT(_xlfn.CONCAT(IFERROR(INT(MID(NetflixOriginals!$C245,_xlfn.SEQUENCE(LEN(NetflixOriginals!$C245)),1)),"")),1))</f>
        <v>7</v>
      </c>
      <c r="H245" s="12" t="str" cm="1">
        <f t="array" ref="H245">TRIM(LEFT(NetflixOriginals!$C245,MIN(IF(_xlfn.UNIQUE(INT(IFERROR(INT(MID(NetflixOriginals!$C245,_xlfn.SEQUENCE(LEN(NetflixOriginals!$C245)),1)),0)&gt;0)*_xlfn.SEQUENCE(LEN(NetflixOriginals!$C245)))=0,"@",_xlfn.UNIQUE(INT(IFERROR(INT(MID(NetflixOriginals!$C245,_xlfn.SEQUENCE(LEN(NetflixOriginals!$C245)),1)),0)&gt;0)*_xlfn.SEQUENCE(LEN(NetflixOriginals!$C245)))))-1))</f>
        <v>August</v>
      </c>
      <c r="I245" s="15" t="str" cm="1">
        <f t="array" ref="I245">RIGHT(_xlfn.CONCAT(IFERROR(INT(MID(NetflixOriginals!$C245,_xlfn.SEQUENCE(LEN(NetflixOriginals!$C245)),1)),"")),4)</f>
        <v>2020</v>
      </c>
      <c r="J245" s="12">
        <v>8</v>
      </c>
      <c r="K245" s="23">
        <f t="shared" si="6"/>
        <v>44050</v>
      </c>
      <c r="L245" s="22" t="str" cm="1">
        <f t="array" aca="1" ref="L245" ca="1">IF(SUM(INT(MID(F245,ROW(INDIRECT("1:"&amp;LEN(F245))),1)="/"))=0,"UNI_LANGUAGE",IF(SUM(INT(MID(F245,ROW(INDIRECT("1:"&amp;LEN(F245))),1)="/"))=1,"DUAL_LANGUAGE",IF(SUM(INT(MID(F245,ROW(INDIRECT("1:"&amp;LEN(F245))),1)="/"))=2,"TRI_LANGUAGE","")))</f>
        <v>UNI_LANGUAGE</v>
      </c>
      <c r="M245" t="str" cm="1">
        <f t="array" aca="1" ref="M245" ca="1">IF(SUM(INT(MID(B245,ROW(INDIRECT("1:"&amp;LEN(B245))),1)="/"))=0,"ONE_GENRE","MULTI_GENRE")</f>
        <v>ONE_GENRE</v>
      </c>
      <c r="N245" t="str">
        <f t="shared" si="7"/>
        <v>6-7</v>
      </c>
    </row>
    <row r="246" spans="1:14" ht="15" thickBot="1" x14ac:dyDescent="0.35">
      <c r="A246" s="11" t="s">
        <v>648</v>
      </c>
      <c r="B246" s="12" t="s">
        <v>143</v>
      </c>
      <c r="C246" s="13" t="s">
        <v>649</v>
      </c>
      <c r="D246" s="12">
        <v>42</v>
      </c>
      <c r="E246" s="12">
        <v>6.2</v>
      </c>
      <c r="F246" s="12" t="s">
        <v>26</v>
      </c>
      <c r="G246" s="12" t="str" cm="1">
        <f t="array" ref="G246">IF(LEN(_xlfn.CONCAT(IFERROR(INT(MID(NetflixOriginals!$C246,_xlfn.SEQUENCE(LEN(NetflixOriginals!$C246)),1)),"")))=6,LEFT(_xlfn.CONCAT(IFERROR(INT(MID(NetflixOriginals!$C246,_xlfn.SEQUENCE(LEN(NetflixOriginals!$C246)),1)),"")),2),LEFT(_xlfn.CONCAT(IFERROR(INT(MID(NetflixOriginals!$C246,_xlfn.SEQUENCE(LEN(NetflixOriginals!$C246)),1)),"")),1))</f>
        <v>20</v>
      </c>
      <c r="H246" s="12" t="str" cm="1">
        <f t="array" ref="H246">TRIM(LEFT(NetflixOriginals!$C246,MIN(IF(_xlfn.UNIQUE(INT(IFERROR(INT(MID(NetflixOriginals!$C246,_xlfn.SEQUENCE(LEN(NetflixOriginals!$C246)),1)),0)&gt;0)*_xlfn.SEQUENCE(LEN(NetflixOriginals!$C246)))=0,"@",_xlfn.UNIQUE(INT(IFERROR(INT(MID(NetflixOriginals!$C246,_xlfn.SEQUENCE(LEN(NetflixOriginals!$C246)),1)),0)&gt;0)*_xlfn.SEQUENCE(LEN(NetflixOriginals!$C246)))))-1))</f>
        <v>November</v>
      </c>
      <c r="I246" s="12" t="str" cm="1">
        <f t="array" ref="I246">RIGHT(_xlfn.CONCAT(IFERROR(INT(MID(NetflixOriginals!$C246,_xlfn.SEQUENCE(LEN(NetflixOriginals!$C246)),1)),"")),4)</f>
        <v>2020</v>
      </c>
      <c r="J246" s="12">
        <v>11</v>
      </c>
      <c r="K246" s="23">
        <f t="shared" si="6"/>
        <v>44155</v>
      </c>
      <c r="L246" s="22" t="str" cm="1">
        <f t="array" aca="1" ref="L246" ca="1">IF(SUM(INT(MID(F246,ROW(INDIRECT("1:"&amp;LEN(F246))),1)="/"))=0,"UNI_LANGUAGE",IF(SUM(INT(MID(F246,ROW(INDIRECT("1:"&amp;LEN(F246))),1)="/"))=1,"DUAL_LANGUAGE",IF(SUM(INT(MID(F246,ROW(INDIRECT("1:"&amp;LEN(F246))),1)="/"))=2,"TRI_LANGUAGE","")))</f>
        <v>UNI_LANGUAGE</v>
      </c>
      <c r="M246" s="7" t="str" cm="1">
        <f t="array" aca="1" ref="M246" ca="1">IF(SUM(INT(MID(B246,ROW(INDIRECT("1:"&amp;LEN(B246))),1)="/"))=0,"ONE_GENRE","MULTI_GENRE")</f>
        <v>ONE_GENRE</v>
      </c>
      <c r="N246" t="str">
        <f t="shared" si="7"/>
        <v>6-7</v>
      </c>
    </row>
    <row r="247" spans="1:14" ht="15" thickBot="1" x14ac:dyDescent="0.35">
      <c r="A247" s="14" t="s">
        <v>650</v>
      </c>
      <c r="B247" s="15" t="s">
        <v>126</v>
      </c>
      <c r="C247" s="16" t="s">
        <v>347</v>
      </c>
      <c r="D247" s="15">
        <v>92</v>
      </c>
      <c r="E247" s="15">
        <v>6.2</v>
      </c>
      <c r="F247" s="15" t="s">
        <v>68</v>
      </c>
      <c r="G247" s="15" t="str" cm="1">
        <f t="array" ref="G247">IF(LEN(_xlfn.CONCAT(IFERROR(INT(MID(NetflixOriginals!$C247,_xlfn.SEQUENCE(LEN(NetflixOriginals!$C247)),1)),"")))=6,LEFT(_xlfn.CONCAT(IFERROR(INT(MID(NetflixOriginals!$C247,_xlfn.SEQUENCE(LEN(NetflixOriginals!$C247)),1)),"")),2),LEFT(_xlfn.CONCAT(IFERROR(INT(MID(NetflixOriginals!$C247,_xlfn.SEQUENCE(LEN(NetflixOriginals!$C247)),1)),"")),1))</f>
        <v>26</v>
      </c>
      <c r="H247" s="12" t="str" cm="1">
        <f t="array" ref="H247">TRIM(LEFT(NetflixOriginals!$C247,MIN(IF(_xlfn.UNIQUE(INT(IFERROR(INT(MID(NetflixOriginals!$C247,_xlfn.SEQUENCE(LEN(NetflixOriginals!$C247)),1)),0)&gt;0)*_xlfn.SEQUENCE(LEN(NetflixOriginals!$C247)))=0,"@",_xlfn.UNIQUE(INT(IFERROR(INT(MID(NetflixOriginals!$C247,_xlfn.SEQUENCE(LEN(NetflixOriginals!$C247)),1)),0)&gt;0)*_xlfn.SEQUENCE(LEN(NetflixOriginals!$C247)))))-1))</f>
        <v>May</v>
      </c>
      <c r="I247" s="15" t="str" cm="1">
        <f t="array" ref="I247">RIGHT(_xlfn.CONCAT(IFERROR(INT(MID(NetflixOriginals!$C247,_xlfn.SEQUENCE(LEN(NetflixOriginals!$C247)),1)),"")),4)</f>
        <v>2021</v>
      </c>
      <c r="J247" s="12">
        <v>5</v>
      </c>
      <c r="K247" s="23">
        <f t="shared" si="6"/>
        <v>44342</v>
      </c>
      <c r="L247" s="22" t="str" cm="1">
        <f t="array" aca="1" ref="L247" ca="1">IF(SUM(INT(MID(F247,ROW(INDIRECT("1:"&amp;LEN(F247))),1)="/"))=0,"UNI_LANGUAGE",IF(SUM(INT(MID(F247,ROW(INDIRECT("1:"&amp;LEN(F247))),1)="/"))=1,"DUAL_LANGUAGE",IF(SUM(INT(MID(F247,ROW(INDIRECT("1:"&amp;LEN(F247))),1)="/"))=2,"TRI_LANGUAGE","")))</f>
        <v>UNI_LANGUAGE</v>
      </c>
      <c r="M247" t="str" cm="1">
        <f t="array" aca="1" ref="M247" ca="1">IF(SUM(INT(MID(B247,ROW(INDIRECT("1:"&amp;LEN(B247))),1)="/"))=0,"ONE_GENRE","MULTI_GENRE")</f>
        <v>ONE_GENRE</v>
      </c>
      <c r="N247" t="str">
        <f t="shared" si="7"/>
        <v>6-7</v>
      </c>
    </row>
    <row r="248" spans="1:14" ht="15" thickBot="1" x14ac:dyDescent="0.35">
      <c r="A248" s="11" t="s">
        <v>651</v>
      </c>
      <c r="B248" s="12" t="s">
        <v>36</v>
      </c>
      <c r="C248" s="13" t="s">
        <v>617</v>
      </c>
      <c r="D248" s="12">
        <v>106</v>
      </c>
      <c r="E248" s="12">
        <v>6.2</v>
      </c>
      <c r="F248" s="12" t="s">
        <v>30</v>
      </c>
      <c r="G248" s="12" t="str" cm="1">
        <f t="array" ref="G248">IF(LEN(_xlfn.CONCAT(IFERROR(INT(MID(NetflixOriginals!$C248,_xlfn.SEQUENCE(LEN(NetflixOriginals!$C248)),1)),"")))=6,LEFT(_xlfn.CONCAT(IFERROR(INT(MID(NetflixOriginals!$C248,_xlfn.SEQUENCE(LEN(NetflixOriginals!$C248)),1)),"")),2),LEFT(_xlfn.CONCAT(IFERROR(INT(MID(NetflixOriginals!$C248,_xlfn.SEQUENCE(LEN(NetflixOriginals!$C248)),1)),"")),1))</f>
        <v>29</v>
      </c>
      <c r="H248" s="12" t="str" cm="1">
        <f t="array" ref="H248">TRIM(LEFT(NetflixOriginals!$C248,MIN(IF(_xlfn.UNIQUE(INT(IFERROR(INT(MID(NetflixOriginals!$C248,_xlfn.SEQUENCE(LEN(NetflixOriginals!$C248)),1)),0)&gt;0)*_xlfn.SEQUENCE(LEN(NetflixOriginals!$C248)))=0,"@",_xlfn.UNIQUE(INT(IFERROR(INT(MID(NetflixOriginals!$C248,_xlfn.SEQUENCE(LEN(NetflixOriginals!$C248)),1)),0)&gt;0)*_xlfn.SEQUENCE(LEN(NetflixOriginals!$C248)))))-1))</f>
        <v>January</v>
      </c>
      <c r="I248" s="12" t="str" cm="1">
        <f t="array" ref="I248">RIGHT(_xlfn.CONCAT(IFERROR(INT(MID(NetflixOriginals!$C248,_xlfn.SEQUENCE(LEN(NetflixOriginals!$C248)),1)),"")),4)</f>
        <v>2021</v>
      </c>
      <c r="J248" s="12">
        <v>1</v>
      </c>
      <c r="K248" s="23">
        <f t="shared" si="6"/>
        <v>44225</v>
      </c>
      <c r="L248" s="22" t="str" cm="1">
        <f t="array" aca="1" ref="L248" ca="1">IF(SUM(INT(MID(F248,ROW(INDIRECT("1:"&amp;LEN(F248))),1)="/"))=0,"UNI_LANGUAGE",IF(SUM(INT(MID(F248,ROW(INDIRECT("1:"&amp;LEN(F248))),1)="/"))=1,"DUAL_LANGUAGE",IF(SUM(INT(MID(F248,ROW(INDIRECT("1:"&amp;LEN(F248))),1)="/"))=2,"TRI_LANGUAGE","")))</f>
        <v>UNI_LANGUAGE</v>
      </c>
      <c r="M248" s="7" t="str" cm="1">
        <f t="array" aca="1" ref="M248" ca="1">IF(SUM(INT(MID(B248,ROW(INDIRECT("1:"&amp;LEN(B248))),1)="/"))=0,"ONE_GENRE","MULTI_GENRE")</f>
        <v>ONE_GENRE</v>
      </c>
      <c r="N248" t="str">
        <f t="shared" si="7"/>
        <v>6-7</v>
      </c>
    </row>
    <row r="249" spans="1:14" ht="15" thickBot="1" x14ac:dyDescent="0.35">
      <c r="A249" s="14" t="s">
        <v>652</v>
      </c>
      <c r="B249" s="15" t="s">
        <v>36</v>
      </c>
      <c r="C249" s="16" t="s">
        <v>653</v>
      </c>
      <c r="D249" s="15">
        <v>151</v>
      </c>
      <c r="E249" s="15">
        <v>6.2</v>
      </c>
      <c r="F249" s="15" t="s">
        <v>26</v>
      </c>
      <c r="G249" s="15" t="str" cm="1">
        <f t="array" ref="G249">IF(LEN(_xlfn.CONCAT(IFERROR(INT(MID(NetflixOriginals!$C249,_xlfn.SEQUENCE(LEN(NetflixOriginals!$C249)),1)),"")))=6,LEFT(_xlfn.CONCAT(IFERROR(INT(MID(NetflixOriginals!$C249,_xlfn.SEQUENCE(LEN(NetflixOriginals!$C249)),1)),"")),2),LEFT(_xlfn.CONCAT(IFERROR(INT(MID(NetflixOriginals!$C249,_xlfn.SEQUENCE(LEN(NetflixOriginals!$C249)),1)),"")),1))</f>
        <v>6</v>
      </c>
      <c r="H249" s="12" t="str" cm="1">
        <f t="array" ref="H249">TRIM(LEFT(NetflixOriginals!$C249,MIN(IF(_xlfn.UNIQUE(INT(IFERROR(INT(MID(NetflixOriginals!$C249,_xlfn.SEQUENCE(LEN(NetflixOriginals!$C249)),1)),0)&gt;0)*_xlfn.SEQUENCE(LEN(NetflixOriginals!$C249)))=0,"@",_xlfn.UNIQUE(INT(IFERROR(INT(MID(NetflixOriginals!$C249,_xlfn.SEQUENCE(LEN(NetflixOriginals!$C249)),1)),0)&gt;0)*_xlfn.SEQUENCE(LEN(NetflixOriginals!$C249)))))-1))</f>
        <v>November</v>
      </c>
      <c r="I249" s="15" t="str" cm="1">
        <f t="array" ref="I249">RIGHT(_xlfn.CONCAT(IFERROR(INT(MID(NetflixOriginals!$C249,_xlfn.SEQUENCE(LEN(NetflixOriginals!$C249)),1)),"")),4)</f>
        <v>2020</v>
      </c>
      <c r="J249" s="12">
        <v>11</v>
      </c>
      <c r="K249" s="23">
        <f t="shared" si="6"/>
        <v>44141</v>
      </c>
      <c r="L249" s="22" t="str" cm="1">
        <f t="array" aca="1" ref="L249" ca="1">IF(SUM(INT(MID(F249,ROW(INDIRECT("1:"&amp;LEN(F249))),1)="/"))=0,"UNI_LANGUAGE",IF(SUM(INT(MID(F249,ROW(INDIRECT("1:"&amp;LEN(F249))),1)="/"))=1,"DUAL_LANGUAGE",IF(SUM(INT(MID(F249,ROW(INDIRECT("1:"&amp;LEN(F249))),1)="/"))=2,"TRI_LANGUAGE","")))</f>
        <v>UNI_LANGUAGE</v>
      </c>
      <c r="M249" t="str" cm="1">
        <f t="array" aca="1" ref="M249" ca="1">IF(SUM(INT(MID(B249,ROW(INDIRECT("1:"&amp;LEN(B249))),1)="/"))=0,"ONE_GENRE","MULTI_GENRE")</f>
        <v>ONE_GENRE</v>
      </c>
      <c r="N249" t="str">
        <f t="shared" si="7"/>
        <v>6-7</v>
      </c>
    </row>
    <row r="250" spans="1:14" ht="15" thickBot="1" x14ac:dyDescent="0.35">
      <c r="A250" s="11" t="s">
        <v>654</v>
      </c>
      <c r="B250" s="12" t="s">
        <v>101</v>
      </c>
      <c r="C250" s="13" t="s">
        <v>655</v>
      </c>
      <c r="D250" s="12">
        <v>101</v>
      </c>
      <c r="E250" s="12">
        <v>6.2</v>
      </c>
      <c r="F250" s="12" t="s">
        <v>50</v>
      </c>
      <c r="G250" s="12" t="str" cm="1">
        <f t="array" ref="G250">IF(LEN(_xlfn.CONCAT(IFERROR(INT(MID(NetflixOriginals!$C250,_xlfn.SEQUENCE(LEN(NetflixOriginals!$C250)),1)),"")))=6,LEFT(_xlfn.CONCAT(IFERROR(INT(MID(NetflixOriginals!$C250,_xlfn.SEQUENCE(LEN(NetflixOriginals!$C250)),1)),"")),2),LEFT(_xlfn.CONCAT(IFERROR(INT(MID(NetflixOriginals!$C250,_xlfn.SEQUENCE(LEN(NetflixOriginals!$C250)),1)),"")),1))</f>
        <v>17</v>
      </c>
      <c r="H250" s="12" t="str" cm="1">
        <f t="array" ref="H250">TRIM(LEFT(NetflixOriginals!$C250,MIN(IF(_xlfn.UNIQUE(INT(IFERROR(INT(MID(NetflixOriginals!$C250,_xlfn.SEQUENCE(LEN(NetflixOriginals!$C250)),1)),0)&gt;0)*_xlfn.SEQUENCE(LEN(NetflixOriginals!$C250)))=0,"@",_xlfn.UNIQUE(INT(IFERROR(INT(MID(NetflixOriginals!$C250,_xlfn.SEQUENCE(LEN(NetflixOriginals!$C250)),1)),0)&gt;0)*_xlfn.SEQUENCE(LEN(NetflixOriginals!$C250)))))-1))</f>
        <v>August</v>
      </c>
      <c r="I250" s="12" t="str" cm="1">
        <f t="array" ref="I250">RIGHT(_xlfn.CONCAT(IFERROR(INT(MID(NetflixOriginals!$C250,_xlfn.SEQUENCE(LEN(NetflixOriginals!$C250)),1)),"")),4)</f>
        <v>2020</v>
      </c>
      <c r="J250" s="12">
        <v>8</v>
      </c>
      <c r="K250" s="23">
        <f t="shared" si="6"/>
        <v>44060</v>
      </c>
      <c r="L250" s="22" t="str" cm="1">
        <f t="array" aca="1" ref="L250" ca="1">IF(SUM(INT(MID(F250,ROW(INDIRECT("1:"&amp;LEN(F250))),1)="/"))=0,"UNI_LANGUAGE",IF(SUM(INT(MID(F250,ROW(INDIRECT("1:"&amp;LEN(F250))),1)="/"))=1,"DUAL_LANGUAGE",IF(SUM(INT(MID(F250,ROW(INDIRECT("1:"&amp;LEN(F250))),1)="/"))=2,"TRI_LANGUAGE","")))</f>
        <v>UNI_LANGUAGE</v>
      </c>
      <c r="M250" s="7" t="str" cm="1">
        <f t="array" aca="1" ref="M250" ca="1">IF(SUM(INT(MID(B250,ROW(INDIRECT("1:"&amp;LEN(B250))),1)="/"))=0,"ONE_GENRE","MULTI_GENRE")</f>
        <v>ONE_GENRE</v>
      </c>
      <c r="N250" t="str">
        <f t="shared" si="7"/>
        <v>6-7</v>
      </c>
    </row>
    <row r="251" spans="1:14" ht="15" thickBot="1" x14ac:dyDescent="0.35">
      <c r="A251" s="14" t="s">
        <v>656</v>
      </c>
      <c r="B251" s="15" t="s">
        <v>32</v>
      </c>
      <c r="C251" s="16" t="s">
        <v>258</v>
      </c>
      <c r="D251" s="15">
        <v>114</v>
      </c>
      <c r="E251" s="15">
        <v>6.2</v>
      </c>
      <c r="F251" s="15" t="s">
        <v>62</v>
      </c>
      <c r="G251" s="15" t="str" cm="1">
        <f t="array" ref="G251">IF(LEN(_xlfn.CONCAT(IFERROR(INT(MID(NetflixOriginals!$C251,_xlfn.SEQUENCE(LEN(NetflixOriginals!$C251)),1)),"")))=6,LEFT(_xlfn.CONCAT(IFERROR(INT(MID(NetflixOriginals!$C251,_xlfn.SEQUENCE(LEN(NetflixOriginals!$C251)),1)),"")),2),LEFT(_xlfn.CONCAT(IFERROR(INT(MID(NetflixOriginals!$C251,_xlfn.SEQUENCE(LEN(NetflixOriginals!$C251)),1)),"")),1))</f>
        <v>9</v>
      </c>
      <c r="H251" s="12" t="str" cm="1">
        <f t="array" ref="H251">TRIM(LEFT(NetflixOriginals!$C251,MIN(IF(_xlfn.UNIQUE(INT(IFERROR(INT(MID(NetflixOriginals!$C251,_xlfn.SEQUENCE(LEN(NetflixOriginals!$C251)),1)),0)&gt;0)*_xlfn.SEQUENCE(LEN(NetflixOriginals!$C251)))=0,"@",_xlfn.UNIQUE(INT(IFERROR(INT(MID(NetflixOriginals!$C251,_xlfn.SEQUENCE(LEN(NetflixOriginals!$C251)),1)),0)&gt;0)*_xlfn.SEQUENCE(LEN(NetflixOriginals!$C251)))))-1))</f>
        <v>April</v>
      </c>
      <c r="I251" s="15" t="str" cm="1">
        <f t="array" ref="I251">RIGHT(_xlfn.CONCAT(IFERROR(INT(MID(NetflixOriginals!$C251,_xlfn.SEQUENCE(LEN(NetflixOriginals!$C251)),1)),"")),4)</f>
        <v>2021</v>
      </c>
      <c r="J251" s="12">
        <v>4</v>
      </c>
      <c r="K251" s="23">
        <f t="shared" si="6"/>
        <v>44295</v>
      </c>
      <c r="L251" s="22" t="str" cm="1">
        <f t="array" aca="1" ref="L251" ca="1">IF(SUM(INT(MID(F251,ROW(INDIRECT("1:"&amp;LEN(F251))),1)="/"))=0,"UNI_LANGUAGE",IF(SUM(INT(MID(F251,ROW(INDIRECT("1:"&amp;LEN(F251))),1)="/"))=1,"DUAL_LANGUAGE",IF(SUM(INT(MID(F251,ROW(INDIRECT("1:"&amp;LEN(F251))),1)="/"))=2,"TRI_LANGUAGE","")))</f>
        <v>UNI_LANGUAGE</v>
      </c>
      <c r="M251" t="str" cm="1">
        <f t="array" aca="1" ref="M251" ca="1">IF(SUM(INT(MID(B251,ROW(INDIRECT("1:"&amp;LEN(B251))),1)="/"))=0,"ONE_GENRE","MULTI_GENRE")</f>
        <v>ONE_GENRE</v>
      </c>
      <c r="N251" t="str">
        <f t="shared" si="7"/>
        <v>6-7</v>
      </c>
    </row>
    <row r="252" spans="1:14" ht="15" thickBot="1" x14ac:dyDescent="0.35">
      <c r="A252" s="11" t="s">
        <v>657</v>
      </c>
      <c r="B252" s="12" t="s">
        <v>132</v>
      </c>
      <c r="C252" s="13" t="s">
        <v>424</v>
      </c>
      <c r="D252" s="12">
        <v>90</v>
      </c>
      <c r="E252" s="12">
        <v>6.2</v>
      </c>
      <c r="F252" s="12" t="s">
        <v>26</v>
      </c>
      <c r="G252" s="12" t="str" cm="1">
        <f t="array" ref="G252">IF(LEN(_xlfn.CONCAT(IFERROR(INT(MID(NetflixOriginals!$C252,_xlfn.SEQUENCE(LEN(NetflixOriginals!$C252)),1)),"")))=6,LEFT(_xlfn.CONCAT(IFERROR(INT(MID(NetflixOriginals!$C252,_xlfn.SEQUENCE(LEN(NetflixOriginals!$C252)),1)),"")),2),LEFT(_xlfn.CONCAT(IFERROR(INT(MID(NetflixOriginals!$C252,_xlfn.SEQUENCE(LEN(NetflixOriginals!$C252)),1)),"")),1))</f>
        <v>8</v>
      </c>
      <c r="H252" s="12" t="str" cm="1">
        <f t="array" ref="H252">TRIM(LEFT(NetflixOriginals!$C252,MIN(IF(_xlfn.UNIQUE(INT(IFERROR(INT(MID(NetflixOriginals!$C252,_xlfn.SEQUENCE(LEN(NetflixOriginals!$C252)),1)),0)&gt;0)*_xlfn.SEQUENCE(LEN(NetflixOriginals!$C252)))=0,"@",_xlfn.UNIQUE(INT(IFERROR(INT(MID(NetflixOriginals!$C252,_xlfn.SEQUENCE(LEN(NetflixOriginals!$C252)),1)),0)&gt;0)*_xlfn.SEQUENCE(LEN(NetflixOriginals!$C252)))))-1))</f>
        <v>February</v>
      </c>
      <c r="I252" s="12" t="str" cm="1">
        <f t="array" ref="I252">RIGHT(_xlfn.CONCAT(IFERROR(INT(MID(NetflixOriginals!$C252,_xlfn.SEQUENCE(LEN(NetflixOriginals!$C252)),1)),"")),4)</f>
        <v>2019</v>
      </c>
      <c r="J252" s="12">
        <v>2</v>
      </c>
      <c r="K252" s="23">
        <f t="shared" si="6"/>
        <v>43504</v>
      </c>
      <c r="L252" s="22" t="str" cm="1">
        <f t="array" aca="1" ref="L252" ca="1">IF(SUM(INT(MID(F252,ROW(INDIRECT("1:"&amp;LEN(F252))),1)="/"))=0,"UNI_LANGUAGE",IF(SUM(INT(MID(F252,ROW(INDIRECT("1:"&amp;LEN(F252))),1)="/"))=1,"DUAL_LANGUAGE",IF(SUM(INT(MID(F252,ROW(INDIRECT("1:"&amp;LEN(F252))),1)="/"))=2,"TRI_LANGUAGE","")))</f>
        <v>UNI_LANGUAGE</v>
      </c>
      <c r="M252" s="7" t="str" cm="1">
        <f t="array" aca="1" ref="M252" ca="1">IF(SUM(INT(MID(B252,ROW(INDIRECT("1:"&amp;LEN(B252))),1)="/"))=0,"ONE_GENRE","MULTI_GENRE")</f>
        <v>ONE_GENRE</v>
      </c>
      <c r="N252" t="str">
        <f t="shared" si="7"/>
        <v>6-7</v>
      </c>
    </row>
    <row r="253" spans="1:14" ht="15" thickBot="1" x14ac:dyDescent="0.35">
      <c r="A253" s="14" t="s">
        <v>658</v>
      </c>
      <c r="B253" s="15" t="s">
        <v>16</v>
      </c>
      <c r="C253" s="16" t="s">
        <v>659</v>
      </c>
      <c r="D253" s="15">
        <v>115</v>
      </c>
      <c r="E253" s="15">
        <v>6.2</v>
      </c>
      <c r="F253" s="15" t="s">
        <v>26</v>
      </c>
      <c r="G253" s="15" t="str" cm="1">
        <f t="array" ref="G253">IF(LEN(_xlfn.CONCAT(IFERROR(INT(MID(NetflixOriginals!$C253,_xlfn.SEQUENCE(LEN(NetflixOriginals!$C253)),1)),"")))=6,LEFT(_xlfn.CONCAT(IFERROR(INT(MID(NetflixOriginals!$C253,_xlfn.SEQUENCE(LEN(NetflixOriginals!$C253)),1)),"")),2),LEFT(_xlfn.CONCAT(IFERROR(INT(MID(NetflixOriginals!$C253,_xlfn.SEQUENCE(LEN(NetflixOriginals!$C253)),1)),"")),1))</f>
        <v>27</v>
      </c>
      <c r="H253" s="12" t="str" cm="1">
        <f t="array" ref="H253">TRIM(LEFT(NetflixOriginals!$C253,MIN(IF(_xlfn.UNIQUE(INT(IFERROR(INT(MID(NetflixOriginals!$C253,_xlfn.SEQUENCE(LEN(NetflixOriginals!$C253)),1)),0)&gt;0)*_xlfn.SEQUENCE(LEN(NetflixOriginals!$C253)))=0,"@",_xlfn.UNIQUE(INT(IFERROR(INT(MID(NetflixOriginals!$C253,_xlfn.SEQUENCE(LEN(NetflixOriginals!$C253)),1)),0)&gt;0)*_xlfn.SEQUENCE(LEN(NetflixOriginals!$C253)))))-1))</f>
        <v>September</v>
      </c>
      <c r="I253" s="15" t="str" cm="1">
        <f t="array" ref="I253">RIGHT(_xlfn.CONCAT(IFERROR(INT(MID(NetflixOriginals!$C253,_xlfn.SEQUENCE(LEN(NetflixOriginals!$C253)),1)),"")),4)</f>
        <v>2019</v>
      </c>
      <c r="J253" s="12">
        <v>9</v>
      </c>
      <c r="K253" s="23">
        <f t="shared" si="6"/>
        <v>43735</v>
      </c>
      <c r="L253" s="22" t="str" cm="1">
        <f t="array" aca="1" ref="L253" ca="1">IF(SUM(INT(MID(F253,ROW(INDIRECT("1:"&amp;LEN(F253))),1)="/"))=0,"UNI_LANGUAGE",IF(SUM(INT(MID(F253,ROW(INDIRECT("1:"&amp;LEN(F253))),1)="/"))=1,"DUAL_LANGUAGE",IF(SUM(INT(MID(F253,ROW(INDIRECT("1:"&amp;LEN(F253))),1)="/"))=2,"TRI_LANGUAGE","")))</f>
        <v>UNI_LANGUAGE</v>
      </c>
      <c r="M253" t="str" cm="1">
        <f t="array" aca="1" ref="M253" ca="1">IF(SUM(INT(MID(B253,ROW(INDIRECT("1:"&amp;LEN(B253))),1)="/"))=0,"ONE_GENRE","MULTI_GENRE")</f>
        <v>ONE_GENRE</v>
      </c>
      <c r="N253" t="str">
        <f t="shared" si="7"/>
        <v>6-7</v>
      </c>
    </row>
    <row r="254" spans="1:14" ht="15" thickBot="1" x14ac:dyDescent="0.35">
      <c r="A254" s="11" t="s">
        <v>660</v>
      </c>
      <c r="B254" s="12" t="s">
        <v>16</v>
      </c>
      <c r="C254" s="13" t="s">
        <v>457</v>
      </c>
      <c r="D254" s="12">
        <v>92</v>
      </c>
      <c r="E254" s="12">
        <v>6.2</v>
      </c>
      <c r="F254" s="12" t="s">
        <v>58</v>
      </c>
      <c r="G254" s="12" t="str" cm="1">
        <f t="array" ref="G254">IF(LEN(_xlfn.CONCAT(IFERROR(INT(MID(NetflixOriginals!$C254,_xlfn.SEQUENCE(LEN(NetflixOriginals!$C254)),1)),"")))=6,LEFT(_xlfn.CONCAT(IFERROR(INT(MID(NetflixOriginals!$C254,_xlfn.SEQUENCE(LEN(NetflixOriginals!$C254)),1)),"")),2),LEFT(_xlfn.CONCAT(IFERROR(INT(MID(NetflixOriginals!$C254,_xlfn.SEQUENCE(LEN(NetflixOriginals!$C254)),1)),"")),1))</f>
        <v>19</v>
      </c>
      <c r="H254" s="12" t="str" cm="1">
        <f t="array" ref="H254">TRIM(LEFT(NetflixOriginals!$C254,MIN(IF(_xlfn.UNIQUE(INT(IFERROR(INT(MID(NetflixOriginals!$C254,_xlfn.SEQUENCE(LEN(NetflixOriginals!$C254)),1)),0)&gt;0)*_xlfn.SEQUENCE(LEN(NetflixOriginals!$C254)))=0,"@",_xlfn.UNIQUE(INT(IFERROR(INT(MID(NetflixOriginals!$C254,_xlfn.SEQUENCE(LEN(NetflixOriginals!$C254)),1)),0)&gt;0)*_xlfn.SEQUENCE(LEN(NetflixOriginals!$C254)))))-1))</f>
        <v>June</v>
      </c>
      <c r="I254" s="12" t="str" cm="1">
        <f t="array" ref="I254">RIGHT(_xlfn.CONCAT(IFERROR(INT(MID(NetflixOriginals!$C254,_xlfn.SEQUENCE(LEN(NetflixOriginals!$C254)),1)),"")),4)</f>
        <v>2020</v>
      </c>
      <c r="J254" s="12">
        <v>6</v>
      </c>
      <c r="K254" s="23">
        <f t="shared" si="6"/>
        <v>44001</v>
      </c>
      <c r="L254" s="22" t="str" cm="1">
        <f t="array" aca="1" ref="L254" ca="1">IF(SUM(INT(MID(F254,ROW(INDIRECT("1:"&amp;LEN(F254))),1)="/"))=0,"UNI_LANGUAGE",IF(SUM(INT(MID(F254,ROW(INDIRECT("1:"&amp;LEN(F254))),1)="/"))=1,"DUAL_LANGUAGE",IF(SUM(INT(MID(F254,ROW(INDIRECT("1:"&amp;LEN(F254))),1)="/"))=2,"TRI_LANGUAGE","")))</f>
        <v>UNI_LANGUAGE</v>
      </c>
      <c r="M254" s="7" t="str" cm="1">
        <f t="array" aca="1" ref="M254" ca="1">IF(SUM(INT(MID(B254,ROW(INDIRECT("1:"&amp;LEN(B254))),1)="/"))=0,"ONE_GENRE","MULTI_GENRE")</f>
        <v>ONE_GENRE</v>
      </c>
      <c r="N254" t="str">
        <f t="shared" si="7"/>
        <v>6-7</v>
      </c>
    </row>
    <row r="255" spans="1:14" ht="15" thickBot="1" x14ac:dyDescent="0.35">
      <c r="A255" s="14" t="s">
        <v>661</v>
      </c>
      <c r="B255" s="15" t="s">
        <v>90</v>
      </c>
      <c r="C255" s="16" t="s">
        <v>309</v>
      </c>
      <c r="D255" s="15">
        <v>72</v>
      </c>
      <c r="E255" s="15">
        <v>6.2</v>
      </c>
      <c r="F255" s="15" t="s">
        <v>26</v>
      </c>
      <c r="G255" s="15" t="str" cm="1">
        <f t="array" ref="G255">IF(LEN(_xlfn.CONCAT(IFERROR(INT(MID(NetflixOriginals!$C255,_xlfn.SEQUENCE(LEN(NetflixOriginals!$C255)),1)),"")))=6,LEFT(_xlfn.CONCAT(IFERROR(INT(MID(NetflixOriginals!$C255,_xlfn.SEQUENCE(LEN(NetflixOriginals!$C255)),1)),"")),2),LEFT(_xlfn.CONCAT(IFERROR(INT(MID(NetflixOriginals!$C255,_xlfn.SEQUENCE(LEN(NetflixOriginals!$C255)),1)),"")),1))</f>
        <v>14</v>
      </c>
      <c r="H255" s="12" t="str" cm="1">
        <f t="array" ref="H255">TRIM(LEFT(NetflixOriginals!$C255,MIN(IF(_xlfn.UNIQUE(INT(IFERROR(INT(MID(NetflixOriginals!$C255,_xlfn.SEQUENCE(LEN(NetflixOriginals!$C255)),1)),0)&gt;0)*_xlfn.SEQUENCE(LEN(NetflixOriginals!$C255)))=0,"@",_xlfn.UNIQUE(INT(IFERROR(INT(MID(NetflixOriginals!$C255,_xlfn.SEQUENCE(LEN(NetflixOriginals!$C255)),1)),0)&gt;0)*_xlfn.SEQUENCE(LEN(NetflixOriginals!$C255)))))-1))</f>
        <v>August</v>
      </c>
      <c r="I255" s="15" t="str" cm="1">
        <f t="array" ref="I255">RIGHT(_xlfn.CONCAT(IFERROR(INT(MID(NetflixOriginals!$C255,_xlfn.SEQUENCE(LEN(NetflixOriginals!$C255)),1)),"")),4)</f>
        <v>2020</v>
      </c>
      <c r="J255" s="12">
        <v>8</v>
      </c>
      <c r="K255" s="23">
        <f t="shared" si="6"/>
        <v>44057</v>
      </c>
      <c r="L255" s="22" t="str" cm="1">
        <f t="array" aca="1" ref="L255" ca="1">IF(SUM(INT(MID(F255,ROW(INDIRECT("1:"&amp;LEN(F255))),1)="/"))=0,"UNI_LANGUAGE",IF(SUM(INT(MID(F255,ROW(INDIRECT("1:"&amp;LEN(F255))),1)="/"))=1,"DUAL_LANGUAGE",IF(SUM(INT(MID(F255,ROW(INDIRECT("1:"&amp;LEN(F255))),1)="/"))=2,"TRI_LANGUAGE","")))</f>
        <v>UNI_LANGUAGE</v>
      </c>
      <c r="M255" t="str" cm="1">
        <f t="array" aca="1" ref="M255" ca="1">IF(SUM(INT(MID(B255,ROW(INDIRECT("1:"&amp;LEN(B255))),1)="/"))=0,"ONE_GENRE","MULTI_GENRE")</f>
        <v>ONE_GENRE</v>
      </c>
      <c r="N255" t="str">
        <f t="shared" si="7"/>
        <v>6-7</v>
      </c>
    </row>
    <row r="256" spans="1:14" ht="15" thickBot="1" x14ac:dyDescent="0.35">
      <c r="A256" s="11" t="s">
        <v>662</v>
      </c>
      <c r="B256" s="12" t="s">
        <v>16</v>
      </c>
      <c r="C256" s="13" t="s">
        <v>551</v>
      </c>
      <c r="D256" s="12">
        <v>139</v>
      </c>
      <c r="E256" s="12">
        <v>6.2</v>
      </c>
      <c r="F256" s="12" t="s">
        <v>30</v>
      </c>
      <c r="G256" s="12" t="str" cm="1">
        <f t="array" ref="G256">IF(LEN(_xlfn.CONCAT(IFERROR(INT(MID(NetflixOriginals!$C256,_xlfn.SEQUENCE(LEN(NetflixOriginals!$C256)),1)),"")))=6,LEFT(_xlfn.CONCAT(IFERROR(INT(MID(NetflixOriginals!$C256,_xlfn.SEQUENCE(LEN(NetflixOriginals!$C256)),1)),"")),2),LEFT(_xlfn.CONCAT(IFERROR(INT(MID(NetflixOriginals!$C256,_xlfn.SEQUENCE(LEN(NetflixOriginals!$C256)),1)),"")),1))</f>
        <v>24</v>
      </c>
      <c r="H256" s="12" t="str" cm="1">
        <f t="array" ref="H256">TRIM(LEFT(NetflixOriginals!$C256,MIN(IF(_xlfn.UNIQUE(INT(IFERROR(INT(MID(NetflixOriginals!$C256,_xlfn.SEQUENCE(LEN(NetflixOriginals!$C256)),1)),0)&gt;0)*_xlfn.SEQUENCE(LEN(NetflixOriginals!$C256)))=0,"@",_xlfn.UNIQUE(INT(IFERROR(INT(MID(NetflixOriginals!$C256,_xlfn.SEQUENCE(LEN(NetflixOriginals!$C256)),1)),0)&gt;0)*_xlfn.SEQUENCE(LEN(NetflixOriginals!$C256)))))-1))</f>
        <v>July</v>
      </c>
      <c r="I256" s="12" t="str" cm="1">
        <f t="array" ref="I256">RIGHT(_xlfn.CONCAT(IFERROR(INT(MID(NetflixOriginals!$C256,_xlfn.SEQUENCE(LEN(NetflixOriginals!$C256)),1)),"")),4)</f>
        <v>2020</v>
      </c>
      <c r="J256" s="12">
        <v>7</v>
      </c>
      <c r="K256" s="23">
        <f t="shared" si="6"/>
        <v>44036</v>
      </c>
      <c r="L256" s="22" t="str" cm="1">
        <f t="array" aca="1" ref="L256" ca="1">IF(SUM(INT(MID(F256,ROW(INDIRECT("1:"&amp;LEN(F256))),1)="/"))=0,"UNI_LANGUAGE",IF(SUM(INT(MID(F256,ROW(INDIRECT("1:"&amp;LEN(F256))),1)="/"))=1,"DUAL_LANGUAGE",IF(SUM(INT(MID(F256,ROW(INDIRECT("1:"&amp;LEN(F256))),1)="/"))=2,"TRI_LANGUAGE","")))</f>
        <v>UNI_LANGUAGE</v>
      </c>
      <c r="M256" s="7" t="str" cm="1">
        <f t="array" aca="1" ref="M256" ca="1">IF(SUM(INT(MID(B256,ROW(INDIRECT("1:"&amp;LEN(B256))),1)="/"))=0,"ONE_GENRE","MULTI_GENRE")</f>
        <v>ONE_GENRE</v>
      </c>
      <c r="N256" t="str">
        <f t="shared" si="7"/>
        <v>6-7</v>
      </c>
    </row>
    <row r="257" spans="1:14" ht="15" thickBot="1" x14ac:dyDescent="0.35">
      <c r="A257" s="14" t="s">
        <v>663</v>
      </c>
      <c r="B257" s="15" t="s">
        <v>126</v>
      </c>
      <c r="C257" s="16" t="s">
        <v>226</v>
      </c>
      <c r="D257" s="15">
        <v>98</v>
      </c>
      <c r="E257" s="15">
        <v>6.2</v>
      </c>
      <c r="F257" s="15" t="s">
        <v>26</v>
      </c>
      <c r="G257" s="15" t="str" cm="1">
        <f t="array" ref="G257">IF(LEN(_xlfn.CONCAT(IFERROR(INT(MID(NetflixOriginals!$C257,_xlfn.SEQUENCE(LEN(NetflixOriginals!$C257)),1)),"")))=6,LEFT(_xlfn.CONCAT(IFERROR(INT(MID(NetflixOriginals!$C257,_xlfn.SEQUENCE(LEN(NetflixOriginals!$C257)),1)),"")),2),LEFT(_xlfn.CONCAT(IFERROR(INT(MID(NetflixOriginals!$C257,_xlfn.SEQUENCE(LEN(NetflixOriginals!$C257)),1)),"")),1))</f>
        <v>23</v>
      </c>
      <c r="H257" s="12" t="str" cm="1">
        <f t="array" ref="H257">TRIM(LEFT(NetflixOriginals!$C257,MIN(IF(_xlfn.UNIQUE(INT(IFERROR(INT(MID(NetflixOriginals!$C257,_xlfn.SEQUENCE(LEN(NetflixOriginals!$C257)),1)),0)&gt;0)*_xlfn.SEQUENCE(LEN(NetflixOriginals!$C257)))=0,"@",_xlfn.UNIQUE(INT(IFERROR(INT(MID(NetflixOriginals!$C257,_xlfn.SEQUENCE(LEN(NetflixOriginals!$C257)),1)),0)&gt;0)*_xlfn.SEQUENCE(LEN(NetflixOriginals!$C257)))))-1))</f>
        <v>March</v>
      </c>
      <c r="I257" s="15" t="str" cm="1">
        <f t="array" ref="I257">RIGHT(_xlfn.CONCAT(IFERROR(INT(MID(NetflixOriginals!$C257,_xlfn.SEQUENCE(LEN(NetflixOriginals!$C257)),1)),"")),4)</f>
        <v>2018</v>
      </c>
      <c r="J257" s="12">
        <v>3</v>
      </c>
      <c r="K257" s="23">
        <f t="shared" si="6"/>
        <v>43182</v>
      </c>
      <c r="L257" s="22" t="str" cm="1">
        <f t="array" aca="1" ref="L257" ca="1">IF(SUM(INT(MID(F257,ROW(INDIRECT("1:"&amp;LEN(F257))),1)="/"))=0,"UNI_LANGUAGE",IF(SUM(INT(MID(F257,ROW(INDIRECT("1:"&amp;LEN(F257))),1)="/"))=1,"DUAL_LANGUAGE",IF(SUM(INT(MID(F257,ROW(INDIRECT("1:"&amp;LEN(F257))),1)="/"))=2,"TRI_LANGUAGE","")))</f>
        <v>UNI_LANGUAGE</v>
      </c>
      <c r="M257" t="str" cm="1">
        <f t="array" aca="1" ref="M257" ca="1">IF(SUM(INT(MID(B257,ROW(INDIRECT("1:"&amp;LEN(B257))),1)="/"))=0,"ONE_GENRE","MULTI_GENRE")</f>
        <v>ONE_GENRE</v>
      </c>
      <c r="N257" t="str">
        <f t="shared" si="7"/>
        <v>6-7</v>
      </c>
    </row>
    <row r="258" spans="1:14" ht="15" thickBot="1" x14ac:dyDescent="0.35">
      <c r="A258" s="11" t="s">
        <v>664</v>
      </c>
      <c r="B258" s="12" t="s">
        <v>40</v>
      </c>
      <c r="C258" s="13" t="s">
        <v>665</v>
      </c>
      <c r="D258" s="12">
        <v>92</v>
      </c>
      <c r="E258" s="12">
        <v>6.2</v>
      </c>
      <c r="F258" s="12" t="s">
        <v>26</v>
      </c>
      <c r="G258" s="12" t="str" cm="1">
        <f t="array" ref="G258">IF(LEN(_xlfn.CONCAT(IFERROR(INT(MID(NetflixOriginals!$C258,_xlfn.SEQUENCE(LEN(NetflixOriginals!$C258)),1)),"")))=6,LEFT(_xlfn.CONCAT(IFERROR(INT(MID(NetflixOriginals!$C258,_xlfn.SEQUENCE(LEN(NetflixOriginals!$C258)),1)),"")),2),LEFT(_xlfn.CONCAT(IFERROR(INT(MID(NetflixOriginals!$C258,_xlfn.SEQUENCE(LEN(NetflixOriginals!$C258)),1)),"")),1))</f>
        <v>19</v>
      </c>
      <c r="H258" s="12" t="str" cm="1">
        <f t="array" ref="H258">TRIM(LEFT(NetflixOriginals!$C258,MIN(IF(_xlfn.UNIQUE(INT(IFERROR(INT(MID(NetflixOriginals!$C258,_xlfn.SEQUENCE(LEN(NetflixOriginals!$C258)),1)),0)&gt;0)*_xlfn.SEQUENCE(LEN(NetflixOriginals!$C258)))=0,"@",_xlfn.UNIQUE(INT(IFERROR(INT(MID(NetflixOriginals!$C258,_xlfn.SEQUENCE(LEN(NetflixOriginals!$C258)),1)),0)&gt;0)*_xlfn.SEQUENCE(LEN(NetflixOriginals!$C258)))))-1))</f>
        <v>April</v>
      </c>
      <c r="I258" s="12" t="str" cm="1">
        <f t="array" ref="I258">RIGHT(_xlfn.CONCAT(IFERROR(INT(MID(NetflixOriginals!$C258,_xlfn.SEQUENCE(LEN(NetflixOriginals!$C258)),1)),"")),4)</f>
        <v>2019</v>
      </c>
      <c r="J258" s="12">
        <v>4</v>
      </c>
      <c r="K258" s="23">
        <f t="shared" si="6"/>
        <v>43574</v>
      </c>
      <c r="L258" s="22" t="str" cm="1">
        <f t="array" aca="1" ref="L258" ca="1">IF(SUM(INT(MID(F258,ROW(INDIRECT("1:"&amp;LEN(F258))),1)="/"))=0,"UNI_LANGUAGE",IF(SUM(INT(MID(F258,ROW(INDIRECT("1:"&amp;LEN(F258))),1)="/"))=1,"DUAL_LANGUAGE",IF(SUM(INT(MID(F258,ROW(INDIRECT("1:"&amp;LEN(F258))),1)="/"))=2,"TRI_LANGUAGE","")))</f>
        <v>UNI_LANGUAGE</v>
      </c>
      <c r="M258" s="7" t="str" cm="1">
        <f t="array" aca="1" ref="M258" ca="1">IF(SUM(INT(MID(B258,ROW(INDIRECT("1:"&amp;LEN(B258))),1)="/"))=0,"ONE_GENRE","MULTI_GENRE")</f>
        <v>ONE_GENRE</v>
      </c>
      <c r="N258" t="str">
        <f t="shared" si="7"/>
        <v>6-7</v>
      </c>
    </row>
    <row r="259" spans="1:14" ht="15" thickBot="1" x14ac:dyDescent="0.35">
      <c r="A259" s="14" t="s">
        <v>666</v>
      </c>
      <c r="B259" s="15" t="s">
        <v>44</v>
      </c>
      <c r="C259" s="16" t="s">
        <v>399</v>
      </c>
      <c r="D259" s="15">
        <v>111</v>
      </c>
      <c r="E259" s="15">
        <v>6.2</v>
      </c>
      <c r="F259" s="15" t="s">
        <v>26</v>
      </c>
      <c r="G259" s="15" t="str" cm="1">
        <f t="array" ref="G259">IF(LEN(_xlfn.CONCAT(IFERROR(INT(MID(NetflixOriginals!$C259,_xlfn.SEQUENCE(LEN(NetflixOriginals!$C259)),1)),"")))=6,LEFT(_xlfn.CONCAT(IFERROR(INT(MID(NetflixOriginals!$C259,_xlfn.SEQUENCE(LEN(NetflixOriginals!$C259)),1)),"")),2),LEFT(_xlfn.CONCAT(IFERROR(INT(MID(NetflixOriginals!$C259,_xlfn.SEQUENCE(LEN(NetflixOriginals!$C259)),1)),"")),1))</f>
        <v>6</v>
      </c>
      <c r="H259" s="12" t="str" cm="1">
        <f t="array" ref="H259">TRIM(LEFT(NetflixOriginals!$C259,MIN(IF(_xlfn.UNIQUE(INT(IFERROR(INT(MID(NetflixOriginals!$C259,_xlfn.SEQUENCE(LEN(NetflixOriginals!$C259)),1)),0)&gt;0)*_xlfn.SEQUENCE(LEN(NetflixOriginals!$C259)))=0,"@",_xlfn.UNIQUE(INT(IFERROR(INT(MID(NetflixOriginals!$C259,_xlfn.SEQUENCE(LEN(NetflixOriginals!$C259)),1)),0)&gt;0)*_xlfn.SEQUENCE(LEN(NetflixOriginals!$C259)))))-1))</f>
        <v>March</v>
      </c>
      <c r="I259" s="15" t="str" cm="1">
        <f t="array" ref="I259">RIGHT(_xlfn.CONCAT(IFERROR(INT(MID(NetflixOriginals!$C259,_xlfn.SEQUENCE(LEN(NetflixOriginals!$C259)),1)),"")),4)</f>
        <v>2020</v>
      </c>
      <c r="J259" s="12">
        <v>3</v>
      </c>
      <c r="K259" s="23">
        <f t="shared" ref="K259:K322" si="8">DATE(I259,J259,G259)</f>
        <v>43896</v>
      </c>
      <c r="L259" s="22" t="str" cm="1">
        <f t="array" aca="1" ref="L259" ca="1">IF(SUM(INT(MID(F259,ROW(INDIRECT("1:"&amp;LEN(F259))),1)="/"))=0,"UNI_LANGUAGE",IF(SUM(INT(MID(F259,ROW(INDIRECT("1:"&amp;LEN(F259))),1)="/"))=1,"DUAL_LANGUAGE",IF(SUM(INT(MID(F259,ROW(INDIRECT("1:"&amp;LEN(F259))),1)="/"))=2,"TRI_LANGUAGE","")))</f>
        <v>UNI_LANGUAGE</v>
      </c>
      <c r="M259" t="str" cm="1">
        <f t="array" aca="1" ref="M259" ca="1">IF(SUM(INT(MID(B259,ROW(INDIRECT("1:"&amp;LEN(B259))),1)="/"))=0,"ONE_GENRE","MULTI_GENRE")</f>
        <v>ONE_GENRE</v>
      </c>
      <c r="N259" t="str">
        <f t="shared" ref="N259:N322" si="9">IF(E259&lt;=5,"1-5",IF(E259&lt;=7,"6-7",IF(E259&lt;=8,"8-9","9-10")))</f>
        <v>6-7</v>
      </c>
    </row>
    <row r="260" spans="1:14" ht="15" thickBot="1" x14ac:dyDescent="0.35">
      <c r="A260" s="11" t="s">
        <v>667</v>
      </c>
      <c r="B260" s="12" t="s">
        <v>36</v>
      </c>
      <c r="C260" s="13" t="s">
        <v>668</v>
      </c>
      <c r="D260" s="12">
        <v>98</v>
      </c>
      <c r="E260" s="12">
        <v>6.2</v>
      </c>
      <c r="F260" s="12" t="s">
        <v>26</v>
      </c>
      <c r="G260" s="12" t="str" cm="1">
        <f t="array" ref="G260">IF(LEN(_xlfn.CONCAT(IFERROR(INT(MID(NetflixOriginals!$C260,_xlfn.SEQUENCE(LEN(NetflixOriginals!$C260)),1)),"")))=6,LEFT(_xlfn.CONCAT(IFERROR(INT(MID(NetflixOriginals!$C260,_xlfn.SEQUENCE(LEN(NetflixOriginals!$C260)),1)),"")),2),LEFT(_xlfn.CONCAT(IFERROR(INT(MID(NetflixOriginals!$C260,_xlfn.SEQUENCE(LEN(NetflixOriginals!$C260)),1)),"")),1))</f>
        <v>14</v>
      </c>
      <c r="H260" s="12" t="str" cm="1">
        <f t="array" ref="H260">TRIM(LEFT(NetflixOriginals!$C260,MIN(IF(_xlfn.UNIQUE(INT(IFERROR(INT(MID(NetflixOriginals!$C260,_xlfn.SEQUENCE(LEN(NetflixOriginals!$C260)),1)),0)&gt;0)*_xlfn.SEQUENCE(LEN(NetflixOriginals!$C260)))=0,"@",_xlfn.UNIQUE(INT(IFERROR(INT(MID(NetflixOriginals!$C260,_xlfn.SEQUENCE(LEN(NetflixOriginals!$C260)),1)),0)&gt;0)*_xlfn.SEQUENCE(LEN(NetflixOriginals!$C260)))))-1))</f>
        <v>September</v>
      </c>
      <c r="I260" s="12" t="str" cm="1">
        <f t="array" ref="I260">RIGHT(_xlfn.CONCAT(IFERROR(INT(MID(NetflixOriginals!$C260,_xlfn.SEQUENCE(LEN(NetflixOriginals!$C260)),1)),"")),4)</f>
        <v>2018</v>
      </c>
      <c r="J260" s="12">
        <v>9</v>
      </c>
      <c r="K260" s="23">
        <f t="shared" si="8"/>
        <v>43357</v>
      </c>
      <c r="L260" s="22" t="str" cm="1">
        <f t="array" aca="1" ref="L260" ca="1">IF(SUM(INT(MID(F260,ROW(INDIRECT("1:"&amp;LEN(F260))),1)="/"))=0,"UNI_LANGUAGE",IF(SUM(INT(MID(F260,ROW(INDIRECT("1:"&amp;LEN(F260))),1)="/"))=1,"DUAL_LANGUAGE",IF(SUM(INT(MID(F260,ROW(INDIRECT("1:"&amp;LEN(F260))),1)="/"))=2,"TRI_LANGUAGE","")))</f>
        <v>UNI_LANGUAGE</v>
      </c>
      <c r="M260" s="7" t="str" cm="1">
        <f t="array" aca="1" ref="M260" ca="1">IF(SUM(INT(MID(B260,ROW(INDIRECT("1:"&amp;LEN(B260))),1)="/"))=0,"ONE_GENRE","MULTI_GENRE")</f>
        <v>ONE_GENRE</v>
      </c>
      <c r="N260" t="str">
        <f t="shared" si="9"/>
        <v>6-7</v>
      </c>
    </row>
    <row r="261" spans="1:14" ht="15" thickBot="1" x14ac:dyDescent="0.35">
      <c r="A261" s="14" t="s">
        <v>669</v>
      </c>
      <c r="B261" s="15" t="s">
        <v>12</v>
      </c>
      <c r="C261" s="16" t="s">
        <v>368</v>
      </c>
      <c r="D261" s="15">
        <v>104</v>
      </c>
      <c r="E261" s="15">
        <v>6.2</v>
      </c>
      <c r="F261" s="15" t="s">
        <v>26</v>
      </c>
      <c r="G261" s="15" t="str" cm="1">
        <f t="array" ref="G261">IF(LEN(_xlfn.CONCAT(IFERROR(INT(MID(NetflixOriginals!$C261,_xlfn.SEQUENCE(LEN(NetflixOriginals!$C261)),1)),"")))=6,LEFT(_xlfn.CONCAT(IFERROR(INT(MID(NetflixOriginals!$C261,_xlfn.SEQUENCE(LEN(NetflixOriginals!$C261)),1)),"")),2),LEFT(_xlfn.CONCAT(IFERROR(INT(MID(NetflixOriginals!$C261,_xlfn.SEQUENCE(LEN(NetflixOriginals!$C261)),1)),"")),1))</f>
        <v>27</v>
      </c>
      <c r="H261" s="12" t="str" cm="1">
        <f t="array" ref="H261">TRIM(LEFT(NetflixOriginals!$C261,MIN(IF(_xlfn.UNIQUE(INT(IFERROR(INT(MID(NetflixOriginals!$C261,_xlfn.SEQUENCE(LEN(NetflixOriginals!$C261)),1)),0)&gt;0)*_xlfn.SEQUENCE(LEN(NetflixOriginals!$C261)))=0,"@",_xlfn.UNIQUE(INT(IFERROR(INT(MID(NetflixOriginals!$C261,_xlfn.SEQUENCE(LEN(NetflixOriginals!$C261)),1)),0)&gt;0)*_xlfn.SEQUENCE(LEN(NetflixOriginals!$C261)))))-1))</f>
        <v>April</v>
      </c>
      <c r="I261" s="15" t="str" cm="1">
        <f t="array" ref="I261">RIGHT(_xlfn.CONCAT(IFERROR(INT(MID(NetflixOriginals!$C261,_xlfn.SEQUENCE(LEN(NetflixOriginals!$C261)),1)),"")),4)</f>
        <v>2018</v>
      </c>
      <c r="J261" s="12">
        <v>4</v>
      </c>
      <c r="K261" s="23">
        <f t="shared" si="8"/>
        <v>43217</v>
      </c>
      <c r="L261" s="22" t="str" cm="1">
        <f t="array" aca="1" ref="L261" ca="1">IF(SUM(INT(MID(F261,ROW(INDIRECT("1:"&amp;LEN(F261))),1)="/"))=0,"UNI_LANGUAGE",IF(SUM(INT(MID(F261,ROW(INDIRECT("1:"&amp;LEN(F261))),1)="/"))=1,"DUAL_LANGUAGE",IF(SUM(INT(MID(F261,ROW(INDIRECT("1:"&amp;LEN(F261))),1)="/"))=2,"TRI_LANGUAGE","")))</f>
        <v>UNI_LANGUAGE</v>
      </c>
      <c r="M261" t="str" cm="1">
        <f t="array" aca="1" ref="M261" ca="1">IF(SUM(INT(MID(B261,ROW(INDIRECT("1:"&amp;LEN(B261))),1)="/"))=0,"ONE_GENRE","MULTI_GENRE")</f>
        <v>ONE_GENRE</v>
      </c>
      <c r="N261" t="str">
        <f t="shared" si="9"/>
        <v>6-7</v>
      </c>
    </row>
    <row r="262" spans="1:14" ht="15" thickBot="1" x14ac:dyDescent="0.35">
      <c r="A262" s="11" t="s">
        <v>670</v>
      </c>
      <c r="B262" s="12" t="s">
        <v>12</v>
      </c>
      <c r="C262" s="13" t="s">
        <v>671</v>
      </c>
      <c r="D262" s="12">
        <v>95</v>
      </c>
      <c r="E262" s="12">
        <v>6.2</v>
      </c>
      <c r="F262" s="12" t="s">
        <v>26</v>
      </c>
      <c r="G262" s="12" t="str" cm="1">
        <f t="array" ref="G262">IF(LEN(_xlfn.CONCAT(IFERROR(INT(MID(NetflixOriginals!$C262,_xlfn.SEQUENCE(LEN(NetflixOriginals!$C262)),1)),"")))=6,LEFT(_xlfn.CONCAT(IFERROR(INT(MID(NetflixOriginals!$C262,_xlfn.SEQUENCE(LEN(NetflixOriginals!$C262)),1)),"")),2),LEFT(_xlfn.CONCAT(IFERROR(INT(MID(NetflixOriginals!$C262,_xlfn.SEQUENCE(LEN(NetflixOriginals!$C262)),1)),"")),1))</f>
        <v>1</v>
      </c>
      <c r="H262" s="12" t="str" cm="1">
        <f t="array" ref="H262">TRIM(LEFT(NetflixOriginals!$C262,MIN(IF(_xlfn.UNIQUE(INT(IFERROR(INT(MID(NetflixOriginals!$C262,_xlfn.SEQUENCE(LEN(NetflixOriginals!$C262)),1)),0)&gt;0)*_xlfn.SEQUENCE(LEN(NetflixOriginals!$C262)))=0,"@",_xlfn.UNIQUE(INT(IFERROR(INT(MID(NetflixOriginals!$C262,_xlfn.SEQUENCE(LEN(NetflixOriginals!$C262)),1)),0)&gt;0)*_xlfn.SEQUENCE(LEN(NetflixOriginals!$C262)))))-1))</f>
        <v>December</v>
      </c>
      <c r="I262" s="12" t="str" cm="1">
        <f t="array" ref="I262">RIGHT(_xlfn.CONCAT(IFERROR(INT(MID(NetflixOriginals!$C262,_xlfn.SEQUENCE(LEN(NetflixOriginals!$C262)),1)),"")),4)</f>
        <v>2017</v>
      </c>
      <c r="J262" s="12">
        <v>12</v>
      </c>
      <c r="K262" s="23">
        <f t="shared" si="8"/>
        <v>43070</v>
      </c>
      <c r="L262" s="22" t="str" cm="1">
        <f t="array" aca="1" ref="L262" ca="1">IF(SUM(INT(MID(F262,ROW(INDIRECT("1:"&amp;LEN(F262))),1)="/"))=0,"UNI_LANGUAGE",IF(SUM(INT(MID(F262,ROW(INDIRECT("1:"&amp;LEN(F262))),1)="/"))=1,"DUAL_LANGUAGE",IF(SUM(INT(MID(F262,ROW(INDIRECT("1:"&amp;LEN(F262))),1)="/"))=2,"TRI_LANGUAGE","")))</f>
        <v>UNI_LANGUAGE</v>
      </c>
      <c r="M262" s="7" t="str" cm="1">
        <f t="array" aca="1" ref="M262" ca="1">IF(SUM(INT(MID(B262,ROW(INDIRECT("1:"&amp;LEN(B262))),1)="/"))=0,"ONE_GENRE","MULTI_GENRE")</f>
        <v>ONE_GENRE</v>
      </c>
      <c r="N262" t="str">
        <f t="shared" si="9"/>
        <v>6-7</v>
      </c>
    </row>
    <row r="263" spans="1:14" ht="15" thickBot="1" x14ac:dyDescent="0.35">
      <c r="A263" s="14" t="s">
        <v>672</v>
      </c>
      <c r="B263" s="15" t="s">
        <v>32</v>
      </c>
      <c r="C263" s="16" t="s">
        <v>673</v>
      </c>
      <c r="D263" s="15">
        <v>88</v>
      </c>
      <c r="E263" s="15">
        <v>6.2</v>
      </c>
      <c r="F263" s="15" t="s">
        <v>26</v>
      </c>
      <c r="G263" s="15" t="str" cm="1">
        <f t="array" ref="G263">IF(LEN(_xlfn.CONCAT(IFERROR(INT(MID(NetflixOriginals!$C263,_xlfn.SEQUENCE(LEN(NetflixOriginals!$C263)),1)),"")))=6,LEFT(_xlfn.CONCAT(IFERROR(INT(MID(NetflixOriginals!$C263,_xlfn.SEQUENCE(LEN(NetflixOriginals!$C263)),1)),"")),2),LEFT(_xlfn.CONCAT(IFERROR(INT(MID(NetflixOriginals!$C263,_xlfn.SEQUENCE(LEN(NetflixOriginals!$C263)),1)),"")),1))</f>
        <v>7</v>
      </c>
      <c r="H263" s="12" t="str" cm="1">
        <f t="array" ref="H263">TRIM(LEFT(NetflixOriginals!$C263,MIN(IF(_xlfn.UNIQUE(INT(IFERROR(INT(MID(NetflixOriginals!$C263,_xlfn.SEQUENCE(LEN(NetflixOriginals!$C263)),1)),0)&gt;0)*_xlfn.SEQUENCE(LEN(NetflixOriginals!$C263)))=0,"@",_xlfn.UNIQUE(INT(IFERROR(INT(MID(NetflixOriginals!$C263,_xlfn.SEQUENCE(LEN(NetflixOriginals!$C263)),1)),0)&gt;0)*_xlfn.SEQUENCE(LEN(NetflixOriginals!$C263)))))-1))</f>
        <v>April</v>
      </c>
      <c r="I263" s="15" t="str" cm="1">
        <f t="array" ref="I263">RIGHT(_xlfn.CONCAT(IFERROR(INT(MID(NetflixOriginals!$C263,_xlfn.SEQUENCE(LEN(NetflixOriginals!$C263)),1)),"")),4)</f>
        <v>2017</v>
      </c>
      <c r="J263" s="12">
        <v>4</v>
      </c>
      <c r="K263" s="23">
        <f t="shared" si="8"/>
        <v>42832</v>
      </c>
      <c r="L263" s="22" t="str" cm="1">
        <f t="array" aca="1" ref="L263" ca="1">IF(SUM(INT(MID(F263,ROW(INDIRECT("1:"&amp;LEN(F263))),1)="/"))=0,"UNI_LANGUAGE",IF(SUM(INT(MID(F263,ROW(INDIRECT("1:"&amp;LEN(F263))),1)="/"))=1,"DUAL_LANGUAGE",IF(SUM(INT(MID(F263,ROW(INDIRECT("1:"&amp;LEN(F263))),1)="/"))=2,"TRI_LANGUAGE","")))</f>
        <v>UNI_LANGUAGE</v>
      </c>
      <c r="M263" t="str" cm="1">
        <f t="array" aca="1" ref="M263" ca="1">IF(SUM(INT(MID(B263,ROW(INDIRECT("1:"&amp;LEN(B263))),1)="/"))=0,"ONE_GENRE","MULTI_GENRE")</f>
        <v>ONE_GENRE</v>
      </c>
      <c r="N263" t="str">
        <f t="shared" si="9"/>
        <v>6-7</v>
      </c>
    </row>
    <row r="264" spans="1:14" ht="15" thickBot="1" x14ac:dyDescent="0.35">
      <c r="A264" s="11">
        <v>1922</v>
      </c>
      <c r="B264" s="12" t="s">
        <v>67</v>
      </c>
      <c r="C264" s="13" t="s">
        <v>674</v>
      </c>
      <c r="D264" s="12">
        <v>102</v>
      </c>
      <c r="E264" s="12">
        <v>6.3</v>
      </c>
      <c r="F264" s="12" t="s">
        <v>26</v>
      </c>
      <c r="G264" s="12" t="str" cm="1">
        <f t="array" ref="G264">IF(LEN(_xlfn.CONCAT(IFERROR(INT(MID(NetflixOriginals!$C264,_xlfn.SEQUENCE(LEN(NetflixOriginals!$C264)),1)),"")))=6,LEFT(_xlfn.CONCAT(IFERROR(INT(MID(NetflixOriginals!$C264,_xlfn.SEQUENCE(LEN(NetflixOriginals!$C264)),1)),"")),2),LEFT(_xlfn.CONCAT(IFERROR(INT(MID(NetflixOriginals!$C264,_xlfn.SEQUENCE(LEN(NetflixOriginals!$C264)),1)),"")),1))</f>
        <v>20</v>
      </c>
      <c r="H264" s="12" t="str" cm="1">
        <f t="array" ref="H264">TRIM(LEFT(NetflixOriginals!$C264,MIN(IF(_xlfn.UNIQUE(INT(IFERROR(INT(MID(NetflixOriginals!$C264,_xlfn.SEQUENCE(LEN(NetflixOriginals!$C264)),1)),0)&gt;0)*_xlfn.SEQUENCE(LEN(NetflixOriginals!$C264)))=0,"@",_xlfn.UNIQUE(INT(IFERROR(INT(MID(NetflixOriginals!$C264,_xlfn.SEQUENCE(LEN(NetflixOriginals!$C264)),1)),0)&gt;0)*_xlfn.SEQUENCE(LEN(NetflixOriginals!$C264)))))-1))</f>
        <v>October</v>
      </c>
      <c r="I264" s="12" t="str" cm="1">
        <f t="array" ref="I264">RIGHT(_xlfn.CONCAT(IFERROR(INT(MID(NetflixOriginals!$C264,_xlfn.SEQUENCE(LEN(NetflixOriginals!$C264)),1)),"")),4)</f>
        <v>2017</v>
      </c>
      <c r="J264" s="12">
        <v>10</v>
      </c>
      <c r="K264" s="23">
        <f t="shared" si="8"/>
        <v>43028</v>
      </c>
      <c r="L264" s="22" t="str" cm="1">
        <f t="array" aca="1" ref="L264" ca="1">IF(SUM(INT(MID(F264,ROW(INDIRECT("1:"&amp;LEN(F264))),1)="/"))=0,"UNI_LANGUAGE",IF(SUM(INT(MID(F264,ROW(INDIRECT("1:"&amp;LEN(F264))),1)="/"))=1,"DUAL_LANGUAGE",IF(SUM(INT(MID(F264,ROW(INDIRECT("1:"&amp;LEN(F264))),1)="/"))=2,"TRI_LANGUAGE","")))</f>
        <v>UNI_LANGUAGE</v>
      </c>
      <c r="M264" s="7" t="str" cm="1">
        <f t="array" aca="1" ref="M264" ca="1">IF(SUM(INT(MID(B264,ROW(INDIRECT("1:"&amp;LEN(B264))),1)="/"))=0,"ONE_GENRE","MULTI_GENRE")</f>
        <v>MULTI_GENRE</v>
      </c>
      <c r="N264" t="str">
        <f t="shared" si="9"/>
        <v>6-7</v>
      </c>
    </row>
    <row r="265" spans="1:14" ht="15" thickBot="1" x14ac:dyDescent="0.35">
      <c r="A265" s="14" t="s">
        <v>675</v>
      </c>
      <c r="B265" s="15" t="s">
        <v>12</v>
      </c>
      <c r="C265" s="16" t="s">
        <v>676</v>
      </c>
      <c r="D265" s="15">
        <v>30</v>
      </c>
      <c r="E265" s="15">
        <v>6.3</v>
      </c>
      <c r="F265" s="15" t="s">
        <v>51</v>
      </c>
      <c r="G265" s="15" t="str" cm="1">
        <f t="array" ref="G265">IF(LEN(_xlfn.CONCAT(IFERROR(INT(MID(NetflixOriginals!$C265,_xlfn.SEQUENCE(LEN(NetflixOriginals!$C265)),1)),"")))=6,LEFT(_xlfn.CONCAT(IFERROR(INT(MID(NetflixOriginals!$C265,_xlfn.SEQUENCE(LEN(NetflixOriginals!$C265)),1)),"")),2),LEFT(_xlfn.CONCAT(IFERROR(INT(MID(NetflixOriginals!$C265,_xlfn.SEQUENCE(LEN(NetflixOriginals!$C265)),1)),"")),1))</f>
        <v>22</v>
      </c>
      <c r="H265" s="12" t="str" cm="1">
        <f t="array" ref="H265">TRIM(LEFT(NetflixOriginals!$C265,MIN(IF(_xlfn.UNIQUE(INT(IFERROR(INT(MID(NetflixOriginals!$C265,_xlfn.SEQUENCE(LEN(NetflixOriginals!$C265)),1)),0)&gt;0)*_xlfn.SEQUENCE(LEN(NetflixOriginals!$C265)))=0,"@",_xlfn.UNIQUE(INT(IFERROR(INT(MID(NetflixOriginals!$C265,_xlfn.SEQUENCE(LEN(NetflixOriginals!$C265)),1)),0)&gt;0)*_xlfn.SEQUENCE(LEN(NetflixOriginals!$C265)))))-1))</f>
        <v>May</v>
      </c>
      <c r="I265" s="15" t="str" cm="1">
        <f t="array" ref="I265">RIGHT(_xlfn.CONCAT(IFERROR(INT(MID(NetflixOriginals!$C265,_xlfn.SEQUENCE(LEN(NetflixOriginals!$C265)),1)),"")),4)</f>
        <v>2019</v>
      </c>
      <c r="J265" s="12">
        <v>5</v>
      </c>
      <c r="K265" s="23">
        <f t="shared" si="8"/>
        <v>43607</v>
      </c>
      <c r="L265" s="22" t="str" cm="1">
        <f t="array" aca="1" ref="L265" ca="1">IF(SUM(INT(MID(F265,ROW(INDIRECT("1:"&amp;LEN(F265))),1)="/"))=0,"UNI_LANGUAGE",IF(SUM(INT(MID(F265,ROW(INDIRECT("1:"&amp;LEN(F265))),1)="/"))=1,"DUAL_LANGUAGE",IF(SUM(INT(MID(F265,ROW(INDIRECT("1:"&amp;LEN(F265))),1)="/"))=2,"TRI_LANGUAGE","")))</f>
        <v>DUAL_LANGUAGE</v>
      </c>
      <c r="M265" t="str" cm="1">
        <f t="array" aca="1" ref="M265" ca="1">IF(SUM(INT(MID(B265,ROW(INDIRECT("1:"&amp;LEN(B265))),1)="/"))=0,"ONE_GENRE","MULTI_GENRE")</f>
        <v>ONE_GENRE</v>
      </c>
      <c r="N265" t="str">
        <f t="shared" si="9"/>
        <v>6-7</v>
      </c>
    </row>
    <row r="266" spans="1:14" ht="15" thickBot="1" x14ac:dyDescent="0.35">
      <c r="A266" s="11" t="s">
        <v>677</v>
      </c>
      <c r="B266" s="12" t="s">
        <v>40</v>
      </c>
      <c r="C266" s="13" t="s">
        <v>678</v>
      </c>
      <c r="D266" s="12">
        <v>99</v>
      </c>
      <c r="E266" s="12">
        <v>6.3</v>
      </c>
      <c r="F266" s="12" t="s">
        <v>26</v>
      </c>
      <c r="G266" s="12" t="str" cm="1">
        <f t="array" ref="G266">IF(LEN(_xlfn.CONCAT(IFERROR(INT(MID(NetflixOriginals!$C266,_xlfn.SEQUENCE(LEN(NetflixOriginals!$C266)),1)),"")))=6,LEFT(_xlfn.CONCAT(IFERROR(INT(MID(NetflixOriginals!$C266,_xlfn.SEQUENCE(LEN(NetflixOriginals!$C266)),1)),"")),2),LEFT(_xlfn.CONCAT(IFERROR(INT(MID(NetflixOriginals!$C266,_xlfn.SEQUENCE(LEN(NetflixOriginals!$C266)),1)),"")),1))</f>
        <v>8</v>
      </c>
      <c r="H266" s="12" t="str" cm="1">
        <f t="array" ref="H266">TRIM(LEFT(NetflixOriginals!$C266,MIN(IF(_xlfn.UNIQUE(INT(IFERROR(INT(MID(NetflixOriginals!$C266,_xlfn.SEQUENCE(LEN(NetflixOriginals!$C266)),1)),0)&gt;0)*_xlfn.SEQUENCE(LEN(NetflixOriginals!$C266)))=0,"@",_xlfn.UNIQUE(INT(IFERROR(INT(MID(NetflixOriginals!$C266,_xlfn.SEQUENCE(LEN(NetflixOriginals!$C266)),1)),0)&gt;0)*_xlfn.SEQUENCE(LEN(NetflixOriginals!$C266)))))-1))</f>
        <v>June</v>
      </c>
      <c r="I266" s="12" t="str" cm="1">
        <f t="array" ref="I266">RIGHT(_xlfn.CONCAT(IFERROR(INT(MID(NetflixOriginals!$C266,_xlfn.SEQUENCE(LEN(NetflixOriginals!$C266)),1)),"")),4)</f>
        <v>2018</v>
      </c>
      <c r="J266" s="12">
        <v>6</v>
      </c>
      <c r="K266" s="23">
        <f t="shared" si="8"/>
        <v>43259</v>
      </c>
      <c r="L266" s="22" t="str" cm="1">
        <f t="array" aca="1" ref="L266" ca="1">IF(SUM(INT(MID(F266,ROW(INDIRECT("1:"&amp;LEN(F266))),1)="/"))=0,"UNI_LANGUAGE",IF(SUM(INT(MID(F266,ROW(INDIRECT("1:"&amp;LEN(F266))),1)="/"))=1,"DUAL_LANGUAGE",IF(SUM(INT(MID(F266,ROW(INDIRECT("1:"&amp;LEN(F266))),1)="/"))=2,"TRI_LANGUAGE","")))</f>
        <v>UNI_LANGUAGE</v>
      </c>
      <c r="M266" s="7" t="str" cm="1">
        <f t="array" aca="1" ref="M266" ca="1">IF(SUM(INT(MID(B266,ROW(INDIRECT("1:"&amp;LEN(B266))),1)="/"))=0,"ONE_GENRE","MULTI_GENRE")</f>
        <v>ONE_GENRE</v>
      </c>
      <c r="N266" t="str">
        <f t="shared" si="9"/>
        <v>6-7</v>
      </c>
    </row>
    <row r="267" spans="1:14" ht="15" thickBot="1" x14ac:dyDescent="0.35">
      <c r="A267" s="14" t="s">
        <v>679</v>
      </c>
      <c r="B267" s="15" t="s">
        <v>141</v>
      </c>
      <c r="C267" s="16" t="s">
        <v>680</v>
      </c>
      <c r="D267" s="15">
        <v>129</v>
      </c>
      <c r="E267" s="15">
        <v>6.3</v>
      </c>
      <c r="F267" s="15" t="s">
        <v>26</v>
      </c>
      <c r="G267" s="15" t="str" cm="1">
        <f t="array" ref="G267">IF(LEN(_xlfn.CONCAT(IFERROR(INT(MID(NetflixOriginals!$C267,_xlfn.SEQUENCE(LEN(NetflixOriginals!$C267)),1)),"")))=6,LEFT(_xlfn.CONCAT(IFERROR(INT(MID(NetflixOriginals!$C267,_xlfn.SEQUENCE(LEN(NetflixOriginals!$C267)),1)),"")),2),LEFT(_xlfn.CONCAT(IFERROR(INT(MID(NetflixOriginals!$C267,_xlfn.SEQUENCE(LEN(NetflixOriginals!$C267)),1)),"")),1))</f>
        <v>12</v>
      </c>
      <c r="H267" s="12" t="str" cm="1">
        <f t="array" ref="H267">TRIM(LEFT(NetflixOriginals!$C267,MIN(IF(_xlfn.UNIQUE(INT(IFERROR(INT(MID(NetflixOriginals!$C267,_xlfn.SEQUENCE(LEN(NetflixOriginals!$C267)),1)),0)&gt;0)*_xlfn.SEQUENCE(LEN(NetflixOriginals!$C267)))=0,"@",_xlfn.UNIQUE(INT(IFERROR(INT(MID(NetflixOriginals!$C267,_xlfn.SEQUENCE(LEN(NetflixOriginals!$C267)),1)),0)&gt;0)*_xlfn.SEQUENCE(LEN(NetflixOriginals!$C267)))))-1))</f>
        <v>October</v>
      </c>
      <c r="I267" s="15" t="str" cm="1">
        <f t="array" ref="I267">RIGHT(_xlfn.CONCAT(IFERROR(INT(MID(NetflixOriginals!$C267,_xlfn.SEQUENCE(LEN(NetflixOriginals!$C267)),1)),"")),4)</f>
        <v>2018</v>
      </c>
      <c r="J267" s="12">
        <v>10</v>
      </c>
      <c r="K267" s="23">
        <f t="shared" si="8"/>
        <v>43385</v>
      </c>
      <c r="L267" s="22" t="str" cm="1">
        <f t="array" aca="1" ref="L267" ca="1">IF(SUM(INT(MID(F267,ROW(INDIRECT("1:"&amp;LEN(F267))),1)="/"))=0,"UNI_LANGUAGE",IF(SUM(INT(MID(F267,ROW(INDIRECT("1:"&amp;LEN(F267))),1)="/"))=1,"DUAL_LANGUAGE",IF(SUM(INT(MID(F267,ROW(INDIRECT("1:"&amp;LEN(F267))),1)="/"))=2,"TRI_LANGUAGE","")))</f>
        <v>UNI_LANGUAGE</v>
      </c>
      <c r="M267" t="str" cm="1">
        <f t="array" aca="1" ref="M267" ca="1">IF(SUM(INT(MID(B267,ROW(INDIRECT("1:"&amp;LEN(B267))),1)="/"))=0,"ONE_GENRE","MULTI_GENRE")</f>
        <v>ONE_GENRE</v>
      </c>
      <c r="N267" t="str">
        <f t="shared" si="9"/>
        <v>6-7</v>
      </c>
    </row>
    <row r="268" spans="1:14" ht="15" thickBot="1" x14ac:dyDescent="0.35">
      <c r="A268" s="11" t="s">
        <v>681</v>
      </c>
      <c r="B268" s="12" t="s">
        <v>77</v>
      </c>
      <c r="C268" s="13" t="s">
        <v>682</v>
      </c>
      <c r="D268" s="12">
        <v>87</v>
      </c>
      <c r="E268" s="12">
        <v>6.3</v>
      </c>
      <c r="F268" s="12" t="s">
        <v>26</v>
      </c>
      <c r="G268" s="12" t="str" cm="1">
        <f t="array" ref="G268">IF(LEN(_xlfn.CONCAT(IFERROR(INT(MID(NetflixOriginals!$C268,_xlfn.SEQUENCE(LEN(NetflixOriginals!$C268)),1)),"")))=6,LEFT(_xlfn.CONCAT(IFERROR(INT(MID(NetflixOriginals!$C268,_xlfn.SEQUENCE(LEN(NetflixOriginals!$C268)),1)),"")),2),LEFT(_xlfn.CONCAT(IFERROR(INT(MID(NetflixOriginals!$C268,_xlfn.SEQUENCE(LEN(NetflixOriginals!$C268)),1)),"")),1))</f>
        <v>16</v>
      </c>
      <c r="H268" s="12" t="str" cm="1">
        <f t="array" ref="H268">TRIM(LEFT(NetflixOriginals!$C268,MIN(IF(_xlfn.UNIQUE(INT(IFERROR(INT(MID(NetflixOriginals!$C268,_xlfn.SEQUENCE(LEN(NetflixOriginals!$C268)),1)),0)&gt;0)*_xlfn.SEQUENCE(LEN(NetflixOriginals!$C268)))=0,"@",_xlfn.UNIQUE(INT(IFERROR(INT(MID(NetflixOriginals!$C268,_xlfn.SEQUENCE(LEN(NetflixOriginals!$C268)),1)),0)&gt;0)*_xlfn.SEQUENCE(LEN(NetflixOriginals!$C268)))))-1))</f>
        <v>March</v>
      </c>
      <c r="I268" s="12" t="str" cm="1">
        <f t="array" ref="I268">RIGHT(_xlfn.CONCAT(IFERROR(INT(MID(NetflixOriginals!$C268,_xlfn.SEQUENCE(LEN(NetflixOriginals!$C268)),1)),"")),4)</f>
        <v>2018</v>
      </c>
      <c r="J268" s="12">
        <v>3</v>
      </c>
      <c r="K268" s="23">
        <f t="shared" si="8"/>
        <v>43175</v>
      </c>
      <c r="L268" s="22" t="str" cm="1">
        <f t="array" aca="1" ref="L268" ca="1">IF(SUM(INT(MID(F268,ROW(INDIRECT("1:"&amp;LEN(F268))),1)="/"))=0,"UNI_LANGUAGE",IF(SUM(INT(MID(F268,ROW(INDIRECT("1:"&amp;LEN(F268))),1)="/"))=1,"DUAL_LANGUAGE",IF(SUM(INT(MID(F268,ROW(INDIRECT("1:"&amp;LEN(F268))),1)="/"))=2,"TRI_LANGUAGE","")))</f>
        <v>UNI_LANGUAGE</v>
      </c>
      <c r="M268" s="7" t="str" cm="1">
        <f t="array" aca="1" ref="M268" ca="1">IF(SUM(INT(MID(B268,ROW(INDIRECT("1:"&amp;LEN(B268))),1)="/"))=0,"ONE_GENRE","MULTI_GENRE")</f>
        <v>ONE_GENRE</v>
      </c>
      <c r="N268" t="str">
        <f t="shared" si="9"/>
        <v>6-7</v>
      </c>
    </row>
    <row r="269" spans="1:14" ht="15" thickBot="1" x14ac:dyDescent="0.35">
      <c r="A269" s="14" t="s">
        <v>683</v>
      </c>
      <c r="B269" s="15" t="s">
        <v>144</v>
      </c>
      <c r="C269" s="16" t="s">
        <v>684</v>
      </c>
      <c r="D269" s="15">
        <v>117</v>
      </c>
      <c r="E269" s="15">
        <v>6.3</v>
      </c>
      <c r="F269" s="15" t="s">
        <v>26</v>
      </c>
      <c r="G269" s="15" t="str" cm="1">
        <f t="array" ref="G269">IF(LEN(_xlfn.CONCAT(IFERROR(INT(MID(NetflixOriginals!$C269,_xlfn.SEQUENCE(LEN(NetflixOriginals!$C269)),1)),"")))=6,LEFT(_xlfn.CONCAT(IFERROR(INT(MID(NetflixOriginals!$C269,_xlfn.SEQUENCE(LEN(NetflixOriginals!$C269)),1)),"")),2),LEFT(_xlfn.CONCAT(IFERROR(INT(MID(NetflixOriginals!$C269,_xlfn.SEQUENCE(LEN(NetflixOriginals!$C269)),1)),"")),1))</f>
        <v>22</v>
      </c>
      <c r="H269" s="12" t="str" cm="1">
        <f t="array" ref="H269">TRIM(LEFT(NetflixOriginals!$C269,MIN(IF(_xlfn.UNIQUE(INT(IFERROR(INT(MID(NetflixOriginals!$C269,_xlfn.SEQUENCE(LEN(NetflixOriginals!$C269)),1)),0)&gt;0)*_xlfn.SEQUENCE(LEN(NetflixOriginals!$C269)))=0,"@",_xlfn.UNIQUE(INT(IFERROR(INT(MID(NetflixOriginals!$C269,_xlfn.SEQUENCE(LEN(NetflixOriginals!$C269)),1)),0)&gt;0)*_xlfn.SEQUENCE(LEN(NetflixOriginals!$C269)))))-1))</f>
        <v>December</v>
      </c>
      <c r="I269" s="15" t="str" cm="1">
        <f t="array" ref="I269">RIGHT(_xlfn.CONCAT(IFERROR(INT(MID(NetflixOriginals!$C269,_xlfn.SEQUENCE(LEN(NetflixOriginals!$C269)),1)),"")),4)</f>
        <v>2017</v>
      </c>
      <c r="J269" s="12">
        <v>12</v>
      </c>
      <c r="K269" s="23">
        <f t="shared" si="8"/>
        <v>43091</v>
      </c>
      <c r="L269" s="22" t="str" cm="1">
        <f t="array" aca="1" ref="L269" ca="1">IF(SUM(INT(MID(F269,ROW(INDIRECT("1:"&amp;LEN(F269))),1)="/"))=0,"UNI_LANGUAGE",IF(SUM(INT(MID(F269,ROW(INDIRECT("1:"&amp;LEN(F269))),1)="/"))=1,"DUAL_LANGUAGE",IF(SUM(INT(MID(F269,ROW(INDIRECT("1:"&amp;LEN(F269))),1)="/"))=2,"TRI_LANGUAGE","")))</f>
        <v>UNI_LANGUAGE</v>
      </c>
      <c r="M269" t="str" cm="1">
        <f t="array" aca="1" ref="M269" ca="1">IF(SUM(INT(MID(B269,ROW(INDIRECT("1:"&amp;LEN(B269))),1)="/"))=0,"ONE_GENRE","MULTI_GENRE")</f>
        <v>ONE_GENRE</v>
      </c>
      <c r="N269" t="str">
        <f t="shared" si="9"/>
        <v>6-7</v>
      </c>
    </row>
    <row r="270" spans="1:14" ht="15" thickBot="1" x14ac:dyDescent="0.35">
      <c r="A270" s="11" t="s">
        <v>685</v>
      </c>
      <c r="B270" s="12" t="s">
        <v>70</v>
      </c>
      <c r="C270" s="13" t="s">
        <v>686</v>
      </c>
      <c r="D270" s="12">
        <v>104</v>
      </c>
      <c r="E270" s="12">
        <v>6.3</v>
      </c>
      <c r="F270" s="12" t="s">
        <v>26</v>
      </c>
      <c r="G270" s="12" t="str" cm="1">
        <f t="array" ref="G270">IF(LEN(_xlfn.CONCAT(IFERROR(INT(MID(NetflixOriginals!$C270,_xlfn.SEQUENCE(LEN(NetflixOriginals!$C270)),1)),"")))=6,LEFT(_xlfn.CONCAT(IFERROR(INT(MID(NetflixOriginals!$C270,_xlfn.SEQUENCE(LEN(NetflixOriginals!$C270)),1)),"")),2),LEFT(_xlfn.CONCAT(IFERROR(INT(MID(NetflixOriginals!$C270,_xlfn.SEQUENCE(LEN(NetflixOriginals!$C270)),1)),"")),1))</f>
        <v>18</v>
      </c>
      <c r="H270" s="12" t="str" cm="1">
        <f t="array" ref="H270">TRIM(LEFT(NetflixOriginals!$C270,MIN(IF(_xlfn.UNIQUE(INT(IFERROR(INT(MID(NetflixOriginals!$C270,_xlfn.SEQUENCE(LEN(NetflixOriginals!$C270)),1)),0)&gt;0)*_xlfn.SEQUENCE(LEN(NetflixOriginals!$C270)))=0,"@",_xlfn.UNIQUE(INT(IFERROR(INT(MID(NetflixOriginals!$C270,_xlfn.SEQUENCE(LEN(NetflixOriginals!$C270)),1)),0)&gt;0)*_xlfn.SEQUENCE(LEN(NetflixOriginals!$C270)))))-1))</f>
        <v>May</v>
      </c>
      <c r="I270" s="12" t="str" cm="1">
        <f t="array" ref="I270">RIGHT(_xlfn.CONCAT(IFERROR(INT(MID(NetflixOriginals!$C270,_xlfn.SEQUENCE(LEN(NetflixOriginals!$C270)),1)),"")),4)</f>
        <v>2018</v>
      </c>
      <c r="J270" s="12">
        <v>5</v>
      </c>
      <c r="K270" s="23">
        <f t="shared" si="8"/>
        <v>43238</v>
      </c>
      <c r="L270" s="22" t="str" cm="1">
        <f t="array" aca="1" ref="L270" ca="1">IF(SUM(INT(MID(F270,ROW(INDIRECT("1:"&amp;LEN(F270))),1)="/"))=0,"UNI_LANGUAGE",IF(SUM(INT(MID(F270,ROW(INDIRECT("1:"&amp;LEN(F270))),1)="/"))=1,"DUAL_LANGUAGE",IF(SUM(INT(MID(F270,ROW(INDIRECT("1:"&amp;LEN(F270))),1)="/"))=2,"TRI_LANGUAGE","")))</f>
        <v>UNI_LANGUAGE</v>
      </c>
      <c r="M270" s="7" t="str" cm="1">
        <f t="array" aca="1" ref="M270" ca="1">IF(SUM(INT(MID(B270,ROW(INDIRECT("1:"&amp;LEN(B270))),1)="/"))=0,"ONE_GENRE","MULTI_GENRE")</f>
        <v>MULTI_GENRE</v>
      </c>
      <c r="N270" t="str">
        <f t="shared" si="9"/>
        <v>6-7</v>
      </c>
    </row>
    <row r="271" spans="1:14" ht="15" thickBot="1" x14ac:dyDescent="0.35">
      <c r="A271" s="14" t="s">
        <v>687</v>
      </c>
      <c r="B271" s="15" t="s">
        <v>36</v>
      </c>
      <c r="C271" s="16" t="s">
        <v>262</v>
      </c>
      <c r="D271" s="15">
        <v>111</v>
      </c>
      <c r="E271" s="15">
        <v>6.3</v>
      </c>
      <c r="F271" s="15" t="s">
        <v>26</v>
      </c>
      <c r="G271" s="15" t="str" cm="1">
        <f t="array" ref="G271">IF(LEN(_xlfn.CONCAT(IFERROR(INT(MID(NetflixOriginals!$C271,_xlfn.SEQUENCE(LEN(NetflixOriginals!$C271)),1)),"")))=6,LEFT(_xlfn.CONCAT(IFERROR(INT(MID(NetflixOriginals!$C271,_xlfn.SEQUENCE(LEN(NetflixOriginals!$C271)),1)),"")),2),LEFT(_xlfn.CONCAT(IFERROR(INT(MID(NetflixOriginals!$C271,_xlfn.SEQUENCE(LEN(NetflixOriginals!$C271)),1)),"")),1))</f>
        <v>2</v>
      </c>
      <c r="H271" s="12" t="str" cm="1">
        <f t="array" ref="H271">TRIM(LEFT(NetflixOriginals!$C271,MIN(IF(_xlfn.UNIQUE(INT(IFERROR(INT(MID(NetflixOriginals!$C271,_xlfn.SEQUENCE(LEN(NetflixOriginals!$C271)),1)),0)&gt;0)*_xlfn.SEQUENCE(LEN(NetflixOriginals!$C271)))=0,"@",_xlfn.UNIQUE(INT(IFERROR(INT(MID(NetflixOriginals!$C271,_xlfn.SEQUENCE(LEN(NetflixOriginals!$C271)),1)),0)&gt;0)*_xlfn.SEQUENCE(LEN(NetflixOriginals!$C271)))))-1))</f>
        <v>April</v>
      </c>
      <c r="I271" s="15" t="str" cm="1">
        <f t="array" ref="I271">RIGHT(_xlfn.CONCAT(IFERROR(INT(MID(NetflixOriginals!$C271,_xlfn.SEQUENCE(LEN(NetflixOriginals!$C271)),1)),"")),4)</f>
        <v>2021</v>
      </c>
      <c r="J271" s="12">
        <v>4</v>
      </c>
      <c r="K271" s="23">
        <f t="shared" si="8"/>
        <v>44288</v>
      </c>
      <c r="L271" s="22" t="str" cm="1">
        <f t="array" aca="1" ref="L271" ca="1">IF(SUM(INT(MID(F271,ROW(INDIRECT("1:"&amp;LEN(F271))),1)="/"))=0,"UNI_LANGUAGE",IF(SUM(INT(MID(F271,ROW(INDIRECT("1:"&amp;LEN(F271))),1)="/"))=1,"DUAL_LANGUAGE",IF(SUM(INT(MID(F271,ROW(INDIRECT("1:"&amp;LEN(F271))),1)="/"))=2,"TRI_LANGUAGE","")))</f>
        <v>UNI_LANGUAGE</v>
      </c>
      <c r="M271" t="str" cm="1">
        <f t="array" aca="1" ref="M271" ca="1">IF(SUM(INT(MID(B271,ROW(INDIRECT("1:"&amp;LEN(B271))),1)="/"))=0,"ONE_GENRE","MULTI_GENRE")</f>
        <v>ONE_GENRE</v>
      </c>
      <c r="N271" t="str">
        <f t="shared" si="9"/>
        <v>6-7</v>
      </c>
    </row>
    <row r="272" spans="1:14" ht="15" thickBot="1" x14ac:dyDescent="0.35">
      <c r="A272" s="11" t="s">
        <v>688</v>
      </c>
      <c r="B272" s="12" t="s">
        <v>74</v>
      </c>
      <c r="C272" s="13" t="s">
        <v>457</v>
      </c>
      <c r="D272" s="12">
        <v>107</v>
      </c>
      <c r="E272" s="12">
        <v>6.3</v>
      </c>
      <c r="F272" s="12" t="s">
        <v>26</v>
      </c>
      <c r="G272" s="12" t="str" cm="1">
        <f t="array" ref="G272">IF(LEN(_xlfn.CONCAT(IFERROR(INT(MID(NetflixOriginals!$C272,_xlfn.SEQUENCE(LEN(NetflixOriginals!$C272)),1)),"")))=6,LEFT(_xlfn.CONCAT(IFERROR(INT(MID(NetflixOriginals!$C272,_xlfn.SEQUENCE(LEN(NetflixOriginals!$C272)),1)),"")),2),LEFT(_xlfn.CONCAT(IFERROR(INT(MID(NetflixOriginals!$C272,_xlfn.SEQUENCE(LEN(NetflixOriginals!$C272)),1)),"")),1))</f>
        <v>19</v>
      </c>
      <c r="H272" s="12" t="str" cm="1">
        <f t="array" ref="H272">TRIM(LEFT(NetflixOriginals!$C272,MIN(IF(_xlfn.UNIQUE(INT(IFERROR(INT(MID(NetflixOriginals!$C272,_xlfn.SEQUENCE(LEN(NetflixOriginals!$C272)),1)),0)&gt;0)*_xlfn.SEQUENCE(LEN(NetflixOriginals!$C272)))=0,"@",_xlfn.UNIQUE(INT(IFERROR(INT(MID(NetflixOriginals!$C272,_xlfn.SEQUENCE(LEN(NetflixOriginals!$C272)),1)),0)&gt;0)*_xlfn.SEQUENCE(LEN(NetflixOriginals!$C272)))))-1))</f>
        <v>June</v>
      </c>
      <c r="I272" s="12" t="str" cm="1">
        <f t="array" ref="I272">RIGHT(_xlfn.CONCAT(IFERROR(INT(MID(NetflixOriginals!$C272,_xlfn.SEQUENCE(LEN(NetflixOriginals!$C272)),1)),"")),4)</f>
        <v>2020</v>
      </c>
      <c r="J272" s="12">
        <v>6</v>
      </c>
      <c r="K272" s="23">
        <f t="shared" si="8"/>
        <v>44001</v>
      </c>
      <c r="L272" s="22" t="str" cm="1">
        <f t="array" aca="1" ref="L272" ca="1">IF(SUM(INT(MID(F272,ROW(INDIRECT("1:"&amp;LEN(F272))),1)="/"))=0,"UNI_LANGUAGE",IF(SUM(INT(MID(F272,ROW(INDIRECT("1:"&amp;LEN(F272))),1)="/"))=1,"DUAL_LANGUAGE",IF(SUM(INT(MID(F272,ROW(INDIRECT("1:"&amp;LEN(F272))),1)="/"))=2,"TRI_LANGUAGE","")))</f>
        <v>UNI_LANGUAGE</v>
      </c>
      <c r="M272" s="7" t="str" cm="1">
        <f t="array" aca="1" ref="M272" ca="1">IF(SUM(INT(MID(B272,ROW(INDIRECT("1:"&amp;LEN(B272))),1)="/"))=0,"ONE_GENRE","MULTI_GENRE")</f>
        <v>MULTI_GENRE</v>
      </c>
      <c r="N272" t="str">
        <f t="shared" si="9"/>
        <v>6-7</v>
      </c>
    </row>
    <row r="273" spans="1:14" ht="15" thickBot="1" x14ac:dyDescent="0.35">
      <c r="A273" s="14" t="s">
        <v>689</v>
      </c>
      <c r="B273" s="15" t="s">
        <v>32</v>
      </c>
      <c r="C273" s="16" t="s">
        <v>690</v>
      </c>
      <c r="D273" s="15">
        <v>97</v>
      </c>
      <c r="E273" s="15">
        <v>6.3</v>
      </c>
      <c r="F273" s="15" t="s">
        <v>34</v>
      </c>
      <c r="G273" s="15" t="str" cm="1">
        <f t="array" ref="G273">IF(LEN(_xlfn.CONCAT(IFERROR(INT(MID(NetflixOriginals!$C273,_xlfn.SEQUENCE(LEN(NetflixOriginals!$C273)),1)),"")))=6,LEFT(_xlfn.CONCAT(IFERROR(INT(MID(NetflixOriginals!$C273,_xlfn.SEQUENCE(LEN(NetflixOriginals!$C273)),1)),"")),2),LEFT(_xlfn.CONCAT(IFERROR(INT(MID(NetflixOriginals!$C273,_xlfn.SEQUENCE(LEN(NetflixOriginals!$C273)),1)),"")),1))</f>
        <v>18</v>
      </c>
      <c r="H273" s="12" t="str" cm="1">
        <f t="array" ref="H273">TRIM(LEFT(NetflixOriginals!$C273,MIN(IF(_xlfn.UNIQUE(INT(IFERROR(INT(MID(NetflixOriginals!$C273,_xlfn.SEQUENCE(LEN(NetflixOriginals!$C273)),1)),0)&gt;0)*_xlfn.SEQUENCE(LEN(NetflixOriginals!$C273)))=0,"@",_xlfn.UNIQUE(INT(IFERROR(INT(MID(NetflixOriginals!$C273,_xlfn.SEQUENCE(LEN(NetflixOriginals!$C273)),1)),0)&gt;0)*_xlfn.SEQUENCE(LEN(NetflixOriginals!$C273)))))-1))</f>
        <v>March</v>
      </c>
      <c r="I273" s="15" t="str" cm="1">
        <f t="array" ref="I273">RIGHT(_xlfn.CONCAT(IFERROR(INT(MID(NetflixOriginals!$C273,_xlfn.SEQUENCE(LEN(NetflixOriginals!$C273)),1)),"")),4)</f>
        <v>2021</v>
      </c>
      <c r="J273" s="12">
        <v>3</v>
      </c>
      <c r="K273" s="23">
        <f t="shared" si="8"/>
        <v>44273</v>
      </c>
      <c r="L273" s="22" t="str" cm="1">
        <f t="array" aca="1" ref="L273" ca="1">IF(SUM(INT(MID(F273,ROW(INDIRECT("1:"&amp;LEN(F273))),1)="/"))=0,"UNI_LANGUAGE",IF(SUM(INT(MID(F273,ROW(INDIRECT("1:"&amp;LEN(F273))),1)="/"))=1,"DUAL_LANGUAGE",IF(SUM(INT(MID(F273,ROW(INDIRECT("1:"&amp;LEN(F273))),1)="/"))=2,"TRI_LANGUAGE","")))</f>
        <v>UNI_LANGUAGE</v>
      </c>
      <c r="M273" t="str" cm="1">
        <f t="array" aca="1" ref="M273" ca="1">IF(SUM(INT(MID(B273,ROW(INDIRECT("1:"&amp;LEN(B273))),1)="/"))=0,"ONE_GENRE","MULTI_GENRE")</f>
        <v>ONE_GENRE</v>
      </c>
      <c r="N273" t="str">
        <f t="shared" si="9"/>
        <v>6-7</v>
      </c>
    </row>
    <row r="274" spans="1:14" ht="15" thickBot="1" x14ac:dyDescent="0.35">
      <c r="A274" s="11" t="s">
        <v>691</v>
      </c>
      <c r="B274" s="12" t="s">
        <v>40</v>
      </c>
      <c r="C274" s="13" t="s">
        <v>584</v>
      </c>
      <c r="D274" s="12">
        <v>98</v>
      </c>
      <c r="E274" s="12">
        <v>6.3</v>
      </c>
      <c r="F274" s="12" t="s">
        <v>58</v>
      </c>
      <c r="G274" s="12" t="str" cm="1">
        <f t="array" ref="G274">IF(LEN(_xlfn.CONCAT(IFERROR(INT(MID(NetflixOriginals!$C274,_xlfn.SEQUENCE(LEN(NetflixOriginals!$C274)),1)),"")))=6,LEFT(_xlfn.CONCAT(IFERROR(INT(MID(NetflixOriginals!$C274,_xlfn.SEQUENCE(LEN(NetflixOriginals!$C274)),1)),"")),2),LEFT(_xlfn.CONCAT(IFERROR(INT(MID(NetflixOriginals!$C274,_xlfn.SEQUENCE(LEN(NetflixOriginals!$C274)),1)),"")),1))</f>
        <v>13</v>
      </c>
      <c r="H274" s="12" t="str" cm="1">
        <f t="array" ref="H274">TRIM(LEFT(NetflixOriginals!$C274,MIN(IF(_xlfn.UNIQUE(INT(IFERROR(INT(MID(NetflixOriginals!$C274,_xlfn.SEQUENCE(LEN(NetflixOriginals!$C274)),1)),0)&gt;0)*_xlfn.SEQUENCE(LEN(NetflixOriginals!$C274)))=0,"@",_xlfn.UNIQUE(INT(IFERROR(INT(MID(NetflixOriginals!$C274,_xlfn.SEQUENCE(LEN(NetflixOriginals!$C274)),1)),0)&gt;0)*_xlfn.SEQUENCE(LEN(NetflixOriginals!$C274)))))-1))</f>
        <v>April</v>
      </c>
      <c r="I274" s="12" t="str" cm="1">
        <f t="array" ref="I274">RIGHT(_xlfn.CONCAT(IFERROR(INT(MID(NetflixOriginals!$C274,_xlfn.SEQUENCE(LEN(NetflixOriginals!$C274)),1)),"")),4)</f>
        <v>2018</v>
      </c>
      <c r="J274" s="12">
        <v>4</v>
      </c>
      <c r="K274" s="23">
        <f t="shared" si="8"/>
        <v>43203</v>
      </c>
      <c r="L274" s="22" t="str" cm="1">
        <f t="array" aca="1" ref="L274" ca="1">IF(SUM(INT(MID(F274,ROW(INDIRECT("1:"&amp;LEN(F274))),1)="/"))=0,"UNI_LANGUAGE",IF(SUM(INT(MID(F274,ROW(INDIRECT("1:"&amp;LEN(F274))),1)="/"))=1,"DUAL_LANGUAGE",IF(SUM(INT(MID(F274,ROW(INDIRECT("1:"&amp;LEN(F274))),1)="/"))=2,"TRI_LANGUAGE","")))</f>
        <v>UNI_LANGUAGE</v>
      </c>
      <c r="M274" s="7" t="str" cm="1">
        <f t="array" aca="1" ref="M274" ca="1">IF(SUM(INT(MID(B274,ROW(INDIRECT("1:"&amp;LEN(B274))),1)="/"))=0,"ONE_GENRE","MULTI_GENRE")</f>
        <v>ONE_GENRE</v>
      </c>
      <c r="N274" t="str">
        <f t="shared" si="9"/>
        <v>6-7</v>
      </c>
    </row>
    <row r="275" spans="1:14" ht="15" thickBot="1" x14ac:dyDescent="0.35">
      <c r="A275" s="14" t="s">
        <v>692</v>
      </c>
      <c r="B275" s="15" t="s">
        <v>36</v>
      </c>
      <c r="C275" s="16" t="s">
        <v>693</v>
      </c>
      <c r="D275" s="15">
        <v>90</v>
      </c>
      <c r="E275" s="15">
        <v>6.3</v>
      </c>
      <c r="F275" s="15" t="s">
        <v>50</v>
      </c>
      <c r="G275" s="15" t="str" cm="1">
        <f t="array" ref="G275">IF(LEN(_xlfn.CONCAT(IFERROR(INT(MID(NetflixOriginals!$C275,_xlfn.SEQUENCE(LEN(NetflixOriginals!$C275)),1)),"")))=6,LEFT(_xlfn.CONCAT(IFERROR(INT(MID(NetflixOriginals!$C275,_xlfn.SEQUENCE(LEN(NetflixOriginals!$C275)),1)),"")),2),LEFT(_xlfn.CONCAT(IFERROR(INT(MID(NetflixOriginals!$C275,_xlfn.SEQUENCE(LEN(NetflixOriginals!$C275)),1)),"")),1))</f>
        <v>28</v>
      </c>
      <c r="H275" s="12" t="str" cm="1">
        <f t="array" ref="H275">TRIM(LEFT(NetflixOriginals!$C275,MIN(IF(_xlfn.UNIQUE(INT(IFERROR(INT(MID(NetflixOriginals!$C275,_xlfn.SEQUENCE(LEN(NetflixOriginals!$C275)),1)),0)&gt;0)*_xlfn.SEQUENCE(LEN(NetflixOriginals!$C275)))=0,"@",_xlfn.UNIQUE(INT(IFERROR(INT(MID(NetflixOriginals!$C275,_xlfn.SEQUENCE(LEN(NetflixOriginals!$C275)),1)),0)&gt;0)*_xlfn.SEQUENCE(LEN(NetflixOriginals!$C275)))))-1))</f>
        <v>January</v>
      </c>
      <c r="I275" s="15" t="str" cm="1">
        <f t="array" ref="I275">RIGHT(_xlfn.CONCAT(IFERROR(INT(MID(NetflixOriginals!$C275,_xlfn.SEQUENCE(LEN(NetflixOriginals!$C275)),1)),"")),4)</f>
        <v>2021</v>
      </c>
      <c r="J275" s="12">
        <v>1</v>
      </c>
      <c r="K275" s="23">
        <f t="shared" si="8"/>
        <v>44224</v>
      </c>
      <c r="L275" s="22" t="str" cm="1">
        <f t="array" aca="1" ref="L275" ca="1">IF(SUM(INT(MID(F275,ROW(INDIRECT("1:"&amp;LEN(F275))),1)="/"))=0,"UNI_LANGUAGE",IF(SUM(INT(MID(F275,ROW(INDIRECT("1:"&amp;LEN(F275))),1)="/"))=1,"DUAL_LANGUAGE",IF(SUM(INT(MID(F275,ROW(INDIRECT("1:"&amp;LEN(F275))),1)="/"))=2,"TRI_LANGUAGE","")))</f>
        <v>UNI_LANGUAGE</v>
      </c>
      <c r="M275" t="str" cm="1">
        <f t="array" aca="1" ref="M275" ca="1">IF(SUM(INT(MID(B275,ROW(INDIRECT("1:"&amp;LEN(B275))),1)="/"))=0,"ONE_GENRE","MULTI_GENRE")</f>
        <v>ONE_GENRE</v>
      </c>
      <c r="N275" t="str">
        <f t="shared" si="9"/>
        <v>6-7</v>
      </c>
    </row>
    <row r="276" spans="1:14" ht="15" thickBot="1" x14ac:dyDescent="0.35">
      <c r="A276" s="11" t="s">
        <v>694</v>
      </c>
      <c r="B276" s="12" t="s">
        <v>36</v>
      </c>
      <c r="C276" s="13" t="s">
        <v>665</v>
      </c>
      <c r="D276" s="12">
        <v>101</v>
      </c>
      <c r="E276" s="12">
        <v>6.3</v>
      </c>
      <c r="F276" s="12" t="s">
        <v>42</v>
      </c>
      <c r="G276" s="12" t="str" cm="1">
        <f t="array" ref="G276">IF(LEN(_xlfn.CONCAT(IFERROR(INT(MID(NetflixOriginals!$C276,_xlfn.SEQUENCE(LEN(NetflixOriginals!$C276)),1)),"")))=6,LEFT(_xlfn.CONCAT(IFERROR(INT(MID(NetflixOriginals!$C276,_xlfn.SEQUENCE(LEN(NetflixOriginals!$C276)),1)),"")),2),LEFT(_xlfn.CONCAT(IFERROR(INT(MID(NetflixOriginals!$C276,_xlfn.SEQUENCE(LEN(NetflixOriginals!$C276)),1)),"")),1))</f>
        <v>19</v>
      </c>
      <c r="H276" s="12" t="str" cm="1">
        <f t="array" ref="H276">TRIM(LEFT(NetflixOriginals!$C276,MIN(IF(_xlfn.UNIQUE(INT(IFERROR(INT(MID(NetflixOriginals!$C276,_xlfn.SEQUENCE(LEN(NetflixOriginals!$C276)),1)),0)&gt;0)*_xlfn.SEQUENCE(LEN(NetflixOriginals!$C276)))=0,"@",_xlfn.UNIQUE(INT(IFERROR(INT(MID(NetflixOriginals!$C276,_xlfn.SEQUENCE(LEN(NetflixOriginals!$C276)),1)),0)&gt;0)*_xlfn.SEQUENCE(LEN(NetflixOriginals!$C276)))))-1))</f>
        <v>April</v>
      </c>
      <c r="I276" s="12" t="str" cm="1">
        <f t="array" ref="I276">RIGHT(_xlfn.CONCAT(IFERROR(INT(MID(NetflixOriginals!$C276,_xlfn.SEQUENCE(LEN(NetflixOriginals!$C276)),1)),"")),4)</f>
        <v>2019</v>
      </c>
      <c r="J276" s="12">
        <v>4</v>
      </c>
      <c r="K276" s="23">
        <f t="shared" si="8"/>
        <v>43574</v>
      </c>
      <c r="L276" s="22" t="str" cm="1">
        <f t="array" aca="1" ref="L276" ca="1">IF(SUM(INT(MID(F276,ROW(INDIRECT("1:"&amp;LEN(F276))),1)="/"))=0,"UNI_LANGUAGE",IF(SUM(INT(MID(F276,ROW(INDIRECT("1:"&amp;LEN(F276))),1)="/"))=1,"DUAL_LANGUAGE",IF(SUM(INT(MID(F276,ROW(INDIRECT("1:"&amp;LEN(F276))),1)="/"))=2,"TRI_LANGUAGE","")))</f>
        <v>UNI_LANGUAGE</v>
      </c>
      <c r="M276" s="7" t="str" cm="1">
        <f t="array" aca="1" ref="M276" ca="1">IF(SUM(INT(MID(B276,ROW(INDIRECT("1:"&amp;LEN(B276))),1)="/"))=0,"ONE_GENRE","MULTI_GENRE")</f>
        <v>ONE_GENRE</v>
      </c>
      <c r="N276" t="str">
        <f t="shared" si="9"/>
        <v>6-7</v>
      </c>
    </row>
    <row r="277" spans="1:14" ht="15" thickBot="1" x14ac:dyDescent="0.35">
      <c r="A277" s="14" t="s">
        <v>695</v>
      </c>
      <c r="B277" s="15" t="s">
        <v>12</v>
      </c>
      <c r="C277" s="16" t="s">
        <v>347</v>
      </c>
      <c r="D277" s="15">
        <v>72</v>
      </c>
      <c r="E277" s="15">
        <v>6.3</v>
      </c>
      <c r="F277" s="15" t="s">
        <v>26</v>
      </c>
      <c r="G277" s="15" t="str" cm="1">
        <f t="array" ref="G277">IF(LEN(_xlfn.CONCAT(IFERROR(INT(MID(NetflixOriginals!$C277,_xlfn.SEQUENCE(LEN(NetflixOriginals!$C277)),1)),"")))=6,LEFT(_xlfn.CONCAT(IFERROR(INT(MID(NetflixOriginals!$C277,_xlfn.SEQUENCE(LEN(NetflixOriginals!$C277)),1)),"")),2),LEFT(_xlfn.CONCAT(IFERROR(INT(MID(NetflixOriginals!$C277,_xlfn.SEQUENCE(LEN(NetflixOriginals!$C277)),1)),"")),1))</f>
        <v>26</v>
      </c>
      <c r="H277" s="12" t="str" cm="1">
        <f t="array" ref="H277">TRIM(LEFT(NetflixOriginals!$C277,MIN(IF(_xlfn.UNIQUE(INT(IFERROR(INT(MID(NetflixOriginals!$C277,_xlfn.SEQUENCE(LEN(NetflixOriginals!$C277)),1)),0)&gt;0)*_xlfn.SEQUENCE(LEN(NetflixOriginals!$C277)))=0,"@",_xlfn.UNIQUE(INT(IFERROR(INT(MID(NetflixOriginals!$C277,_xlfn.SEQUENCE(LEN(NetflixOriginals!$C277)),1)),0)&gt;0)*_xlfn.SEQUENCE(LEN(NetflixOriginals!$C277)))))-1))</f>
        <v>May</v>
      </c>
      <c r="I277" s="15" t="str" cm="1">
        <f t="array" ref="I277">RIGHT(_xlfn.CONCAT(IFERROR(INT(MID(NetflixOriginals!$C277,_xlfn.SEQUENCE(LEN(NetflixOriginals!$C277)),1)),"")),4)</f>
        <v>2021</v>
      </c>
      <c r="J277" s="12">
        <v>5</v>
      </c>
      <c r="K277" s="23">
        <f t="shared" si="8"/>
        <v>44342</v>
      </c>
      <c r="L277" s="22" t="str" cm="1">
        <f t="array" aca="1" ref="L277" ca="1">IF(SUM(INT(MID(F277,ROW(INDIRECT("1:"&amp;LEN(F277))),1)="/"))=0,"UNI_LANGUAGE",IF(SUM(INT(MID(F277,ROW(INDIRECT("1:"&amp;LEN(F277))),1)="/"))=1,"DUAL_LANGUAGE",IF(SUM(INT(MID(F277,ROW(INDIRECT("1:"&amp;LEN(F277))),1)="/"))=2,"TRI_LANGUAGE","")))</f>
        <v>UNI_LANGUAGE</v>
      </c>
      <c r="M277" t="str" cm="1">
        <f t="array" aca="1" ref="M277" ca="1">IF(SUM(INT(MID(B277,ROW(INDIRECT("1:"&amp;LEN(B277))),1)="/"))=0,"ONE_GENRE","MULTI_GENRE")</f>
        <v>ONE_GENRE</v>
      </c>
      <c r="N277" t="str">
        <f t="shared" si="9"/>
        <v>6-7</v>
      </c>
    </row>
    <row r="278" spans="1:14" ht="15" thickBot="1" x14ac:dyDescent="0.35">
      <c r="A278" s="11" t="s">
        <v>696</v>
      </c>
      <c r="B278" s="12" t="s">
        <v>36</v>
      </c>
      <c r="C278" s="13" t="s">
        <v>697</v>
      </c>
      <c r="D278" s="12">
        <v>83</v>
      </c>
      <c r="E278" s="12">
        <v>6.3</v>
      </c>
      <c r="F278" s="12" t="s">
        <v>30</v>
      </c>
      <c r="G278" s="12" t="str" cm="1">
        <f t="array" ref="G278">IF(LEN(_xlfn.CONCAT(IFERROR(INT(MID(NetflixOriginals!$C278,_xlfn.SEQUENCE(LEN(NetflixOriginals!$C278)),1)),"")))=6,LEFT(_xlfn.CONCAT(IFERROR(INT(MID(NetflixOriginals!$C278,_xlfn.SEQUENCE(LEN(NetflixOriginals!$C278)),1)),"")),2),LEFT(_xlfn.CONCAT(IFERROR(INT(MID(NetflixOriginals!$C278,_xlfn.SEQUENCE(LEN(NetflixOriginals!$C278)),1)),"")),1))</f>
        <v>24</v>
      </c>
      <c r="H278" s="12" t="str" cm="1">
        <f t="array" ref="H278">TRIM(LEFT(NetflixOriginals!$C278,MIN(IF(_xlfn.UNIQUE(INT(IFERROR(INT(MID(NetflixOriginals!$C278,_xlfn.SEQUENCE(LEN(NetflixOriginals!$C278)),1)),0)&gt;0)*_xlfn.SEQUENCE(LEN(NetflixOriginals!$C278)))=0,"@",_xlfn.UNIQUE(INT(IFERROR(INT(MID(NetflixOriginals!$C278,_xlfn.SEQUENCE(LEN(NetflixOriginals!$C278)),1)),0)&gt;0)*_xlfn.SEQUENCE(LEN(NetflixOriginals!$C278)))))-1))</f>
        <v>November</v>
      </c>
      <c r="I278" s="12" t="str" cm="1">
        <f t="array" ref="I278">RIGHT(_xlfn.CONCAT(IFERROR(INT(MID(NetflixOriginals!$C278,_xlfn.SEQUENCE(LEN(NetflixOriginals!$C278)),1)),"")),4)</f>
        <v>2020</v>
      </c>
      <c r="J278" s="12">
        <v>11</v>
      </c>
      <c r="K278" s="23">
        <f t="shared" si="8"/>
        <v>44159</v>
      </c>
      <c r="L278" s="22" t="str" cm="1">
        <f t="array" aca="1" ref="L278" ca="1">IF(SUM(INT(MID(F278,ROW(INDIRECT("1:"&amp;LEN(F278))),1)="/"))=0,"UNI_LANGUAGE",IF(SUM(INT(MID(F278,ROW(INDIRECT("1:"&amp;LEN(F278))),1)="/"))=1,"DUAL_LANGUAGE",IF(SUM(INT(MID(F278,ROW(INDIRECT("1:"&amp;LEN(F278))),1)="/"))=2,"TRI_LANGUAGE","")))</f>
        <v>UNI_LANGUAGE</v>
      </c>
      <c r="M278" s="7" t="str" cm="1">
        <f t="array" aca="1" ref="M278" ca="1">IF(SUM(INT(MID(B278,ROW(INDIRECT("1:"&amp;LEN(B278))),1)="/"))=0,"ONE_GENRE","MULTI_GENRE")</f>
        <v>ONE_GENRE</v>
      </c>
      <c r="N278" t="str">
        <f t="shared" si="9"/>
        <v>6-7</v>
      </c>
    </row>
    <row r="279" spans="1:14" ht="15" thickBot="1" x14ac:dyDescent="0.35">
      <c r="A279" s="14" t="s">
        <v>698</v>
      </c>
      <c r="B279" s="15" t="s">
        <v>28</v>
      </c>
      <c r="C279" s="16" t="s">
        <v>699</v>
      </c>
      <c r="D279" s="15">
        <v>118</v>
      </c>
      <c r="E279" s="15">
        <v>6.3</v>
      </c>
      <c r="F279" s="15" t="s">
        <v>26</v>
      </c>
      <c r="G279" s="15" t="str" cm="1">
        <f t="array" ref="G279">IF(LEN(_xlfn.CONCAT(IFERROR(INT(MID(NetflixOriginals!$C279,_xlfn.SEQUENCE(LEN(NetflixOriginals!$C279)),1)),"")))=6,LEFT(_xlfn.CONCAT(IFERROR(INT(MID(NetflixOriginals!$C279,_xlfn.SEQUENCE(LEN(NetflixOriginals!$C279)),1)),"")),2),LEFT(_xlfn.CONCAT(IFERROR(INT(MID(NetflixOriginals!$C279,_xlfn.SEQUENCE(LEN(NetflixOriginals!$C279)),1)),"")),1))</f>
        <v>25</v>
      </c>
      <c r="H279" s="12" t="str" cm="1">
        <f t="array" ref="H279">TRIM(LEFT(NetflixOriginals!$C279,MIN(IF(_xlfn.UNIQUE(INT(IFERROR(INT(MID(NetflixOriginals!$C279,_xlfn.SEQUENCE(LEN(NetflixOriginals!$C279)),1)),0)&gt;0)*_xlfn.SEQUENCE(LEN(NetflixOriginals!$C279)))=0,"@",_xlfn.UNIQUE(INT(IFERROR(INT(MID(NetflixOriginals!$C279,_xlfn.SEQUENCE(LEN(NetflixOriginals!$C279)),1)),0)&gt;0)*_xlfn.SEQUENCE(LEN(NetflixOriginals!$C279)))))-1))</f>
        <v>January</v>
      </c>
      <c r="I279" s="15" t="str" cm="1">
        <f t="array" ref="I279">RIGHT(_xlfn.CONCAT(IFERROR(INT(MID(NetflixOriginals!$C279,_xlfn.SEQUENCE(LEN(NetflixOriginals!$C279)),1)),"")),4)</f>
        <v>2019</v>
      </c>
      <c r="J279" s="12">
        <v>1</v>
      </c>
      <c r="K279" s="23">
        <f t="shared" si="8"/>
        <v>43490</v>
      </c>
      <c r="L279" s="22" t="str" cm="1">
        <f t="array" aca="1" ref="L279" ca="1">IF(SUM(INT(MID(F279,ROW(INDIRECT("1:"&amp;LEN(F279))),1)="/"))=0,"UNI_LANGUAGE",IF(SUM(INT(MID(F279,ROW(INDIRECT("1:"&amp;LEN(F279))),1)="/"))=1,"DUAL_LANGUAGE",IF(SUM(INT(MID(F279,ROW(INDIRECT("1:"&amp;LEN(F279))),1)="/"))=2,"TRI_LANGUAGE","")))</f>
        <v>UNI_LANGUAGE</v>
      </c>
      <c r="M279" t="str" cm="1">
        <f t="array" aca="1" ref="M279" ca="1">IF(SUM(INT(MID(B279,ROW(INDIRECT("1:"&amp;LEN(B279))),1)="/"))=0,"ONE_GENRE","MULTI_GENRE")</f>
        <v>ONE_GENRE</v>
      </c>
      <c r="N279" t="str">
        <f t="shared" si="9"/>
        <v>6-7</v>
      </c>
    </row>
    <row r="280" spans="1:14" ht="15" thickBot="1" x14ac:dyDescent="0.35">
      <c r="A280" s="11" t="s">
        <v>700</v>
      </c>
      <c r="B280" s="12" t="s">
        <v>32</v>
      </c>
      <c r="C280" s="13" t="s">
        <v>701</v>
      </c>
      <c r="D280" s="12">
        <v>44</v>
      </c>
      <c r="E280" s="12">
        <v>6.3</v>
      </c>
      <c r="F280" s="12" t="s">
        <v>34</v>
      </c>
      <c r="G280" s="12" t="str" cm="1">
        <f t="array" ref="G280">IF(LEN(_xlfn.CONCAT(IFERROR(INT(MID(NetflixOriginals!$C280,_xlfn.SEQUENCE(LEN(NetflixOriginals!$C280)),1)),"")))=6,LEFT(_xlfn.CONCAT(IFERROR(INT(MID(NetflixOriginals!$C280,_xlfn.SEQUENCE(LEN(NetflixOriginals!$C280)),1)),"")),2),LEFT(_xlfn.CONCAT(IFERROR(INT(MID(NetflixOriginals!$C280,_xlfn.SEQUENCE(LEN(NetflixOriginals!$C280)),1)),"")),1))</f>
        <v>21</v>
      </c>
      <c r="H280" s="12" t="str" cm="1">
        <f t="array" ref="H280">TRIM(LEFT(NetflixOriginals!$C280,MIN(IF(_xlfn.UNIQUE(INT(IFERROR(INT(MID(NetflixOriginals!$C280,_xlfn.SEQUENCE(LEN(NetflixOriginals!$C280)),1)),0)&gt;0)*_xlfn.SEQUENCE(LEN(NetflixOriginals!$C280)))=0,"@",_xlfn.UNIQUE(INT(IFERROR(INT(MID(NetflixOriginals!$C280,_xlfn.SEQUENCE(LEN(NetflixOriginals!$C280)),1)),0)&gt;0)*_xlfn.SEQUENCE(LEN(NetflixOriginals!$C280)))))-1))</f>
        <v>December</v>
      </c>
      <c r="I280" s="12" t="str" cm="1">
        <f t="array" ref="I280">RIGHT(_xlfn.CONCAT(IFERROR(INT(MID(NetflixOriginals!$C280,_xlfn.SEQUENCE(LEN(NetflixOriginals!$C280)),1)),"")),4)</f>
        <v>2018</v>
      </c>
      <c r="J280" s="12">
        <v>12</v>
      </c>
      <c r="K280" s="23">
        <f t="shared" si="8"/>
        <v>43455</v>
      </c>
      <c r="L280" s="22" t="str" cm="1">
        <f t="array" aca="1" ref="L280" ca="1">IF(SUM(INT(MID(F280,ROW(INDIRECT("1:"&amp;LEN(F280))),1)="/"))=0,"UNI_LANGUAGE",IF(SUM(INT(MID(F280,ROW(INDIRECT("1:"&amp;LEN(F280))),1)="/"))=1,"DUAL_LANGUAGE",IF(SUM(INT(MID(F280,ROW(INDIRECT("1:"&amp;LEN(F280))),1)="/"))=2,"TRI_LANGUAGE","")))</f>
        <v>UNI_LANGUAGE</v>
      </c>
      <c r="M280" s="7" t="str" cm="1">
        <f t="array" aca="1" ref="M280" ca="1">IF(SUM(INT(MID(B280,ROW(INDIRECT("1:"&amp;LEN(B280))),1)="/"))=0,"ONE_GENRE","MULTI_GENRE")</f>
        <v>ONE_GENRE</v>
      </c>
      <c r="N280" t="str">
        <f t="shared" si="9"/>
        <v>6-7</v>
      </c>
    </row>
    <row r="281" spans="1:14" ht="15" thickBot="1" x14ac:dyDescent="0.35">
      <c r="A281" s="14" t="s">
        <v>702</v>
      </c>
      <c r="B281" s="15" t="s">
        <v>145</v>
      </c>
      <c r="C281" s="16" t="s">
        <v>703</v>
      </c>
      <c r="D281" s="15">
        <v>113</v>
      </c>
      <c r="E281" s="15">
        <v>6.3</v>
      </c>
      <c r="F281" s="15" t="s">
        <v>26</v>
      </c>
      <c r="G281" s="15" t="str" cm="1">
        <f t="array" ref="G281">IF(LEN(_xlfn.CONCAT(IFERROR(INT(MID(NetflixOriginals!$C281,_xlfn.SEQUENCE(LEN(NetflixOriginals!$C281)),1)),"")))=6,LEFT(_xlfn.CONCAT(IFERROR(INT(MID(NetflixOriginals!$C281,_xlfn.SEQUENCE(LEN(NetflixOriginals!$C281)),1)),"")),2),LEFT(_xlfn.CONCAT(IFERROR(INT(MID(NetflixOriginals!$C281,_xlfn.SEQUENCE(LEN(NetflixOriginals!$C281)),1)),"")),1))</f>
        <v>21</v>
      </c>
      <c r="H281" s="12" t="str" cm="1">
        <f t="array" ref="H281">TRIM(LEFT(NetflixOriginals!$C281,MIN(IF(_xlfn.UNIQUE(INT(IFERROR(INT(MID(NetflixOriginals!$C281,_xlfn.SEQUENCE(LEN(NetflixOriginals!$C281)),1)),0)&gt;0)*_xlfn.SEQUENCE(LEN(NetflixOriginals!$C281)))=0,"@",_xlfn.UNIQUE(INT(IFERROR(INT(MID(NetflixOriginals!$C281,_xlfn.SEQUENCE(LEN(NetflixOriginals!$C281)),1)),0)&gt;0)*_xlfn.SEQUENCE(LEN(NetflixOriginals!$C281)))))-1))</f>
        <v>April</v>
      </c>
      <c r="I281" s="15" t="str" cm="1">
        <f t="array" ref="I281">RIGHT(_xlfn.CONCAT(IFERROR(INT(MID(NetflixOriginals!$C281,_xlfn.SEQUENCE(LEN(NetflixOriginals!$C281)),1)),"")),4)</f>
        <v>2017</v>
      </c>
      <c r="J281" s="12">
        <v>4</v>
      </c>
      <c r="K281" s="23">
        <f t="shared" si="8"/>
        <v>42846</v>
      </c>
      <c r="L281" s="22" t="str" cm="1">
        <f t="array" aca="1" ref="L281" ca="1">IF(SUM(INT(MID(F281,ROW(INDIRECT("1:"&amp;LEN(F281))),1)="/"))=0,"UNI_LANGUAGE",IF(SUM(INT(MID(F281,ROW(INDIRECT("1:"&amp;LEN(F281))),1)="/"))=1,"DUAL_LANGUAGE",IF(SUM(INT(MID(F281,ROW(INDIRECT("1:"&amp;LEN(F281))),1)="/"))=2,"TRI_LANGUAGE","")))</f>
        <v>UNI_LANGUAGE</v>
      </c>
      <c r="M281" t="str" cm="1">
        <f t="array" aca="1" ref="M281" ca="1">IF(SUM(INT(MID(B281,ROW(INDIRECT("1:"&amp;LEN(B281))),1)="/"))=0,"ONE_GENRE","MULTI_GENRE")</f>
        <v>ONE_GENRE</v>
      </c>
      <c r="N281" t="str">
        <f t="shared" si="9"/>
        <v>6-7</v>
      </c>
    </row>
    <row r="282" spans="1:14" ht="15" thickBot="1" x14ac:dyDescent="0.35">
      <c r="A282" s="11" t="s">
        <v>704</v>
      </c>
      <c r="B282" s="12" t="s">
        <v>146</v>
      </c>
      <c r="C282" s="13" t="s">
        <v>705</v>
      </c>
      <c r="D282" s="12">
        <v>86</v>
      </c>
      <c r="E282" s="12">
        <v>6.3</v>
      </c>
      <c r="F282" s="12" t="s">
        <v>26</v>
      </c>
      <c r="G282" s="12" t="str" cm="1">
        <f t="array" ref="G282">IF(LEN(_xlfn.CONCAT(IFERROR(INT(MID(NetflixOriginals!$C282,_xlfn.SEQUENCE(LEN(NetflixOriginals!$C282)),1)),"")))=6,LEFT(_xlfn.CONCAT(IFERROR(INT(MID(NetflixOriginals!$C282,_xlfn.SEQUENCE(LEN(NetflixOriginals!$C282)),1)),"")),2),LEFT(_xlfn.CONCAT(IFERROR(INT(MID(NetflixOriginals!$C282,_xlfn.SEQUENCE(LEN(NetflixOriginals!$C282)),1)),"")),1))</f>
        <v>9</v>
      </c>
      <c r="H282" s="12" t="str" cm="1">
        <f t="array" ref="H282">TRIM(LEFT(NetflixOriginals!$C282,MIN(IF(_xlfn.UNIQUE(INT(IFERROR(INT(MID(NetflixOriginals!$C282,_xlfn.SEQUENCE(LEN(NetflixOriginals!$C282)),1)),0)&gt;0)*_xlfn.SEQUENCE(LEN(NetflixOriginals!$C282)))=0,"@",_xlfn.UNIQUE(INT(IFERROR(INT(MID(NetflixOriginals!$C282,_xlfn.SEQUENCE(LEN(NetflixOriginals!$C282)),1)),0)&gt;0)*_xlfn.SEQUENCE(LEN(NetflixOriginals!$C282)))))-1))</f>
        <v>June</v>
      </c>
      <c r="I282" s="12" t="str" cm="1">
        <f t="array" ref="I282">RIGHT(_xlfn.CONCAT(IFERROR(INT(MID(NetflixOriginals!$C282,_xlfn.SEQUENCE(LEN(NetflixOriginals!$C282)),1)),"")),4)</f>
        <v>2017</v>
      </c>
      <c r="J282" s="12">
        <v>6</v>
      </c>
      <c r="K282" s="23">
        <f t="shared" si="8"/>
        <v>42895</v>
      </c>
      <c r="L282" s="22" t="str" cm="1">
        <f t="array" aca="1" ref="L282" ca="1">IF(SUM(INT(MID(F282,ROW(INDIRECT("1:"&amp;LEN(F282))),1)="/"))=0,"UNI_LANGUAGE",IF(SUM(INT(MID(F282,ROW(INDIRECT("1:"&amp;LEN(F282))),1)="/"))=1,"DUAL_LANGUAGE",IF(SUM(INT(MID(F282,ROW(INDIRECT("1:"&amp;LEN(F282))),1)="/"))=2,"TRI_LANGUAGE","")))</f>
        <v>UNI_LANGUAGE</v>
      </c>
      <c r="M282" s="7" t="str" cm="1">
        <f t="array" aca="1" ref="M282" ca="1">IF(SUM(INT(MID(B282,ROW(INDIRECT("1:"&amp;LEN(B282))),1)="/"))=0,"ONE_GENRE","MULTI_GENRE")</f>
        <v>ONE_GENRE</v>
      </c>
      <c r="N282" t="str">
        <f t="shared" si="9"/>
        <v>6-7</v>
      </c>
    </row>
    <row r="283" spans="1:14" ht="15" thickBot="1" x14ac:dyDescent="0.35">
      <c r="A283" s="14" t="s">
        <v>706</v>
      </c>
      <c r="B283" s="15" t="s">
        <v>78</v>
      </c>
      <c r="C283" s="16" t="s">
        <v>707</v>
      </c>
      <c r="D283" s="15">
        <v>108</v>
      </c>
      <c r="E283" s="15">
        <v>6.3</v>
      </c>
      <c r="F283" s="15" t="s">
        <v>26</v>
      </c>
      <c r="G283" s="15" t="str" cm="1">
        <f t="array" ref="G283">IF(LEN(_xlfn.CONCAT(IFERROR(INT(MID(NetflixOriginals!$C283,_xlfn.SEQUENCE(LEN(NetflixOriginals!$C283)),1)),"")))=6,LEFT(_xlfn.CONCAT(IFERROR(INT(MID(NetflixOriginals!$C283,_xlfn.SEQUENCE(LEN(NetflixOriginals!$C283)),1)),"")),2),LEFT(_xlfn.CONCAT(IFERROR(INT(MID(NetflixOriginals!$C283,_xlfn.SEQUENCE(LEN(NetflixOriginals!$C283)),1)),"")),1))</f>
        <v>9</v>
      </c>
      <c r="H283" s="12" t="str" cm="1">
        <f t="array" ref="H283">TRIM(LEFT(NetflixOriginals!$C283,MIN(IF(_xlfn.UNIQUE(INT(IFERROR(INT(MID(NetflixOriginals!$C283,_xlfn.SEQUENCE(LEN(NetflixOriginals!$C283)),1)),0)&gt;0)*_xlfn.SEQUENCE(LEN(NetflixOriginals!$C283)))=0,"@",_xlfn.UNIQUE(INT(IFERROR(INT(MID(NetflixOriginals!$C283,_xlfn.SEQUENCE(LEN(NetflixOriginals!$C283)),1)),0)&gt;0)*_xlfn.SEQUENCE(LEN(NetflixOriginals!$C283)))))-1))</f>
        <v>December</v>
      </c>
      <c r="I283" s="15" t="str" cm="1">
        <f t="array" ref="I283">RIGHT(_xlfn.CONCAT(IFERROR(INT(MID(NetflixOriginals!$C283,_xlfn.SEQUENCE(LEN(NetflixOriginals!$C283)),1)),"")),4)</f>
        <v>2016</v>
      </c>
      <c r="J283" s="12">
        <v>12</v>
      </c>
      <c r="K283" s="23">
        <f t="shared" si="8"/>
        <v>42713</v>
      </c>
      <c r="L283" s="22" t="str" cm="1">
        <f t="array" aca="1" ref="L283" ca="1">IF(SUM(INT(MID(F283,ROW(INDIRECT("1:"&amp;LEN(F283))),1)="/"))=0,"UNI_LANGUAGE",IF(SUM(INT(MID(F283,ROW(INDIRECT("1:"&amp;LEN(F283))),1)="/"))=1,"DUAL_LANGUAGE",IF(SUM(INT(MID(F283,ROW(INDIRECT("1:"&amp;LEN(F283))),1)="/"))=2,"TRI_LANGUAGE","")))</f>
        <v>UNI_LANGUAGE</v>
      </c>
      <c r="M283" t="str" cm="1">
        <f t="array" aca="1" ref="M283" ca="1">IF(SUM(INT(MID(B283,ROW(INDIRECT("1:"&amp;LEN(B283))),1)="/"))=0,"ONE_GENRE","MULTI_GENRE")</f>
        <v>MULTI_GENRE</v>
      </c>
      <c r="N283" t="str">
        <f t="shared" si="9"/>
        <v>6-7</v>
      </c>
    </row>
    <row r="284" spans="1:14" ht="15" thickBot="1" x14ac:dyDescent="0.35">
      <c r="A284" s="11" t="s">
        <v>708</v>
      </c>
      <c r="B284" s="12" t="s">
        <v>147</v>
      </c>
      <c r="C284" s="13" t="s">
        <v>709</v>
      </c>
      <c r="D284" s="12">
        <v>85</v>
      </c>
      <c r="E284" s="12">
        <v>6.3</v>
      </c>
      <c r="F284" s="12" t="s">
        <v>26</v>
      </c>
      <c r="G284" s="12" t="str" cm="1">
        <f t="array" ref="G284">IF(LEN(_xlfn.CONCAT(IFERROR(INT(MID(NetflixOriginals!$C284,_xlfn.SEQUENCE(LEN(NetflixOriginals!$C284)),1)),"")))=6,LEFT(_xlfn.CONCAT(IFERROR(INT(MID(NetflixOriginals!$C284,_xlfn.SEQUENCE(LEN(NetflixOriginals!$C284)),1)),"")),2),LEFT(_xlfn.CONCAT(IFERROR(INT(MID(NetflixOriginals!$C284,_xlfn.SEQUENCE(LEN(NetflixOriginals!$C284)),1)),"")),1))</f>
        <v>13</v>
      </c>
      <c r="H284" s="12" t="str" cm="1">
        <f t="array" ref="H284">TRIM(LEFT(NetflixOriginals!$C284,MIN(IF(_xlfn.UNIQUE(INT(IFERROR(INT(MID(NetflixOriginals!$C284,_xlfn.SEQUENCE(LEN(NetflixOriginals!$C284)),1)),0)&gt;0)*_xlfn.SEQUENCE(LEN(NetflixOriginals!$C284)))=0,"@",_xlfn.UNIQUE(INT(IFERROR(INT(MID(NetflixOriginals!$C284,_xlfn.SEQUENCE(LEN(NetflixOriginals!$C284)),1)),0)&gt;0)*_xlfn.SEQUENCE(LEN(NetflixOriginals!$C284)))))-1))</f>
        <v>October</v>
      </c>
      <c r="I284" s="12" t="str" cm="1">
        <f t="array" ref="I284">RIGHT(_xlfn.CONCAT(IFERROR(INT(MID(NetflixOriginals!$C284,_xlfn.SEQUENCE(LEN(NetflixOriginals!$C284)),1)),"")),4)</f>
        <v>2017</v>
      </c>
      <c r="J284" s="12">
        <v>10</v>
      </c>
      <c r="K284" s="23">
        <f t="shared" si="8"/>
        <v>43021</v>
      </c>
      <c r="L284" s="22" t="str" cm="1">
        <f t="array" aca="1" ref="L284" ca="1">IF(SUM(INT(MID(F284,ROW(INDIRECT("1:"&amp;LEN(F284))),1)="/"))=0,"UNI_LANGUAGE",IF(SUM(INT(MID(F284,ROW(INDIRECT("1:"&amp;LEN(F284))),1)="/"))=1,"DUAL_LANGUAGE",IF(SUM(INT(MID(F284,ROW(INDIRECT("1:"&amp;LEN(F284))),1)="/"))=2,"TRI_LANGUAGE","")))</f>
        <v>UNI_LANGUAGE</v>
      </c>
      <c r="M284" s="7" t="str" cm="1">
        <f t="array" aca="1" ref="M284" ca="1">IF(SUM(INT(MID(B284,ROW(INDIRECT("1:"&amp;LEN(B284))),1)="/"))=0,"ONE_GENRE","MULTI_GENRE")</f>
        <v>ONE_GENRE</v>
      </c>
      <c r="N284" t="str">
        <f t="shared" si="9"/>
        <v>6-7</v>
      </c>
    </row>
    <row r="285" spans="1:14" ht="15" thickBot="1" x14ac:dyDescent="0.35">
      <c r="A285" s="14" t="s">
        <v>710</v>
      </c>
      <c r="B285" s="15" t="s">
        <v>13</v>
      </c>
      <c r="C285" s="16" t="s">
        <v>711</v>
      </c>
      <c r="D285" s="15">
        <v>102</v>
      </c>
      <c r="E285" s="15">
        <v>6.3</v>
      </c>
      <c r="F285" s="15" t="s">
        <v>26</v>
      </c>
      <c r="G285" s="15" t="str" cm="1">
        <f t="array" ref="G285">IF(LEN(_xlfn.CONCAT(IFERROR(INT(MID(NetflixOriginals!$C285,_xlfn.SEQUENCE(LEN(NetflixOriginals!$C285)),1)),"")))=6,LEFT(_xlfn.CONCAT(IFERROR(INT(MID(NetflixOriginals!$C285,_xlfn.SEQUENCE(LEN(NetflixOriginals!$C285)),1)),"")),2),LEFT(_xlfn.CONCAT(IFERROR(INT(MID(NetflixOriginals!$C285,_xlfn.SEQUENCE(LEN(NetflixOriginals!$C285)),1)),"")),1))</f>
        <v>31</v>
      </c>
      <c r="H285" s="12" t="str" cm="1">
        <f t="array" ref="H285">TRIM(LEFT(NetflixOriginals!$C285,MIN(IF(_xlfn.UNIQUE(INT(IFERROR(INT(MID(NetflixOriginals!$C285,_xlfn.SEQUENCE(LEN(NetflixOriginals!$C285)),1)),0)&gt;0)*_xlfn.SEQUENCE(LEN(NetflixOriginals!$C285)))=0,"@",_xlfn.UNIQUE(INT(IFERROR(INT(MID(NetflixOriginals!$C285,_xlfn.SEQUENCE(LEN(NetflixOriginals!$C285)),1)),0)&gt;0)*_xlfn.SEQUENCE(LEN(NetflixOriginals!$C285)))))-1))</f>
        <v>March</v>
      </c>
      <c r="I285" s="15" t="str" cm="1">
        <f t="array" ref="I285">RIGHT(_xlfn.CONCAT(IFERROR(INT(MID(NetflixOriginals!$C285,_xlfn.SEQUENCE(LEN(NetflixOriginals!$C285)),1)),"")),4)</f>
        <v>2017</v>
      </c>
      <c r="J285" s="12">
        <v>3</v>
      </c>
      <c r="K285" s="23">
        <f t="shared" si="8"/>
        <v>42825</v>
      </c>
      <c r="L285" s="22" t="str" cm="1">
        <f t="array" aca="1" ref="L285" ca="1">IF(SUM(INT(MID(F285,ROW(INDIRECT("1:"&amp;LEN(F285))),1)="/"))=0,"UNI_LANGUAGE",IF(SUM(INT(MID(F285,ROW(INDIRECT("1:"&amp;LEN(F285))),1)="/"))=1,"DUAL_LANGUAGE",IF(SUM(INT(MID(F285,ROW(INDIRECT("1:"&amp;LEN(F285))),1)="/"))=2,"TRI_LANGUAGE","")))</f>
        <v>UNI_LANGUAGE</v>
      </c>
      <c r="M285" t="str" cm="1">
        <f t="array" aca="1" ref="M285" ca="1">IF(SUM(INT(MID(B285,ROW(INDIRECT("1:"&amp;LEN(B285))),1)="/"))=0,"ONE_GENRE","MULTI_GENRE")</f>
        <v>MULTI_GENRE</v>
      </c>
      <c r="N285" t="str">
        <f t="shared" si="9"/>
        <v>6-7</v>
      </c>
    </row>
    <row r="286" spans="1:14" ht="15" thickBot="1" x14ac:dyDescent="0.35">
      <c r="A286" s="11" t="s">
        <v>712</v>
      </c>
      <c r="B286" s="12" t="s">
        <v>36</v>
      </c>
      <c r="C286" s="13" t="s">
        <v>713</v>
      </c>
      <c r="D286" s="12">
        <v>151</v>
      </c>
      <c r="E286" s="12">
        <v>6.3</v>
      </c>
      <c r="F286" s="12" t="s">
        <v>22</v>
      </c>
      <c r="G286" s="12" t="str" cm="1">
        <f t="array" ref="G286">IF(LEN(_xlfn.CONCAT(IFERROR(INT(MID(NetflixOriginals!$C286,_xlfn.SEQUENCE(LEN(NetflixOriginals!$C286)),1)),"")))=6,LEFT(_xlfn.CONCAT(IFERROR(INT(MID(NetflixOriginals!$C286,_xlfn.SEQUENCE(LEN(NetflixOriginals!$C286)),1)),"")),2),LEFT(_xlfn.CONCAT(IFERROR(INT(MID(NetflixOriginals!$C286,_xlfn.SEQUENCE(LEN(NetflixOriginals!$C286)),1)),"")),1))</f>
        <v>11</v>
      </c>
      <c r="H286" s="12" t="str" cm="1">
        <f t="array" ref="H286">TRIM(LEFT(NetflixOriginals!$C286,MIN(IF(_xlfn.UNIQUE(INT(IFERROR(INT(MID(NetflixOriginals!$C286,_xlfn.SEQUENCE(LEN(NetflixOriginals!$C286)),1)),0)&gt;0)*_xlfn.SEQUENCE(LEN(NetflixOriginals!$C286)))=0,"@",_xlfn.UNIQUE(INT(IFERROR(INT(MID(NetflixOriginals!$C286,_xlfn.SEQUENCE(LEN(NetflixOriginals!$C286)),1)),0)&gt;0)*_xlfn.SEQUENCE(LEN(NetflixOriginals!$C286)))))-1))</f>
        <v>October</v>
      </c>
      <c r="I286" s="12" t="str" cm="1">
        <f t="array" ref="I286">RIGHT(_xlfn.CONCAT(IFERROR(INT(MID(NetflixOriginals!$C286,_xlfn.SEQUENCE(LEN(NetflixOriginals!$C286)),1)),"")),4)</f>
        <v>2019</v>
      </c>
      <c r="J286" s="12">
        <v>10</v>
      </c>
      <c r="K286" s="23">
        <f t="shared" si="8"/>
        <v>43749</v>
      </c>
      <c r="L286" s="22" t="str" cm="1">
        <f t="array" aca="1" ref="L286" ca="1">IF(SUM(INT(MID(F286,ROW(INDIRECT("1:"&amp;LEN(F286))),1)="/"))=0,"UNI_LANGUAGE",IF(SUM(INT(MID(F286,ROW(INDIRECT("1:"&amp;LEN(F286))),1)="/"))=1,"DUAL_LANGUAGE",IF(SUM(INT(MID(F286,ROW(INDIRECT("1:"&amp;LEN(F286))),1)="/"))=2,"TRI_LANGUAGE","")))</f>
        <v>UNI_LANGUAGE</v>
      </c>
      <c r="M286" s="7" t="str" cm="1">
        <f t="array" aca="1" ref="M286" ca="1">IF(SUM(INT(MID(B286,ROW(INDIRECT("1:"&amp;LEN(B286))),1)="/"))=0,"ONE_GENRE","MULTI_GENRE")</f>
        <v>ONE_GENRE</v>
      </c>
      <c r="N286" t="str">
        <f t="shared" si="9"/>
        <v>6-7</v>
      </c>
    </row>
    <row r="287" spans="1:14" ht="15" thickBot="1" x14ac:dyDescent="0.35">
      <c r="A287" s="14" t="s">
        <v>714</v>
      </c>
      <c r="B287" s="15" t="s">
        <v>101</v>
      </c>
      <c r="C287" s="16" t="s">
        <v>482</v>
      </c>
      <c r="D287" s="15">
        <v>98</v>
      </c>
      <c r="E287" s="15">
        <v>6.3</v>
      </c>
      <c r="F287" s="15" t="s">
        <v>26</v>
      </c>
      <c r="G287" s="15" t="str" cm="1">
        <f t="array" ref="G287">IF(LEN(_xlfn.CONCAT(IFERROR(INT(MID(NetflixOriginals!$C287,_xlfn.SEQUENCE(LEN(NetflixOriginals!$C287)),1)),"")))=6,LEFT(_xlfn.CONCAT(IFERROR(INT(MID(NetflixOriginals!$C287,_xlfn.SEQUENCE(LEN(NetflixOriginals!$C287)),1)),"")),2),LEFT(_xlfn.CONCAT(IFERROR(INT(MID(NetflixOriginals!$C287,_xlfn.SEQUENCE(LEN(NetflixOriginals!$C287)),1)),"")),1))</f>
        <v>18</v>
      </c>
      <c r="H287" s="12" t="str" cm="1">
        <f t="array" ref="H287">TRIM(LEFT(NetflixOriginals!$C287,MIN(IF(_xlfn.UNIQUE(INT(IFERROR(INT(MID(NetflixOriginals!$C287,_xlfn.SEQUENCE(LEN(NetflixOriginals!$C287)),1)),0)&gt;0)*_xlfn.SEQUENCE(LEN(NetflixOriginals!$C287)))=0,"@",_xlfn.UNIQUE(INT(IFERROR(INT(MID(NetflixOriginals!$C287,_xlfn.SEQUENCE(LEN(NetflixOriginals!$C287)),1)),0)&gt;0)*_xlfn.SEQUENCE(LEN(NetflixOriginals!$C287)))))-1))</f>
        <v>October</v>
      </c>
      <c r="I287" s="15" t="str" cm="1">
        <f t="array" ref="I287">RIGHT(_xlfn.CONCAT(IFERROR(INT(MID(NetflixOriginals!$C287,_xlfn.SEQUENCE(LEN(NetflixOriginals!$C287)),1)),"")),4)</f>
        <v>2019</v>
      </c>
      <c r="J287" s="12">
        <v>10</v>
      </c>
      <c r="K287" s="23">
        <f t="shared" si="8"/>
        <v>43756</v>
      </c>
      <c r="L287" s="22" t="str" cm="1">
        <f t="array" aca="1" ref="L287" ca="1">IF(SUM(INT(MID(F287,ROW(INDIRECT("1:"&amp;LEN(F287))),1)="/"))=0,"UNI_LANGUAGE",IF(SUM(INT(MID(F287,ROW(INDIRECT("1:"&amp;LEN(F287))),1)="/"))=1,"DUAL_LANGUAGE",IF(SUM(INT(MID(F287,ROW(INDIRECT("1:"&amp;LEN(F287))),1)="/"))=2,"TRI_LANGUAGE","")))</f>
        <v>UNI_LANGUAGE</v>
      </c>
      <c r="M287" t="str" cm="1">
        <f t="array" aca="1" ref="M287" ca="1">IF(SUM(INT(MID(B287,ROW(INDIRECT("1:"&amp;LEN(B287))),1)="/"))=0,"ONE_GENRE","MULTI_GENRE")</f>
        <v>ONE_GENRE</v>
      </c>
      <c r="N287" t="str">
        <f t="shared" si="9"/>
        <v>6-7</v>
      </c>
    </row>
    <row r="288" spans="1:14" ht="15" thickBot="1" x14ac:dyDescent="0.35">
      <c r="A288" s="11" t="s">
        <v>715</v>
      </c>
      <c r="B288" s="12" t="s">
        <v>12</v>
      </c>
      <c r="C288" s="13" t="s">
        <v>510</v>
      </c>
      <c r="D288" s="12">
        <v>87</v>
      </c>
      <c r="E288" s="12">
        <v>6.3</v>
      </c>
      <c r="F288" s="12" t="s">
        <v>26</v>
      </c>
      <c r="G288" s="12" t="str" cm="1">
        <f t="array" ref="G288">IF(LEN(_xlfn.CONCAT(IFERROR(INT(MID(NetflixOriginals!$C288,_xlfn.SEQUENCE(LEN(NetflixOriginals!$C288)),1)),"")))=6,LEFT(_xlfn.CONCAT(IFERROR(INT(MID(NetflixOriginals!$C288,_xlfn.SEQUENCE(LEN(NetflixOriginals!$C288)),1)),"")),2),LEFT(_xlfn.CONCAT(IFERROR(INT(MID(NetflixOriginals!$C288,_xlfn.SEQUENCE(LEN(NetflixOriginals!$C288)),1)),"")),1))</f>
        <v>29</v>
      </c>
      <c r="H288" s="12" t="str" cm="1">
        <f t="array" ref="H288">TRIM(LEFT(NetflixOriginals!$C288,MIN(IF(_xlfn.UNIQUE(INT(IFERROR(INT(MID(NetflixOriginals!$C288,_xlfn.SEQUENCE(LEN(NetflixOriginals!$C288)),1)),0)&gt;0)*_xlfn.SEQUENCE(LEN(NetflixOriginals!$C288)))=0,"@",_xlfn.UNIQUE(INT(IFERROR(INT(MID(NetflixOriginals!$C288,_xlfn.SEQUENCE(LEN(NetflixOriginals!$C288)),1)),0)&gt;0)*_xlfn.SEQUENCE(LEN(NetflixOriginals!$C288)))))-1))</f>
        <v>March</v>
      </c>
      <c r="I288" s="12" t="str" cm="1">
        <f t="array" ref="I288">RIGHT(_xlfn.CONCAT(IFERROR(INT(MID(NetflixOriginals!$C288,_xlfn.SEQUENCE(LEN(NetflixOriginals!$C288)),1)),"")),4)</f>
        <v>2019</v>
      </c>
      <c r="J288" s="12">
        <v>3</v>
      </c>
      <c r="K288" s="23">
        <f t="shared" si="8"/>
        <v>43553</v>
      </c>
      <c r="L288" s="22" t="str" cm="1">
        <f t="array" aca="1" ref="L288" ca="1">IF(SUM(INT(MID(F288,ROW(INDIRECT("1:"&amp;LEN(F288))),1)="/"))=0,"UNI_LANGUAGE",IF(SUM(INT(MID(F288,ROW(INDIRECT("1:"&amp;LEN(F288))),1)="/"))=1,"DUAL_LANGUAGE",IF(SUM(INT(MID(F288,ROW(INDIRECT("1:"&amp;LEN(F288))),1)="/"))=2,"TRI_LANGUAGE","")))</f>
        <v>UNI_LANGUAGE</v>
      </c>
      <c r="M288" s="7" t="str" cm="1">
        <f t="array" aca="1" ref="M288" ca="1">IF(SUM(INT(MID(B288,ROW(INDIRECT("1:"&amp;LEN(B288))),1)="/"))=0,"ONE_GENRE","MULTI_GENRE")</f>
        <v>ONE_GENRE</v>
      </c>
      <c r="N288" t="str">
        <f t="shared" si="9"/>
        <v>6-7</v>
      </c>
    </row>
    <row r="289" spans="1:14" ht="15" thickBot="1" x14ac:dyDescent="0.35">
      <c r="A289" s="14" t="s">
        <v>716</v>
      </c>
      <c r="B289" s="15" t="s">
        <v>109</v>
      </c>
      <c r="C289" s="16" t="s">
        <v>717</v>
      </c>
      <c r="D289" s="15">
        <v>120</v>
      </c>
      <c r="E289" s="15">
        <v>6.3</v>
      </c>
      <c r="F289" s="15" t="s">
        <v>59</v>
      </c>
      <c r="G289" s="15" t="str" cm="1">
        <f t="array" ref="G289">IF(LEN(_xlfn.CONCAT(IFERROR(INT(MID(NetflixOriginals!$C289,_xlfn.SEQUENCE(LEN(NetflixOriginals!$C289)),1)),"")))=6,LEFT(_xlfn.CONCAT(IFERROR(INT(MID(NetflixOriginals!$C289,_xlfn.SEQUENCE(LEN(NetflixOriginals!$C289)),1)),"")),2),LEFT(_xlfn.CONCAT(IFERROR(INT(MID(NetflixOriginals!$C289,_xlfn.SEQUENCE(LEN(NetflixOriginals!$C289)),1)),"")),1))</f>
        <v>9</v>
      </c>
      <c r="H289" s="12" t="str" cm="1">
        <f t="array" ref="H289">TRIM(LEFT(NetflixOriginals!$C289,MIN(IF(_xlfn.UNIQUE(INT(IFERROR(INT(MID(NetflixOriginals!$C289,_xlfn.SEQUENCE(LEN(NetflixOriginals!$C289)),1)),0)&gt;0)*_xlfn.SEQUENCE(LEN(NetflixOriginals!$C289)))=0,"@",_xlfn.UNIQUE(INT(IFERROR(INT(MID(NetflixOriginals!$C289,_xlfn.SEQUENCE(LEN(NetflixOriginals!$C289)),1)),0)&gt;0)*_xlfn.SEQUENCE(LEN(NetflixOriginals!$C289)))))-1))</f>
        <v>March</v>
      </c>
      <c r="I289" s="15" t="str" cm="1">
        <f t="array" ref="I289">RIGHT(_xlfn.CONCAT(IFERROR(INT(MID(NetflixOriginals!$C289,_xlfn.SEQUENCE(LEN(NetflixOriginals!$C289)),1)),"")),4)</f>
        <v>2018</v>
      </c>
      <c r="J289" s="12">
        <v>3</v>
      </c>
      <c r="K289" s="23">
        <f t="shared" si="8"/>
        <v>43168</v>
      </c>
      <c r="L289" s="22" t="str" cm="1">
        <f t="array" aca="1" ref="L289" ca="1">IF(SUM(INT(MID(F289,ROW(INDIRECT("1:"&amp;LEN(F289))),1)="/"))=0,"UNI_LANGUAGE",IF(SUM(INT(MID(F289,ROW(INDIRECT("1:"&amp;LEN(F289))),1)="/"))=1,"DUAL_LANGUAGE",IF(SUM(INT(MID(F289,ROW(INDIRECT("1:"&amp;LEN(F289))),1)="/"))=2,"TRI_LANGUAGE","")))</f>
        <v>DUAL_LANGUAGE</v>
      </c>
      <c r="M289" t="str" cm="1">
        <f t="array" aca="1" ref="M289" ca="1">IF(SUM(INT(MID(B289,ROW(INDIRECT("1:"&amp;LEN(B289))),1)="/"))=0,"ONE_GENRE","MULTI_GENRE")</f>
        <v>ONE_GENRE</v>
      </c>
      <c r="N289" t="str">
        <f t="shared" si="9"/>
        <v>6-7</v>
      </c>
    </row>
    <row r="290" spans="1:14" ht="15" thickBot="1" x14ac:dyDescent="0.35">
      <c r="A290" s="11" t="s">
        <v>718</v>
      </c>
      <c r="B290" s="12" t="s">
        <v>16</v>
      </c>
      <c r="C290" s="13" t="s">
        <v>719</v>
      </c>
      <c r="D290" s="12">
        <v>134</v>
      </c>
      <c r="E290" s="12">
        <v>6.3</v>
      </c>
      <c r="F290" s="12" t="s">
        <v>46</v>
      </c>
      <c r="G290" s="12" t="str" cm="1">
        <f t="array" ref="G290">IF(LEN(_xlfn.CONCAT(IFERROR(INT(MID(NetflixOriginals!$C290,_xlfn.SEQUENCE(LEN(NetflixOriginals!$C290)),1)),"")))=6,LEFT(_xlfn.CONCAT(IFERROR(INT(MID(NetflixOriginals!$C290,_xlfn.SEQUENCE(LEN(NetflixOriginals!$C290)),1)),"")),2),LEFT(_xlfn.CONCAT(IFERROR(INT(MID(NetflixOriginals!$C290,_xlfn.SEQUENCE(LEN(NetflixOriginals!$C290)),1)),"")),1))</f>
        <v>23</v>
      </c>
      <c r="H290" s="12" t="str" cm="1">
        <f t="array" ref="H290">TRIM(LEFT(NetflixOriginals!$C290,MIN(IF(_xlfn.UNIQUE(INT(IFERROR(INT(MID(NetflixOriginals!$C290,_xlfn.SEQUENCE(LEN(NetflixOriginals!$C290)),1)),0)&gt;0)*_xlfn.SEQUENCE(LEN(NetflixOriginals!$C290)))=0,"@",_xlfn.UNIQUE(INT(IFERROR(INT(MID(NetflixOriginals!$C290,_xlfn.SEQUENCE(LEN(NetflixOriginals!$C290)),1)),0)&gt;0)*_xlfn.SEQUENCE(LEN(NetflixOriginals!$C290)))))-1))</f>
        <v>April</v>
      </c>
      <c r="I290" s="12" t="str" cm="1">
        <f t="array" ref="I290">RIGHT(_xlfn.CONCAT(IFERROR(INT(MID(NetflixOriginals!$C290,_xlfn.SEQUENCE(LEN(NetflixOriginals!$C290)),1)),"")),4)</f>
        <v>2020</v>
      </c>
      <c r="J290" s="12">
        <v>4</v>
      </c>
      <c r="K290" s="23">
        <f t="shared" si="8"/>
        <v>43944</v>
      </c>
      <c r="L290" s="22" t="str" cm="1">
        <f t="array" aca="1" ref="L290" ca="1">IF(SUM(INT(MID(F290,ROW(INDIRECT("1:"&amp;LEN(F290))),1)="/"))=0,"UNI_LANGUAGE",IF(SUM(INT(MID(F290,ROW(INDIRECT("1:"&amp;LEN(F290))),1)="/"))=1,"DUAL_LANGUAGE",IF(SUM(INT(MID(F290,ROW(INDIRECT("1:"&amp;LEN(F290))),1)="/"))=2,"TRI_LANGUAGE","")))</f>
        <v>UNI_LANGUAGE</v>
      </c>
      <c r="M290" s="7" t="str" cm="1">
        <f t="array" aca="1" ref="M290" ca="1">IF(SUM(INT(MID(B290,ROW(INDIRECT("1:"&amp;LEN(B290))),1)="/"))=0,"ONE_GENRE","MULTI_GENRE")</f>
        <v>ONE_GENRE</v>
      </c>
      <c r="N290" t="str">
        <f t="shared" si="9"/>
        <v>6-7</v>
      </c>
    </row>
    <row r="291" spans="1:14" ht="15" thickBot="1" x14ac:dyDescent="0.35">
      <c r="A291" s="14" t="s">
        <v>720</v>
      </c>
      <c r="B291" s="15" t="s">
        <v>40</v>
      </c>
      <c r="C291" s="16" t="s">
        <v>721</v>
      </c>
      <c r="D291" s="15">
        <v>109</v>
      </c>
      <c r="E291" s="15">
        <v>6.3</v>
      </c>
      <c r="F291" s="15" t="s">
        <v>26</v>
      </c>
      <c r="G291" s="15" t="str" cm="1">
        <f t="array" ref="G291">IF(LEN(_xlfn.CONCAT(IFERROR(INT(MID(NetflixOriginals!$C291,_xlfn.SEQUENCE(LEN(NetflixOriginals!$C291)),1)),"")))=6,LEFT(_xlfn.CONCAT(IFERROR(INT(MID(NetflixOriginals!$C291,_xlfn.SEQUENCE(LEN(NetflixOriginals!$C291)),1)),"")),2),LEFT(_xlfn.CONCAT(IFERROR(INT(MID(NetflixOriginals!$C291,_xlfn.SEQUENCE(LEN(NetflixOriginals!$C291)),1)),"")),1))</f>
        <v>12</v>
      </c>
      <c r="H291" s="12" t="str" cm="1">
        <f t="array" ref="H291">TRIM(LEFT(NetflixOriginals!$C291,MIN(IF(_xlfn.UNIQUE(INT(IFERROR(INT(MID(NetflixOriginals!$C291,_xlfn.SEQUENCE(LEN(NetflixOriginals!$C291)),1)),0)&gt;0)*_xlfn.SEQUENCE(LEN(NetflixOriginals!$C291)))=0,"@",_xlfn.UNIQUE(INT(IFERROR(INT(MID(NetflixOriginals!$C291,_xlfn.SEQUENCE(LEN(NetflixOriginals!$C291)),1)),0)&gt;0)*_xlfn.SEQUENCE(LEN(NetflixOriginals!$C291)))))-1))</f>
        <v>February</v>
      </c>
      <c r="I291" s="15" t="str" cm="1">
        <f t="array" ref="I291">RIGHT(_xlfn.CONCAT(IFERROR(INT(MID(NetflixOriginals!$C291,_xlfn.SEQUENCE(LEN(NetflixOriginals!$C291)),1)),"")),4)</f>
        <v>2021</v>
      </c>
      <c r="J291" s="12">
        <v>2</v>
      </c>
      <c r="K291" s="23">
        <f t="shared" si="8"/>
        <v>44239</v>
      </c>
      <c r="L291" s="22" t="str" cm="1">
        <f t="array" aca="1" ref="L291" ca="1">IF(SUM(INT(MID(F291,ROW(INDIRECT("1:"&amp;LEN(F291))),1)="/"))=0,"UNI_LANGUAGE",IF(SUM(INT(MID(F291,ROW(INDIRECT("1:"&amp;LEN(F291))),1)="/"))=1,"DUAL_LANGUAGE",IF(SUM(INT(MID(F291,ROW(INDIRECT("1:"&amp;LEN(F291))),1)="/"))=2,"TRI_LANGUAGE","")))</f>
        <v>UNI_LANGUAGE</v>
      </c>
      <c r="M291" t="str" cm="1">
        <f t="array" aca="1" ref="M291" ca="1">IF(SUM(INT(MID(B291,ROW(INDIRECT("1:"&amp;LEN(B291))),1)="/"))=0,"ONE_GENRE","MULTI_GENRE")</f>
        <v>ONE_GENRE</v>
      </c>
      <c r="N291" t="str">
        <f t="shared" si="9"/>
        <v>6-7</v>
      </c>
    </row>
    <row r="292" spans="1:14" ht="15" thickBot="1" x14ac:dyDescent="0.35">
      <c r="A292" s="11" t="s">
        <v>722</v>
      </c>
      <c r="B292" s="12" t="s">
        <v>12</v>
      </c>
      <c r="C292" s="13" t="s">
        <v>723</v>
      </c>
      <c r="D292" s="12">
        <v>85</v>
      </c>
      <c r="E292" s="12">
        <v>6.3</v>
      </c>
      <c r="F292" s="12" t="s">
        <v>26</v>
      </c>
      <c r="G292" s="12" t="str" cm="1">
        <f t="array" ref="G292">IF(LEN(_xlfn.CONCAT(IFERROR(INT(MID(NetflixOriginals!$C292,_xlfn.SEQUENCE(LEN(NetflixOriginals!$C292)),1)),"")))=6,LEFT(_xlfn.CONCAT(IFERROR(INT(MID(NetflixOriginals!$C292,_xlfn.SEQUENCE(LEN(NetflixOriginals!$C292)),1)),"")),2),LEFT(_xlfn.CONCAT(IFERROR(INT(MID(NetflixOriginals!$C292,_xlfn.SEQUENCE(LEN(NetflixOriginals!$C292)),1)),"")),1))</f>
        <v>28</v>
      </c>
      <c r="H292" s="12" t="str" cm="1">
        <f t="array" ref="H292">TRIM(LEFT(NetflixOriginals!$C292,MIN(IF(_xlfn.UNIQUE(INT(IFERROR(INT(MID(NetflixOriginals!$C292,_xlfn.SEQUENCE(LEN(NetflixOriginals!$C292)),1)),0)&gt;0)*_xlfn.SEQUENCE(LEN(NetflixOriginals!$C292)))=0,"@",_xlfn.UNIQUE(INT(IFERROR(INT(MID(NetflixOriginals!$C292,_xlfn.SEQUENCE(LEN(NetflixOriginals!$C292)),1)),0)&gt;0)*_xlfn.SEQUENCE(LEN(NetflixOriginals!$C292)))))-1))</f>
        <v>August</v>
      </c>
      <c r="I292" s="12" t="str" cm="1">
        <f t="array" ref="I292">RIGHT(_xlfn.CONCAT(IFERROR(INT(MID(NetflixOriginals!$C292,_xlfn.SEQUENCE(LEN(NetflixOriginals!$C292)),1)),"")),4)</f>
        <v>2019</v>
      </c>
      <c r="J292" s="12">
        <v>8</v>
      </c>
      <c r="K292" s="23">
        <f t="shared" si="8"/>
        <v>43705</v>
      </c>
      <c r="L292" s="22" t="str" cm="1">
        <f t="array" aca="1" ref="L292" ca="1">IF(SUM(INT(MID(F292,ROW(INDIRECT("1:"&amp;LEN(F292))),1)="/"))=0,"UNI_LANGUAGE",IF(SUM(INT(MID(F292,ROW(INDIRECT("1:"&amp;LEN(F292))),1)="/"))=1,"DUAL_LANGUAGE",IF(SUM(INT(MID(F292,ROW(INDIRECT("1:"&amp;LEN(F292))),1)="/"))=2,"TRI_LANGUAGE","")))</f>
        <v>UNI_LANGUAGE</v>
      </c>
      <c r="M292" s="7" t="str" cm="1">
        <f t="array" aca="1" ref="M292" ca="1">IF(SUM(INT(MID(B292,ROW(INDIRECT("1:"&amp;LEN(B292))),1)="/"))=0,"ONE_GENRE","MULTI_GENRE")</f>
        <v>ONE_GENRE</v>
      </c>
      <c r="N292" t="str">
        <f t="shared" si="9"/>
        <v>6-7</v>
      </c>
    </row>
    <row r="293" spans="1:14" ht="15" thickBot="1" x14ac:dyDescent="0.35">
      <c r="A293" s="14" t="s">
        <v>724</v>
      </c>
      <c r="B293" s="15" t="s">
        <v>36</v>
      </c>
      <c r="C293" s="16" t="s">
        <v>572</v>
      </c>
      <c r="D293" s="15">
        <v>103</v>
      </c>
      <c r="E293" s="15">
        <v>6.3</v>
      </c>
      <c r="F293" s="15" t="s">
        <v>26</v>
      </c>
      <c r="G293" s="15" t="str" cm="1">
        <f t="array" ref="G293">IF(LEN(_xlfn.CONCAT(IFERROR(INT(MID(NetflixOriginals!$C293,_xlfn.SEQUENCE(LEN(NetflixOriginals!$C293)),1)),"")))=6,LEFT(_xlfn.CONCAT(IFERROR(INT(MID(NetflixOriginals!$C293,_xlfn.SEQUENCE(LEN(NetflixOriginals!$C293)),1)),"")),2),LEFT(_xlfn.CONCAT(IFERROR(INT(MID(NetflixOriginals!$C293,_xlfn.SEQUENCE(LEN(NetflixOriginals!$C293)),1)),"")),1))</f>
        <v>27</v>
      </c>
      <c r="H293" s="12" t="str" cm="1">
        <f t="array" ref="H293">TRIM(LEFT(NetflixOriginals!$C293,MIN(IF(_xlfn.UNIQUE(INT(IFERROR(INT(MID(NetflixOriginals!$C293,_xlfn.SEQUENCE(LEN(NetflixOriginals!$C293)),1)),0)&gt;0)*_xlfn.SEQUENCE(LEN(NetflixOriginals!$C293)))=0,"@",_xlfn.UNIQUE(INT(IFERROR(INT(MID(NetflixOriginals!$C293,_xlfn.SEQUENCE(LEN(NetflixOriginals!$C293)),1)),0)&gt;0)*_xlfn.SEQUENCE(LEN(NetflixOriginals!$C293)))))-1))</f>
        <v>March</v>
      </c>
      <c r="I293" s="15" t="str" cm="1">
        <f t="array" ref="I293">RIGHT(_xlfn.CONCAT(IFERROR(INT(MID(NetflixOriginals!$C293,_xlfn.SEQUENCE(LEN(NetflixOriginals!$C293)),1)),"")),4)</f>
        <v>2020</v>
      </c>
      <c r="J293" s="12">
        <v>3</v>
      </c>
      <c r="K293" s="23">
        <f t="shared" si="8"/>
        <v>43917</v>
      </c>
      <c r="L293" s="22" t="str" cm="1">
        <f t="array" aca="1" ref="L293" ca="1">IF(SUM(INT(MID(F293,ROW(INDIRECT("1:"&amp;LEN(F293))),1)="/"))=0,"UNI_LANGUAGE",IF(SUM(INT(MID(F293,ROW(INDIRECT("1:"&amp;LEN(F293))),1)="/"))=1,"DUAL_LANGUAGE",IF(SUM(INT(MID(F293,ROW(INDIRECT("1:"&amp;LEN(F293))),1)="/"))=2,"TRI_LANGUAGE","")))</f>
        <v>UNI_LANGUAGE</v>
      </c>
      <c r="M293" t="str" cm="1">
        <f t="array" aca="1" ref="M293" ca="1">IF(SUM(INT(MID(B293,ROW(INDIRECT("1:"&amp;LEN(B293))),1)="/"))=0,"ONE_GENRE","MULTI_GENRE")</f>
        <v>ONE_GENRE</v>
      </c>
      <c r="N293" t="str">
        <f t="shared" si="9"/>
        <v>6-7</v>
      </c>
    </row>
    <row r="294" spans="1:14" ht="15" thickBot="1" x14ac:dyDescent="0.35">
      <c r="A294" s="11" t="s">
        <v>725</v>
      </c>
      <c r="B294" s="12" t="s">
        <v>12</v>
      </c>
      <c r="C294" s="13" t="s">
        <v>726</v>
      </c>
      <c r="D294" s="12">
        <v>94</v>
      </c>
      <c r="E294" s="12">
        <v>6.4</v>
      </c>
      <c r="F294" s="12" t="s">
        <v>58</v>
      </c>
      <c r="G294" s="12" t="str" cm="1">
        <f t="array" ref="G294">IF(LEN(_xlfn.CONCAT(IFERROR(INT(MID(NetflixOriginals!$C294,_xlfn.SEQUENCE(LEN(NetflixOriginals!$C294)),1)),"")))=6,LEFT(_xlfn.CONCAT(IFERROR(INT(MID(NetflixOriginals!$C294,_xlfn.SEQUENCE(LEN(NetflixOriginals!$C294)),1)),"")),2),LEFT(_xlfn.CONCAT(IFERROR(INT(MID(NetflixOriginals!$C294,_xlfn.SEQUENCE(LEN(NetflixOriginals!$C294)),1)),"")),1))</f>
        <v>5</v>
      </c>
      <c r="H294" s="12" t="str" cm="1">
        <f t="array" ref="H294">TRIM(LEFT(NetflixOriginals!$C294,MIN(IF(_xlfn.UNIQUE(INT(IFERROR(INT(MID(NetflixOriginals!$C294,_xlfn.SEQUENCE(LEN(NetflixOriginals!$C294)),1)),0)&gt;0)*_xlfn.SEQUENCE(LEN(NetflixOriginals!$C294)))=0,"@",_xlfn.UNIQUE(INT(IFERROR(INT(MID(NetflixOriginals!$C294,_xlfn.SEQUENCE(LEN(NetflixOriginals!$C294)),1)),0)&gt;0)*_xlfn.SEQUENCE(LEN(NetflixOriginals!$C294)))))-1))</f>
        <v>August</v>
      </c>
      <c r="I294" s="12" t="str" cm="1">
        <f t="array" ref="I294">RIGHT(_xlfn.CONCAT(IFERROR(INT(MID(NetflixOriginals!$C294,_xlfn.SEQUENCE(LEN(NetflixOriginals!$C294)),1)),"")),4)</f>
        <v>2020</v>
      </c>
      <c r="J294" s="12">
        <v>8</v>
      </c>
      <c r="K294" s="23">
        <f t="shared" si="8"/>
        <v>44048</v>
      </c>
      <c r="L294" s="22" t="str" cm="1">
        <f t="array" aca="1" ref="L294" ca="1">IF(SUM(INT(MID(F294,ROW(INDIRECT("1:"&amp;LEN(F294))),1)="/"))=0,"UNI_LANGUAGE",IF(SUM(INT(MID(F294,ROW(INDIRECT("1:"&amp;LEN(F294))),1)="/"))=1,"DUAL_LANGUAGE",IF(SUM(INT(MID(F294,ROW(INDIRECT("1:"&amp;LEN(F294))),1)="/"))=2,"TRI_LANGUAGE","")))</f>
        <v>UNI_LANGUAGE</v>
      </c>
      <c r="M294" s="7" t="str" cm="1">
        <f t="array" aca="1" ref="M294" ca="1">IF(SUM(INT(MID(B294,ROW(INDIRECT("1:"&amp;LEN(B294))),1)="/"))=0,"ONE_GENRE","MULTI_GENRE")</f>
        <v>ONE_GENRE</v>
      </c>
      <c r="N294" t="str">
        <f t="shared" si="9"/>
        <v>6-7</v>
      </c>
    </row>
    <row r="295" spans="1:14" ht="15" thickBot="1" x14ac:dyDescent="0.35">
      <c r="A295" s="14" t="s">
        <v>727</v>
      </c>
      <c r="B295" s="15" t="s">
        <v>148</v>
      </c>
      <c r="C295" s="16" t="s">
        <v>728</v>
      </c>
      <c r="D295" s="15">
        <v>97</v>
      </c>
      <c r="E295" s="15">
        <v>6.4</v>
      </c>
      <c r="F295" s="15" t="s">
        <v>26</v>
      </c>
      <c r="G295" s="15" t="str" cm="1">
        <f t="array" ref="G295">IF(LEN(_xlfn.CONCAT(IFERROR(INT(MID(NetflixOriginals!$C295,_xlfn.SEQUENCE(LEN(NetflixOriginals!$C295)),1)),"")))=6,LEFT(_xlfn.CONCAT(IFERROR(INT(MID(NetflixOriginals!$C295,_xlfn.SEQUENCE(LEN(NetflixOriginals!$C295)),1)),"")),2),LEFT(_xlfn.CONCAT(IFERROR(INT(MID(NetflixOriginals!$C295,_xlfn.SEQUENCE(LEN(NetflixOriginals!$C295)),1)),"")),1))</f>
        <v>21</v>
      </c>
      <c r="H295" s="12" t="str" cm="1">
        <f t="array" ref="H295">TRIM(LEFT(NetflixOriginals!$C295,MIN(IF(_xlfn.UNIQUE(INT(IFERROR(INT(MID(NetflixOriginals!$C295,_xlfn.SEQUENCE(LEN(NetflixOriginals!$C295)),1)),0)&gt;0)*_xlfn.SEQUENCE(LEN(NetflixOriginals!$C295)))=0,"@",_xlfn.UNIQUE(INT(IFERROR(INT(MID(NetflixOriginals!$C295,_xlfn.SEQUENCE(LEN(NetflixOriginals!$C295)),1)),0)&gt;0)*_xlfn.SEQUENCE(LEN(NetflixOriginals!$C295)))))-1))</f>
        <v>December</v>
      </c>
      <c r="I295" s="15" t="str" cm="1">
        <f t="array" ref="I295">RIGHT(_xlfn.CONCAT(IFERROR(INT(MID(NetflixOriginals!$C295,_xlfn.SEQUENCE(LEN(NetflixOriginals!$C295)),1)),"")),4)</f>
        <v>2020</v>
      </c>
      <c r="J295" s="12">
        <v>12</v>
      </c>
      <c r="K295" s="23">
        <f t="shared" si="8"/>
        <v>44186</v>
      </c>
      <c r="L295" s="22" t="str" cm="1">
        <f t="array" aca="1" ref="L295" ca="1">IF(SUM(INT(MID(F295,ROW(INDIRECT("1:"&amp;LEN(F295))),1)="/"))=0,"UNI_LANGUAGE",IF(SUM(INT(MID(F295,ROW(INDIRECT("1:"&amp;LEN(F295))),1)="/"))=1,"DUAL_LANGUAGE",IF(SUM(INT(MID(F295,ROW(INDIRECT("1:"&amp;LEN(F295))),1)="/"))=2,"TRI_LANGUAGE","")))</f>
        <v>UNI_LANGUAGE</v>
      </c>
      <c r="M295" t="str" cm="1">
        <f t="array" aca="1" ref="M295" ca="1">IF(SUM(INT(MID(B295,ROW(INDIRECT("1:"&amp;LEN(B295))),1)="/"))=0,"ONE_GENRE","MULTI_GENRE")</f>
        <v>ONE_GENRE</v>
      </c>
      <c r="N295" t="str">
        <f t="shared" si="9"/>
        <v>6-7</v>
      </c>
    </row>
    <row r="296" spans="1:14" ht="15" thickBot="1" x14ac:dyDescent="0.35">
      <c r="A296" s="11" t="s">
        <v>729</v>
      </c>
      <c r="B296" s="12" t="s">
        <v>53</v>
      </c>
      <c r="C296" s="13" t="s">
        <v>730</v>
      </c>
      <c r="D296" s="12">
        <v>88</v>
      </c>
      <c r="E296" s="12">
        <v>6.4</v>
      </c>
      <c r="F296" s="12" t="s">
        <v>26</v>
      </c>
      <c r="G296" s="12" t="str" cm="1">
        <f t="array" ref="G296">IF(LEN(_xlfn.CONCAT(IFERROR(INT(MID(NetflixOriginals!$C296,_xlfn.SEQUENCE(LEN(NetflixOriginals!$C296)),1)),"")))=6,LEFT(_xlfn.CONCAT(IFERROR(INT(MID(NetflixOriginals!$C296,_xlfn.SEQUENCE(LEN(NetflixOriginals!$C296)),1)),"")),2),LEFT(_xlfn.CONCAT(IFERROR(INT(MID(NetflixOriginals!$C296,_xlfn.SEQUENCE(LEN(NetflixOriginals!$C296)),1)),"")),1))</f>
        <v>16</v>
      </c>
      <c r="H296" s="12" t="str" cm="1">
        <f t="array" ref="H296">TRIM(LEFT(NetflixOriginals!$C296,MIN(IF(_xlfn.UNIQUE(INT(IFERROR(INT(MID(NetflixOriginals!$C296,_xlfn.SEQUENCE(LEN(NetflixOriginals!$C296)),1)),0)&gt;0)*_xlfn.SEQUENCE(LEN(NetflixOriginals!$C296)))=0,"@",_xlfn.UNIQUE(INT(IFERROR(INT(MID(NetflixOriginals!$C296,_xlfn.SEQUENCE(LEN(NetflixOriginals!$C296)),1)),0)&gt;0)*_xlfn.SEQUENCE(LEN(NetflixOriginals!$C296)))))-1))</f>
        <v>September</v>
      </c>
      <c r="I296" s="12" t="str" cm="1">
        <f t="array" ref="I296">RIGHT(_xlfn.CONCAT(IFERROR(INT(MID(NetflixOriginals!$C296,_xlfn.SEQUENCE(LEN(NetflixOriginals!$C296)),1)),"")),4)</f>
        <v>2016</v>
      </c>
      <c r="J296" s="12">
        <v>9</v>
      </c>
      <c r="K296" s="23">
        <f t="shared" si="8"/>
        <v>42629</v>
      </c>
      <c r="L296" s="22" t="str" cm="1">
        <f t="array" aca="1" ref="L296" ca="1">IF(SUM(INT(MID(F296,ROW(INDIRECT("1:"&amp;LEN(F296))),1)="/"))=0,"UNI_LANGUAGE",IF(SUM(INT(MID(F296,ROW(INDIRECT("1:"&amp;LEN(F296))),1)="/"))=1,"DUAL_LANGUAGE",IF(SUM(INT(MID(F296,ROW(INDIRECT("1:"&amp;LEN(F296))),1)="/"))=2,"TRI_LANGUAGE","")))</f>
        <v>UNI_LANGUAGE</v>
      </c>
      <c r="M296" s="7" t="str" cm="1">
        <f t="array" aca="1" ref="M296" ca="1">IF(SUM(INT(MID(B296,ROW(INDIRECT("1:"&amp;LEN(B296))),1)="/"))=0,"ONE_GENRE","MULTI_GENRE")</f>
        <v>MULTI_GENRE</v>
      </c>
      <c r="N296" t="str">
        <f t="shared" si="9"/>
        <v>6-7</v>
      </c>
    </row>
    <row r="297" spans="1:14" ht="15" thickBot="1" x14ac:dyDescent="0.35">
      <c r="A297" s="14" t="s">
        <v>731</v>
      </c>
      <c r="B297" s="15" t="s">
        <v>12</v>
      </c>
      <c r="C297" s="16" t="s">
        <v>732</v>
      </c>
      <c r="D297" s="15">
        <v>37</v>
      </c>
      <c r="E297" s="15">
        <v>6.4</v>
      </c>
      <c r="F297" s="15" t="s">
        <v>51</v>
      </c>
      <c r="G297" s="15" t="str" cm="1">
        <f t="array" ref="G297">IF(LEN(_xlfn.CONCAT(IFERROR(INT(MID(NetflixOriginals!$C297,_xlfn.SEQUENCE(LEN(NetflixOriginals!$C297)),1)),"")))=6,LEFT(_xlfn.CONCAT(IFERROR(INT(MID(NetflixOriginals!$C297,_xlfn.SEQUENCE(LEN(NetflixOriginals!$C297)),1)),"")),2),LEFT(_xlfn.CONCAT(IFERROR(INT(MID(NetflixOriginals!$C297,_xlfn.SEQUENCE(LEN(NetflixOriginals!$C297)),1)),"")),1))</f>
        <v>25</v>
      </c>
      <c r="H297" s="12" t="str" cm="1">
        <f t="array" ref="H297">TRIM(LEFT(NetflixOriginals!$C297,MIN(IF(_xlfn.UNIQUE(INT(IFERROR(INT(MID(NetflixOriginals!$C297,_xlfn.SEQUENCE(LEN(NetflixOriginals!$C297)),1)),0)&gt;0)*_xlfn.SEQUENCE(LEN(NetflixOriginals!$C297)))=0,"@",_xlfn.UNIQUE(INT(IFERROR(INT(MID(NetflixOriginals!$C297,_xlfn.SEQUENCE(LEN(NetflixOriginals!$C297)),1)),0)&gt;0)*_xlfn.SEQUENCE(LEN(NetflixOriginals!$C297)))))-1))</f>
        <v>September</v>
      </c>
      <c r="I297" s="15" t="str" cm="1">
        <f t="array" ref="I297">RIGHT(_xlfn.CONCAT(IFERROR(INT(MID(NetflixOriginals!$C297,_xlfn.SEQUENCE(LEN(NetflixOriginals!$C297)),1)),"")),4)</f>
        <v>2019</v>
      </c>
      <c r="J297" s="12">
        <v>9</v>
      </c>
      <c r="K297" s="23">
        <f t="shared" si="8"/>
        <v>43733</v>
      </c>
      <c r="L297" s="22" t="str" cm="1">
        <f t="array" aca="1" ref="L297" ca="1">IF(SUM(INT(MID(F297,ROW(INDIRECT("1:"&amp;LEN(F297))),1)="/"))=0,"UNI_LANGUAGE",IF(SUM(INT(MID(F297,ROW(INDIRECT("1:"&amp;LEN(F297))),1)="/"))=1,"DUAL_LANGUAGE",IF(SUM(INT(MID(F297,ROW(INDIRECT("1:"&amp;LEN(F297))),1)="/"))=2,"TRI_LANGUAGE","")))</f>
        <v>DUAL_LANGUAGE</v>
      </c>
      <c r="M297" t="str" cm="1">
        <f t="array" aca="1" ref="M297" ca="1">IF(SUM(INT(MID(B297,ROW(INDIRECT("1:"&amp;LEN(B297))),1)="/"))=0,"ONE_GENRE","MULTI_GENRE")</f>
        <v>ONE_GENRE</v>
      </c>
      <c r="N297" t="str">
        <f t="shared" si="9"/>
        <v>6-7</v>
      </c>
    </row>
    <row r="298" spans="1:14" ht="15" thickBot="1" x14ac:dyDescent="0.35">
      <c r="A298" s="11" t="s">
        <v>733</v>
      </c>
      <c r="B298" s="12" t="s">
        <v>149</v>
      </c>
      <c r="C298" s="13" t="s">
        <v>734</v>
      </c>
      <c r="D298" s="12">
        <v>112</v>
      </c>
      <c r="E298" s="12">
        <v>6.4</v>
      </c>
      <c r="F298" s="12" t="s">
        <v>30</v>
      </c>
      <c r="G298" s="12" t="str" cm="1">
        <f t="array" ref="G298">IF(LEN(_xlfn.CONCAT(IFERROR(INT(MID(NetflixOriginals!$C298,_xlfn.SEQUENCE(LEN(NetflixOriginals!$C298)),1)),"")))=6,LEFT(_xlfn.CONCAT(IFERROR(INT(MID(NetflixOriginals!$C298,_xlfn.SEQUENCE(LEN(NetflixOriginals!$C298)),1)),"")),2),LEFT(_xlfn.CONCAT(IFERROR(INT(MID(NetflixOriginals!$C298,_xlfn.SEQUENCE(LEN(NetflixOriginals!$C298)),1)),"")),1))</f>
        <v>24</v>
      </c>
      <c r="H298" s="12" t="str" cm="1">
        <f t="array" ref="H298">TRIM(LEFT(NetflixOriginals!$C298,MIN(IF(_xlfn.UNIQUE(INT(IFERROR(INT(MID(NetflixOriginals!$C298,_xlfn.SEQUENCE(LEN(NetflixOriginals!$C298)),1)),0)&gt;0)*_xlfn.SEQUENCE(LEN(NetflixOriginals!$C298)))=0,"@",_xlfn.UNIQUE(INT(IFERROR(INT(MID(NetflixOriginals!$C298,_xlfn.SEQUENCE(LEN(NetflixOriginals!$C298)),1)),0)&gt;0)*_xlfn.SEQUENCE(LEN(NetflixOriginals!$C298)))))-1))</f>
        <v>December</v>
      </c>
      <c r="I298" s="12" t="str" cm="1">
        <f t="array" ref="I298">RIGHT(_xlfn.CONCAT(IFERROR(INT(MID(NetflixOriginals!$C298,_xlfn.SEQUENCE(LEN(NetflixOriginals!$C298)),1)),"")),4)</f>
        <v>2019</v>
      </c>
      <c r="J298" s="12">
        <v>12</v>
      </c>
      <c r="K298" s="23">
        <f t="shared" si="8"/>
        <v>43823</v>
      </c>
      <c r="L298" s="22" t="str" cm="1">
        <f t="array" aca="1" ref="L298" ca="1">IF(SUM(INT(MID(F298,ROW(INDIRECT("1:"&amp;LEN(F298))),1)="/"))=0,"UNI_LANGUAGE",IF(SUM(INT(MID(F298,ROW(INDIRECT("1:"&amp;LEN(F298))),1)="/"))=1,"DUAL_LANGUAGE",IF(SUM(INT(MID(F298,ROW(INDIRECT("1:"&amp;LEN(F298))),1)="/"))=2,"TRI_LANGUAGE","")))</f>
        <v>UNI_LANGUAGE</v>
      </c>
      <c r="M298" s="7" t="str" cm="1">
        <f t="array" aca="1" ref="M298" ca="1">IF(SUM(INT(MID(B298,ROW(INDIRECT("1:"&amp;LEN(B298))),1)="/"))=0,"ONE_GENRE","MULTI_GENRE")</f>
        <v>ONE_GENRE</v>
      </c>
      <c r="N298" t="str">
        <f t="shared" si="9"/>
        <v>6-7</v>
      </c>
    </row>
    <row r="299" spans="1:14" ht="15" thickBot="1" x14ac:dyDescent="0.35">
      <c r="A299" s="14" t="s">
        <v>735</v>
      </c>
      <c r="B299" s="15" t="s">
        <v>132</v>
      </c>
      <c r="C299" s="16" t="s">
        <v>525</v>
      </c>
      <c r="D299" s="15">
        <v>102</v>
      </c>
      <c r="E299" s="15">
        <v>6.4</v>
      </c>
      <c r="F299" s="15" t="s">
        <v>26</v>
      </c>
      <c r="G299" s="15" t="str" cm="1">
        <f t="array" ref="G299">IF(LEN(_xlfn.CONCAT(IFERROR(INT(MID(NetflixOriginals!$C299,_xlfn.SEQUENCE(LEN(NetflixOriginals!$C299)),1)),"")))=6,LEFT(_xlfn.CONCAT(IFERROR(INT(MID(NetflixOriginals!$C299,_xlfn.SEQUENCE(LEN(NetflixOriginals!$C299)),1)),"")),2),LEFT(_xlfn.CONCAT(IFERROR(INT(MID(NetflixOriginals!$C299,_xlfn.SEQUENCE(LEN(NetflixOriginals!$C299)),1)),"")),1))</f>
        <v>30</v>
      </c>
      <c r="H299" s="12" t="str" cm="1">
        <f t="array" ref="H299">TRIM(LEFT(NetflixOriginals!$C299,MIN(IF(_xlfn.UNIQUE(INT(IFERROR(INT(MID(NetflixOriginals!$C299,_xlfn.SEQUENCE(LEN(NetflixOriginals!$C299)),1)),0)&gt;0)*_xlfn.SEQUENCE(LEN(NetflixOriginals!$C299)))=0,"@",_xlfn.UNIQUE(INT(IFERROR(INT(MID(NetflixOriginals!$C299,_xlfn.SEQUENCE(LEN(NetflixOriginals!$C299)),1)),0)&gt;0)*_xlfn.SEQUENCE(LEN(NetflixOriginals!$C299)))))-1))</f>
        <v>March</v>
      </c>
      <c r="I299" s="15" t="str" cm="1">
        <f t="array" ref="I299">RIGHT(_xlfn.CONCAT(IFERROR(INT(MID(NetflixOriginals!$C299,_xlfn.SEQUENCE(LEN(NetflixOriginals!$C299)),1)),"")),4)</f>
        <v>2018</v>
      </c>
      <c r="J299" s="12">
        <v>3</v>
      </c>
      <c r="K299" s="23">
        <f t="shared" si="8"/>
        <v>43189</v>
      </c>
      <c r="L299" s="22" t="str" cm="1">
        <f t="array" aca="1" ref="L299" ca="1">IF(SUM(INT(MID(F299,ROW(INDIRECT("1:"&amp;LEN(F299))),1)="/"))=0,"UNI_LANGUAGE",IF(SUM(INT(MID(F299,ROW(INDIRECT("1:"&amp;LEN(F299))),1)="/"))=1,"DUAL_LANGUAGE",IF(SUM(INT(MID(F299,ROW(INDIRECT("1:"&amp;LEN(F299))),1)="/"))=2,"TRI_LANGUAGE","")))</f>
        <v>UNI_LANGUAGE</v>
      </c>
      <c r="M299" t="str" cm="1">
        <f t="array" aca="1" ref="M299" ca="1">IF(SUM(INT(MID(B299,ROW(INDIRECT("1:"&amp;LEN(B299))),1)="/"))=0,"ONE_GENRE","MULTI_GENRE")</f>
        <v>ONE_GENRE</v>
      </c>
      <c r="N299" t="str">
        <f t="shared" si="9"/>
        <v>6-7</v>
      </c>
    </row>
    <row r="300" spans="1:14" ht="15" thickBot="1" x14ac:dyDescent="0.35">
      <c r="A300" s="11" t="s">
        <v>736</v>
      </c>
      <c r="B300" s="12" t="s">
        <v>16</v>
      </c>
      <c r="C300" s="13" t="s">
        <v>713</v>
      </c>
      <c r="D300" s="12">
        <v>100</v>
      </c>
      <c r="E300" s="12">
        <v>6.4</v>
      </c>
      <c r="F300" s="12" t="s">
        <v>26</v>
      </c>
      <c r="G300" s="12" t="str" cm="1">
        <f t="array" ref="G300">IF(LEN(_xlfn.CONCAT(IFERROR(INT(MID(NetflixOriginals!$C300,_xlfn.SEQUENCE(LEN(NetflixOriginals!$C300)),1)),"")))=6,LEFT(_xlfn.CONCAT(IFERROR(INT(MID(NetflixOriginals!$C300,_xlfn.SEQUENCE(LEN(NetflixOriginals!$C300)),1)),"")),2),LEFT(_xlfn.CONCAT(IFERROR(INT(MID(NetflixOriginals!$C300,_xlfn.SEQUENCE(LEN(NetflixOriginals!$C300)),1)),"")),1))</f>
        <v>11</v>
      </c>
      <c r="H300" s="12" t="str" cm="1">
        <f t="array" ref="H300">TRIM(LEFT(NetflixOriginals!$C300,MIN(IF(_xlfn.UNIQUE(INT(IFERROR(INT(MID(NetflixOriginals!$C300,_xlfn.SEQUENCE(LEN(NetflixOriginals!$C300)),1)),0)&gt;0)*_xlfn.SEQUENCE(LEN(NetflixOriginals!$C300)))=0,"@",_xlfn.UNIQUE(INT(IFERROR(INT(MID(NetflixOriginals!$C300,_xlfn.SEQUENCE(LEN(NetflixOriginals!$C300)),1)),0)&gt;0)*_xlfn.SEQUENCE(LEN(NetflixOriginals!$C300)))))-1))</f>
        <v>October</v>
      </c>
      <c r="I300" s="12" t="str" cm="1">
        <f t="array" ref="I300">RIGHT(_xlfn.CONCAT(IFERROR(INT(MID(NetflixOriginals!$C300,_xlfn.SEQUENCE(LEN(NetflixOriginals!$C300)),1)),"")),4)</f>
        <v>2019</v>
      </c>
      <c r="J300" s="12">
        <v>10</v>
      </c>
      <c r="K300" s="23">
        <f t="shared" si="8"/>
        <v>43749</v>
      </c>
      <c r="L300" s="22" t="str" cm="1">
        <f t="array" aca="1" ref="L300" ca="1">IF(SUM(INT(MID(F300,ROW(INDIRECT("1:"&amp;LEN(F300))),1)="/"))=0,"UNI_LANGUAGE",IF(SUM(INT(MID(F300,ROW(INDIRECT("1:"&amp;LEN(F300))),1)="/"))=1,"DUAL_LANGUAGE",IF(SUM(INT(MID(F300,ROW(INDIRECT("1:"&amp;LEN(F300))),1)="/"))=2,"TRI_LANGUAGE","")))</f>
        <v>UNI_LANGUAGE</v>
      </c>
      <c r="M300" s="7" t="str" cm="1">
        <f t="array" aca="1" ref="M300" ca="1">IF(SUM(INT(MID(B300,ROW(INDIRECT("1:"&amp;LEN(B300))),1)="/"))=0,"ONE_GENRE","MULTI_GENRE")</f>
        <v>ONE_GENRE</v>
      </c>
      <c r="N300" t="str">
        <f t="shared" si="9"/>
        <v>6-7</v>
      </c>
    </row>
    <row r="301" spans="1:14" ht="15" thickBot="1" x14ac:dyDescent="0.35">
      <c r="A301" s="14" t="s">
        <v>737</v>
      </c>
      <c r="B301" s="15" t="s">
        <v>36</v>
      </c>
      <c r="C301" s="16" t="s">
        <v>738</v>
      </c>
      <c r="D301" s="15">
        <v>96</v>
      </c>
      <c r="E301" s="15">
        <v>6.4</v>
      </c>
      <c r="F301" s="15" t="s">
        <v>26</v>
      </c>
      <c r="G301" s="15" t="str" cm="1">
        <f t="array" ref="G301">IF(LEN(_xlfn.CONCAT(IFERROR(INT(MID(NetflixOriginals!$C301,_xlfn.SEQUENCE(LEN(NetflixOriginals!$C301)),1)),"")))=6,LEFT(_xlfn.CONCAT(IFERROR(INT(MID(NetflixOriginals!$C301,_xlfn.SEQUENCE(LEN(NetflixOriginals!$C301)),1)),"")),2),LEFT(_xlfn.CONCAT(IFERROR(INT(MID(NetflixOriginals!$C301,_xlfn.SEQUENCE(LEN(NetflixOriginals!$C301)),1)),"")),1))</f>
        <v>16</v>
      </c>
      <c r="H301" s="12" t="str" cm="1">
        <f t="array" ref="H301">TRIM(LEFT(NetflixOriginals!$C301,MIN(IF(_xlfn.UNIQUE(INT(IFERROR(INT(MID(NetflixOriginals!$C301,_xlfn.SEQUENCE(LEN(NetflixOriginals!$C301)),1)),0)&gt;0)*_xlfn.SEQUENCE(LEN(NetflixOriginals!$C301)))=0,"@",_xlfn.UNIQUE(INT(IFERROR(INT(MID(NetflixOriginals!$C301,_xlfn.SEQUENCE(LEN(NetflixOriginals!$C301)),1)),0)&gt;0)*_xlfn.SEQUENCE(LEN(NetflixOriginals!$C301)))))-1))</f>
        <v>February</v>
      </c>
      <c r="I301" s="15" t="str" cm="1">
        <f t="array" ref="I301">RIGHT(_xlfn.CONCAT(IFERROR(INT(MID(NetflixOriginals!$C301,_xlfn.SEQUENCE(LEN(NetflixOriginals!$C301)),1)),"")),4)</f>
        <v>2018</v>
      </c>
      <c r="J301" s="12">
        <v>2</v>
      </c>
      <c r="K301" s="23">
        <f t="shared" si="8"/>
        <v>43147</v>
      </c>
      <c r="L301" s="22" t="str" cm="1">
        <f t="array" aca="1" ref="L301" ca="1">IF(SUM(INT(MID(F301,ROW(INDIRECT("1:"&amp;LEN(F301))),1)="/"))=0,"UNI_LANGUAGE",IF(SUM(INT(MID(F301,ROW(INDIRECT("1:"&amp;LEN(F301))),1)="/"))=1,"DUAL_LANGUAGE",IF(SUM(INT(MID(F301,ROW(INDIRECT("1:"&amp;LEN(F301))),1)="/"))=2,"TRI_LANGUAGE","")))</f>
        <v>UNI_LANGUAGE</v>
      </c>
      <c r="M301" t="str" cm="1">
        <f t="array" aca="1" ref="M301" ca="1">IF(SUM(INT(MID(B301,ROW(INDIRECT("1:"&amp;LEN(B301))),1)="/"))=0,"ONE_GENRE","MULTI_GENRE")</f>
        <v>ONE_GENRE</v>
      </c>
      <c r="N301" t="str">
        <f t="shared" si="9"/>
        <v>6-7</v>
      </c>
    </row>
    <row r="302" spans="1:14" ht="15" thickBot="1" x14ac:dyDescent="0.35">
      <c r="A302" s="11" t="s">
        <v>739</v>
      </c>
      <c r="B302" s="12" t="s">
        <v>40</v>
      </c>
      <c r="C302" s="13" t="s">
        <v>740</v>
      </c>
      <c r="D302" s="12">
        <v>113</v>
      </c>
      <c r="E302" s="12">
        <v>6.4</v>
      </c>
      <c r="F302" s="12" t="s">
        <v>65</v>
      </c>
      <c r="G302" s="12" t="str" cm="1">
        <f t="array" ref="G302">IF(LEN(_xlfn.CONCAT(IFERROR(INT(MID(NetflixOriginals!$C302,_xlfn.SEQUENCE(LEN(NetflixOriginals!$C302)),1)),"")))=6,LEFT(_xlfn.CONCAT(IFERROR(INT(MID(NetflixOriginals!$C302,_xlfn.SEQUENCE(LEN(NetflixOriginals!$C302)),1)),"")),2),LEFT(_xlfn.CONCAT(IFERROR(INT(MID(NetflixOriginals!$C302,_xlfn.SEQUENCE(LEN(NetflixOriginals!$C302)),1)),"")),1))</f>
        <v>14</v>
      </c>
      <c r="H302" s="12" t="str" cm="1">
        <f t="array" ref="H302">TRIM(LEFT(NetflixOriginals!$C302,MIN(IF(_xlfn.UNIQUE(INT(IFERROR(INT(MID(NetflixOriginals!$C302,_xlfn.SEQUENCE(LEN(NetflixOriginals!$C302)),1)),0)&gt;0)*_xlfn.SEQUENCE(LEN(NetflixOriginals!$C302)))=0,"@",_xlfn.UNIQUE(INT(IFERROR(INT(MID(NetflixOriginals!$C302,_xlfn.SEQUENCE(LEN(NetflixOriginals!$C302)),1)),0)&gt;0)*_xlfn.SEQUENCE(LEN(NetflixOriginals!$C302)))))-1))</f>
        <v>February</v>
      </c>
      <c r="I302" s="12" t="str" cm="1">
        <f t="array" ref="I302">RIGHT(_xlfn.CONCAT(IFERROR(INT(MID(NetflixOriginals!$C302,_xlfn.SEQUENCE(LEN(NetflixOriginals!$C302)),1)),"")),4)</f>
        <v>2020</v>
      </c>
      <c r="J302" s="12">
        <v>2</v>
      </c>
      <c r="K302" s="23">
        <f t="shared" si="8"/>
        <v>43875</v>
      </c>
      <c r="L302" s="22" t="str" cm="1">
        <f t="array" aca="1" ref="L302" ca="1">IF(SUM(INT(MID(F302,ROW(INDIRECT("1:"&amp;LEN(F302))),1)="/"))=0,"UNI_LANGUAGE",IF(SUM(INT(MID(F302,ROW(INDIRECT("1:"&amp;LEN(F302))),1)="/"))=1,"DUAL_LANGUAGE",IF(SUM(INT(MID(F302,ROW(INDIRECT("1:"&amp;LEN(F302))),1)="/"))=2,"TRI_LANGUAGE","")))</f>
        <v>UNI_LANGUAGE</v>
      </c>
      <c r="M302" s="7" t="str" cm="1">
        <f t="array" aca="1" ref="M302" ca="1">IF(SUM(INT(MID(B302,ROW(INDIRECT("1:"&amp;LEN(B302))),1)="/"))=0,"ONE_GENRE","MULTI_GENRE")</f>
        <v>ONE_GENRE</v>
      </c>
      <c r="N302" t="str">
        <f t="shared" si="9"/>
        <v>6-7</v>
      </c>
    </row>
    <row r="303" spans="1:14" ht="15" thickBot="1" x14ac:dyDescent="0.35">
      <c r="A303" s="14" t="s">
        <v>741</v>
      </c>
      <c r="B303" s="15" t="s">
        <v>12</v>
      </c>
      <c r="C303" s="16" t="s">
        <v>742</v>
      </c>
      <c r="D303" s="15">
        <v>16</v>
      </c>
      <c r="E303" s="15">
        <v>6.4</v>
      </c>
      <c r="F303" s="15" t="s">
        <v>26</v>
      </c>
      <c r="G303" s="15" t="str" cm="1">
        <f t="array" ref="G303">IF(LEN(_xlfn.CONCAT(IFERROR(INT(MID(NetflixOriginals!$C303,_xlfn.SEQUENCE(LEN(NetflixOriginals!$C303)),1)),"")))=6,LEFT(_xlfn.CONCAT(IFERROR(INT(MID(NetflixOriginals!$C303,_xlfn.SEQUENCE(LEN(NetflixOriginals!$C303)),1)),"")),2),LEFT(_xlfn.CONCAT(IFERROR(INT(MID(NetflixOriginals!$C303,_xlfn.SEQUENCE(LEN(NetflixOriginals!$C303)),1)),"")),1))</f>
        <v>20</v>
      </c>
      <c r="H303" s="12" t="str" cm="1">
        <f t="array" ref="H303">TRIM(LEFT(NetflixOriginals!$C303,MIN(IF(_xlfn.UNIQUE(INT(IFERROR(INT(MID(NetflixOriginals!$C303,_xlfn.SEQUENCE(LEN(NetflixOriginals!$C303)),1)),0)&gt;0)*_xlfn.SEQUENCE(LEN(NetflixOriginals!$C303)))=0,"@",_xlfn.UNIQUE(INT(IFERROR(INT(MID(NetflixOriginals!$C303,_xlfn.SEQUENCE(LEN(NetflixOriginals!$C303)),1)),0)&gt;0)*_xlfn.SEQUENCE(LEN(NetflixOriginals!$C303)))))-1))</f>
        <v>August</v>
      </c>
      <c r="I303" s="15" t="str" cm="1">
        <f t="array" ref="I303">RIGHT(_xlfn.CONCAT(IFERROR(INT(MID(NetflixOriginals!$C303,_xlfn.SEQUENCE(LEN(NetflixOriginals!$C303)),1)),"")),4)</f>
        <v>2020</v>
      </c>
      <c r="J303" s="12">
        <v>8</v>
      </c>
      <c r="K303" s="23">
        <f t="shared" si="8"/>
        <v>44063</v>
      </c>
      <c r="L303" s="22" t="str" cm="1">
        <f t="array" aca="1" ref="L303" ca="1">IF(SUM(INT(MID(F303,ROW(INDIRECT("1:"&amp;LEN(F303))),1)="/"))=0,"UNI_LANGUAGE",IF(SUM(INT(MID(F303,ROW(INDIRECT("1:"&amp;LEN(F303))),1)="/"))=1,"DUAL_LANGUAGE",IF(SUM(INT(MID(F303,ROW(INDIRECT("1:"&amp;LEN(F303))),1)="/"))=2,"TRI_LANGUAGE","")))</f>
        <v>UNI_LANGUAGE</v>
      </c>
      <c r="M303" t="str" cm="1">
        <f t="array" aca="1" ref="M303" ca="1">IF(SUM(INT(MID(B303,ROW(INDIRECT("1:"&amp;LEN(B303))),1)="/"))=0,"ONE_GENRE","MULTI_GENRE")</f>
        <v>ONE_GENRE</v>
      </c>
      <c r="N303" t="str">
        <f t="shared" si="9"/>
        <v>6-7</v>
      </c>
    </row>
    <row r="304" spans="1:14" ht="15" thickBot="1" x14ac:dyDescent="0.35">
      <c r="A304" s="11" t="s">
        <v>743</v>
      </c>
      <c r="B304" s="12" t="s">
        <v>87</v>
      </c>
      <c r="C304" s="13" t="s">
        <v>322</v>
      </c>
      <c r="D304" s="12">
        <v>119</v>
      </c>
      <c r="E304" s="12">
        <v>6.4</v>
      </c>
      <c r="F304" s="12" t="s">
        <v>50</v>
      </c>
      <c r="G304" s="12" t="str" cm="1">
        <f t="array" ref="G304">IF(LEN(_xlfn.CONCAT(IFERROR(INT(MID(NetflixOriginals!$C304,_xlfn.SEQUENCE(LEN(NetflixOriginals!$C304)),1)),"")))=6,LEFT(_xlfn.CONCAT(IFERROR(INT(MID(NetflixOriginals!$C304,_xlfn.SEQUENCE(LEN(NetflixOriginals!$C304)),1)),"")),2),LEFT(_xlfn.CONCAT(IFERROR(INT(MID(NetflixOriginals!$C304,_xlfn.SEQUENCE(LEN(NetflixOriginals!$C304)),1)),"")),1))</f>
        <v>11</v>
      </c>
      <c r="H304" s="12" t="str" cm="1">
        <f t="array" ref="H304">TRIM(LEFT(NetflixOriginals!$C304,MIN(IF(_xlfn.UNIQUE(INT(IFERROR(INT(MID(NetflixOriginals!$C304,_xlfn.SEQUENCE(LEN(NetflixOriginals!$C304)),1)),0)&gt;0)*_xlfn.SEQUENCE(LEN(NetflixOriginals!$C304)))=0,"@",_xlfn.UNIQUE(INT(IFERROR(INT(MID(NetflixOriginals!$C304,_xlfn.SEQUENCE(LEN(NetflixOriginals!$C304)),1)),0)&gt;0)*_xlfn.SEQUENCE(LEN(NetflixOriginals!$C304)))))-1))</f>
        <v>February</v>
      </c>
      <c r="I304" s="12" t="str" cm="1">
        <f t="array" ref="I304">RIGHT(_xlfn.CONCAT(IFERROR(INT(MID(NetflixOriginals!$C304,_xlfn.SEQUENCE(LEN(NetflixOriginals!$C304)),1)),"")),4)</f>
        <v>2021</v>
      </c>
      <c r="J304" s="12">
        <v>2</v>
      </c>
      <c r="K304" s="23">
        <f t="shared" si="8"/>
        <v>44238</v>
      </c>
      <c r="L304" s="22" t="str" cm="1">
        <f t="array" aca="1" ref="L304" ca="1">IF(SUM(INT(MID(F304,ROW(INDIRECT("1:"&amp;LEN(F304))),1)="/"))=0,"UNI_LANGUAGE",IF(SUM(INT(MID(F304,ROW(INDIRECT("1:"&amp;LEN(F304))),1)="/"))=1,"DUAL_LANGUAGE",IF(SUM(INT(MID(F304,ROW(INDIRECT("1:"&amp;LEN(F304))),1)="/"))=2,"TRI_LANGUAGE","")))</f>
        <v>UNI_LANGUAGE</v>
      </c>
      <c r="M304" s="7" t="str" cm="1">
        <f t="array" aca="1" ref="M304" ca="1">IF(SUM(INT(MID(B304,ROW(INDIRECT("1:"&amp;LEN(B304))),1)="/"))=0,"ONE_GENRE","MULTI_GENRE")</f>
        <v>ONE_GENRE</v>
      </c>
      <c r="N304" t="str">
        <f t="shared" si="9"/>
        <v>6-7</v>
      </c>
    </row>
    <row r="305" spans="1:14" ht="15" thickBot="1" x14ac:dyDescent="0.35">
      <c r="A305" s="14" t="s">
        <v>744</v>
      </c>
      <c r="B305" s="15" t="s">
        <v>12</v>
      </c>
      <c r="C305" s="16" t="s">
        <v>745</v>
      </c>
      <c r="D305" s="15">
        <v>97</v>
      </c>
      <c r="E305" s="15">
        <v>6.4</v>
      </c>
      <c r="F305" s="15" t="s">
        <v>26</v>
      </c>
      <c r="G305" s="15" t="str" cm="1">
        <f t="array" ref="G305">IF(LEN(_xlfn.CONCAT(IFERROR(INT(MID(NetflixOriginals!$C305,_xlfn.SEQUENCE(LEN(NetflixOriginals!$C305)),1)),"")))=6,LEFT(_xlfn.CONCAT(IFERROR(INT(MID(NetflixOriginals!$C305,_xlfn.SEQUENCE(LEN(NetflixOriginals!$C305)),1)),"")),2),LEFT(_xlfn.CONCAT(IFERROR(INT(MID(NetflixOriginals!$C305,_xlfn.SEQUENCE(LEN(NetflixOriginals!$C305)),1)),"")),1))</f>
        <v>29</v>
      </c>
      <c r="H305" s="12" t="str" cm="1">
        <f t="array" ref="H305">TRIM(LEFT(NetflixOriginals!$C305,MIN(IF(_xlfn.UNIQUE(INT(IFERROR(INT(MID(NetflixOriginals!$C305,_xlfn.SEQUENCE(LEN(NetflixOriginals!$C305)),1)),0)&gt;0)*_xlfn.SEQUENCE(LEN(NetflixOriginals!$C305)))=0,"@",_xlfn.UNIQUE(INT(IFERROR(INT(MID(NetflixOriginals!$C305,_xlfn.SEQUENCE(LEN(NetflixOriginals!$C305)),1)),0)&gt;0)*_xlfn.SEQUENCE(LEN(NetflixOriginals!$C305)))))-1))</f>
        <v>April</v>
      </c>
      <c r="I305" s="15" t="str" cm="1">
        <f t="array" ref="I305">RIGHT(_xlfn.CONCAT(IFERROR(INT(MID(NetflixOriginals!$C305,_xlfn.SEQUENCE(LEN(NetflixOriginals!$C305)),1)),"")),4)</f>
        <v>2020</v>
      </c>
      <c r="J305" s="12">
        <v>4</v>
      </c>
      <c r="K305" s="23">
        <f t="shared" si="8"/>
        <v>43950</v>
      </c>
      <c r="L305" s="22" t="str" cm="1">
        <f t="array" aca="1" ref="L305" ca="1">IF(SUM(INT(MID(F305,ROW(INDIRECT("1:"&amp;LEN(F305))),1)="/"))=0,"UNI_LANGUAGE",IF(SUM(INT(MID(F305,ROW(INDIRECT("1:"&amp;LEN(F305))),1)="/"))=1,"DUAL_LANGUAGE",IF(SUM(INT(MID(F305,ROW(INDIRECT("1:"&amp;LEN(F305))),1)="/"))=2,"TRI_LANGUAGE","")))</f>
        <v>UNI_LANGUAGE</v>
      </c>
      <c r="M305" t="str" cm="1">
        <f t="array" aca="1" ref="M305" ca="1">IF(SUM(INT(MID(B305,ROW(INDIRECT("1:"&amp;LEN(B305))),1)="/"))=0,"ONE_GENRE","MULTI_GENRE")</f>
        <v>ONE_GENRE</v>
      </c>
      <c r="N305" t="str">
        <f t="shared" si="9"/>
        <v>6-7</v>
      </c>
    </row>
    <row r="306" spans="1:14" ht="15" thickBot="1" x14ac:dyDescent="0.35">
      <c r="A306" s="11" t="s">
        <v>746</v>
      </c>
      <c r="B306" s="12" t="s">
        <v>12</v>
      </c>
      <c r="C306" s="13" t="s">
        <v>747</v>
      </c>
      <c r="D306" s="12">
        <v>81</v>
      </c>
      <c r="E306" s="12">
        <v>6.4</v>
      </c>
      <c r="F306" s="12" t="s">
        <v>26</v>
      </c>
      <c r="G306" s="12" t="str" cm="1">
        <f t="array" ref="G306">IF(LEN(_xlfn.CONCAT(IFERROR(INT(MID(NetflixOriginals!$C306,_xlfn.SEQUENCE(LEN(NetflixOriginals!$C306)),1)),"")))=6,LEFT(_xlfn.CONCAT(IFERROR(INT(MID(NetflixOriginals!$C306,_xlfn.SEQUENCE(LEN(NetflixOriginals!$C306)),1)),"")),2),LEFT(_xlfn.CONCAT(IFERROR(INT(MID(NetflixOriginals!$C306,_xlfn.SEQUENCE(LEN(NetflixOriginals!$C306)),1)),"")),1))</f>
        <v>13</v>
      </c>
      <c r="H306" s="12" t="str" cm="1">
        <f t="array" ref="H306">TRIM(LEFT(NetflixOriginals!$C306,MIN(IF(_xlfn.UNIQUE(INT(IFERROR(INT(MID(NetflixOriginals!$C306,_xlfn.SEQUENCE(LEN(NetflixOriginals!$C306)),1)),0)&gt;0)*_xlfn.SEQUENCE(LEN(NetflixOriginals!$C306)))=0,"@",_xlfn.UNIQUE(INT(IFERROR(INT(MID(NetflixOriginals!$C306,_xlfn.SEQUENCE(LEN(NetflixOriginals!$C306)),1)),0)&gt;0)*_xlfn.SEQUENCE(LEN(NetflixOriginals!$C306)))))-1))</f>
        <v>December</v>
      </c>
      <c r="I306" s="12" t="str" cm="1">
        <f t="array" ref="I306">RIGHT(_xlfn.CONCAT(IFERROR(INT(MID(NetflixOriginals!$C306,_xlfn.SEQUENCE(LEN(NetflixOriginals!$C306)),1)),"")),4)</f>
        <v>2014</v>
      </c>
      <c r="J306" s="12">
        <v>12</v>
      </c>
      <c r="K306" s="23">
        <f t="shared" si="8"/>
        <v>41986</v>
      </c>
      <c r="L306" s="22" t="str" cm="1">
        <f t="array" aca="1" ref="L306" ca="1">IF(SUM(INT(MID(F306,ROW(INDIRECT("1:"&amp;LEN(F306))),1)="/"))=0,"UNI_LANGUAGE",IF(SUM(INT(MID(F306,ROW(INDIRECT("1:"&amp;LEN(F306))),1)="/"))=1,"DUAL_LANGUAGE",IF(SUM(INT(MID(F306,ROW(INDIRECT("1:"&amp;LEN(F306))),1)="/"))=2,"TRI_LANGUAGE","")))</f>
        <v>UNI_LANGUAGE</v>
      </c>
      <c r="M306" s="7" t="str" cm="1">
        <f t="array" aca="1" ref="M306" ca="1">IF(SUM(INT(MID(B306,ROW(INDIRECT("1:"&amp;LEN(B306))),1)="/"))=0,"ONE_GENRE","MULTI_GENRE")</f>
        <v>ONE_GENRE</v>
      </c>
      <c r="N306" t="str">
        <f t="shared" si="9"/>
        <v>6-7</v>
      </c>
    </row>
    <row r="307" spans="1:14" ht="15" thickBot="1" x14ac:dyDescent="0.35">
      <c r="A307" s="14" t="s">
        <v>748</v>
      </c>
      <c r="B307" s="15" t="s">
        <v>101</v>
      </c>
      <c r="C307" s="16" t="s">
        <v>749</v>
      </c>
      <c r="D307" s="15">
        <v>98</v>
      </c>
      <c r="E307" s="15">
        <v>6.4</v>
      </c>
      <c r="F307" s="15" t="s">
        <v>26</v>
      </c>
      <c r="G307" s="15" t="str" cm="1">
        <f t="array" ref="G307">IF(LEN(_xlfn.CONCAT(IFERROR(INT(MID(NetflixOriginals!$C307,_xlfn.SEQUENCE(LEN(NetflixOriginals!$C307)),1)),"")))=6,LEFT(_xlfn.CONCAT(IFERROR(INT(MID(NetflixOriginals!$C307,_xlfn.SEQUENCE(LEN(NetflixOriginals!$C307)),1)),"")),2),LEFT(_xlfn.CONCAT(IFERROR(INT(MID(NetflixOriginals!$C307,_xlfn.SEQUENCE(LEN(NetflixOriginals!$C307)),1)),"")),1))</f>
        <v>21</v>
      </c>
      <c r="H307" s="12" t="str" cm="1">
        <f t="array" ref="H307">TRIM(LEFT(NetflixOriginals!$C307,MIN(IF(_xlfn.UNIQUE(INT(IFERROR(INT(MID(NetflixOriginals!$C307,_xlfn.SEQUENCE(LEN(NetflixOriginals!$C307)),1)),0)&gt;0)*_xlfn.SEQUENCE(LEN(NetflixOriginals!$C307)))=0,"@",_xlfn.UNIQUE(INT(IFERROR(INT(MID(NetflixOriginals!$C307,_xlfn.SEQUENCE(LEN(NetflixOriginals!$C307)),1)),0)&gt;0)*_xlfn.SEQUENCE(LEN(NetflixOriginals!$C307)))))-1))</f>
        <v>September</v>
      </c>
      <c r="I307" s="15" t="str" cm="1">
        <f t="array" ref="I307">RIGHT(_xlfn.CONCAT(IFERROR(INT(MID(NetflixOriginals!$C307,_xlfn.SEQUENCE(LEN(NetflixOriginals!$C307)),1)),"")),4)</f>
        <v>2018</v>
      </c>
      <c r="J307" s="12">
        <v>9</v>
      </c>
      <c r="K307" s="23">
        <f t="shared" si="8"/>
        <v>43364</v>
      </c>
      <c r="L307" s="22" t="str" cm="1">
        <f t="array" aca="1" ref="L307" ca="1">IF(SUM(INT(MID(F307,ROW(INDIRECT("1:"&amp;LEN(F307))),1)="/"))=0,"UNI_LANGUAGE",IF(SUM(INT(MID(F307,ROW(INDIRECT("1:"&amp;LEN(F307))),1)="/"))=1,"DUAL_LANGUAGE",IF(SUM(INT(MID(F307,ROW(INDIRECT("1:"&amp;LEN(F307))),1)="/"))=2,"TRI_LANGUAGE","")))</f>
        <v>UNI_LANGUAGE</v>
      </c>
      <c r="M307" t="str" cm="1">
        <f t="array" aca="1" ref="M307" ca="1">IF(SUM(INT(MID(B307,ROW(INDIRECT("1:"&amp;LEN(B307))),1)="/"))=0,"ONE_GENRE","MULTI_GENRE")</f>
        <v>ONE_GENRE</v>
      </c>
      <c r="N307" t="str">
        <f t="shared" si="9"/>
        <v>6-7</v>
      </c>
    </row>
    <row r="308" spans="1:14" ht="15" thickBot="1" x14ac:dyDescent="0.35">
      <c r="A308" s="11" t="s">
        <v>750</v>
      </c>
      <c r="B308" s="12" t="s">
        <v>117</v>
      </c>
      <c r="C308" s="13" t="s">
        <v>751</v>
      </c>
      <c r="D308" s="12">
        <v>95</v>
      </c>
      <c r="E308" s="12">
        <v>6.4</v>
      </c>
      <c r="F308" s="12" t="s">
        <v>26</v>
      </c>
      <c r="G308" s="12" t="str" cm="1">
        <f t="array" ref="G308">IF(LEN(_xlfn.CONCAT(IFERROR(INT(MID(NetflixOriginals!$C308,_xlfn.SEQUENCE(LEN(NetflixOriginals!$C308)),1)),"")))=6,LEFT(_xlfn.CONCAT(IFERROR(INT(MID(NetflixOriginals!$C308,_xlfn.SEQUENCE(LEN(NetflixOriginals!$C308)),1)),"")),2),LEFT(_xlfn.CONCAT(IFERROR(INT(MID(NetflixOriginals!$C308,_xlfn.SEQUENCE(LEN(NetflixOriginals!$C308)),1)),"")),1))</f>
        <v>23</v>
      </c>
      <c r="H308" s="12" t="str" cm="1">
        <f t="array" ref="H308">TRIM(LEFT(NetflixOriginals!$C308,MIN(IF(_xlfn.UNIQUE(INT(IFERROR(INT(MID(NetflixOriginals!$C308,_xlfn.SEQUENCE(LEN(NetflixOriginals!$C308)),1)),0)&gt;0)*_xlfn.SEQUENCE(LEN(NetflixOriginals!$C308)))=0,"@",_xlfn.UNIQUE(INT(IFERROR(INT(MID(NetflixOriginals!$C308,_xlfn.SEQUENCE(LEN(NetflixOriginals!$C308)),1)),0)&gt;0)*_xlfn.SEQUENCE(LEN(NetflixOriginals!$C308)))))-1))</f>
        <v>October</v>
      </c>
      <c r="I308" s="12" t="str" cm="1">
        <f t="array" ref="I308">RIGHT(_xlfn.CONCAT(IFERROR(INT(MID(NetflixOriginals!$C308,_xlfn.SEQUENCE(LEN(NetflixOriginals!$C308)),1)),"")),4)</f>
        <v>2020</v>
      </c>
      <c r="J308" s="12">
        <v>10</v>
      </c>
      <c r="K308" s="23">
        <f t="shared" si="8"/>
        <v>44127</v>
      </c>
      <c r="L308" s="22" t="str" cm="1">
        <f t="array" aca="1" ref="L308" ca="1">IF(SUM(INT(MID(F308,ROW(INDIRECT("1:"&amp;LEN(F308))),1)="/"))=0,"UNI_LANGUAGE",IF(SUM(INT(MID(F308,ROW(INDIRECT("1:"&amp;LEN(F308))),1)="/"))=1,"DUAL_LANGUAGE",IF(SUM(INT(MID(F308,ROW(INDIRECT("1:"&amp;LEN(F308))),1)="/"))=2,"TRI_LANGUAGE","")))</f>
        <v>UNI_LANGUAGE</v>
      </c>
      <c r="M308" s="7" t="str" cm="1">
        <f t="array" aca="1" ref="M308" ca="1">IF(SUM(INT(MID(B308,ROW(INDIRECT("1:"&amp;LEN(B308))),1)="/"))=0,"ONE_GENRE","MULTI_GENRE")</f>
        <v>MULTI_GENRE</v>
      </c>
      <c r="N308" t="str">
        <f t="shared" si="9"/>
        <v>6-7</v>
      </c>
    </row>
    <row r="309" spans="1:14" ht="15" thickBot="1" x14ac:dyDescent="0.35">
      <c r="A309" s="14" t="s">
        <v>752</v>
      </c>
      <c r="B309" s="15" t="s">
        <v>36</v>
      </c>
      <c r="C309" s="16" t="s">
        <v>753</v>
      </c>
      <c r="D309" s="15">
        <v>96</v>
      </c>
      <c r="E309" s="15">
        <v>6.4</v>
      </c>
      <c r="F309" s="15" t="s">
        <v>58</v>
      </c>
      <c r="G309" s="15" t="str" cm="1">
        <f t="array" ref="G309">IF(LEN(_xlfn.CONCAT(IFERROR(INT(MID(NetflixOriginals!$C309,_xlfn.SEQUENCE(LEN(NetflixOriginals!$C309)),1)),"")))=6,LEFT(_xlfn.CONCAT(IFERROR(INT(MID(NetflixOriginals!$C309,_xlfn.SEQUENCE(LEN(NetflixOriginals!$C309)),1)),"")),2),LEFT(_xlfn.CONCAT(IFERROR(INT(MID(NetflixOriginals!$C309,_xlfn.SEQUENCE(LEN(NetflixOriginals!$C309)),1)),"")),1))</f>
        <v>12</v>
      </c>
      <c r="H309" s="12" t="str" cm="1">
        <f t="array" ref="H309">TRIM(LEFT(NetflixOriginals!$C309,MIN(IF(_xlfn.UNIQUE(INT(IFERROR(INT(MID(NetflixOriginals!$C309,_xlfn.SEQUENCE(LEN(NetflixOriginals!$C309)),1)),0)&gt;0)*_xlfn.SEQUENCE(LEN(NetflixOriginals!$C309)))=0,"@",_xlfn.UNIQUE(INT(IFERROR(INT(MID(NetflixOriginals!$C309,_xlfn.SEQUENCE(LEN(NetflixOriginals!$C309)),1)),0)&gt;0)*_xlfn.SEQUENCE(LEN(NetflixOriginals!$C309)))))-1))</f>
        <v>October</v>
      </c>
      <c r="I309" s="15" t="str" cm="1">
        <f t="array" ref="I309">RIGHT(_xlfn.CONCAT(IFERROR(INT(MID(NetflixOriginals!$C309,_xlfn.SEQUENCE(LEN(NetflixOriginals!$C309)),1)),"")),4)</f>
        <v>2019</v>
      </c>
      <c r="J309" s="12">
        <v>10</v>
      </c>
      <c r="K309" s="23">
        <f t="shared" si="8"/>
        <v>43750</v>
      </c>
      <c r="L309" s="22" t="str" cm="1">
        <f t="array" aca="1" ref="L309" ca="1">IF(SUM(INT(MID(F309,ROW(INDIRECT("1:"&amp;LEN(F309))),1)="/"))=0,"UNI_LANGUAGE",IF(SUM(INT(MID(F309,ROW(INDIRECT("1:"&amp;LEN(F309))),1)="/"))=1,"DUAL_LANGUAGE",IF(SUM(INT(MID(F309,ROW(INDIRECT("1:"&amp;LEN(F309))),1)="/"))=2,"TRI_LANGUAGE","")))</f>
        <v>UNI_LANGUAGE</v>
      </c>
      <c r="M309" t="str" cm="1">
        <f t="array" aca="1" ref="M309" ca="1">IF(SUM(INT(MID(B309,ROW(INDIRECT("1:"&amp;LEN(B309))),1)="/"))=0,"ONE_GENRE","MULTI_GENRE")</f>
        <v>ONE_GENRE</v>
      </c>
      <c r="N309" t="str">
        <f t="shared" si="9"/>
        <v>6-7</v>
      </c>
    </row>
    <row r="310" spans="1:14" ht="15" thickBot="1" x14ac:dyDescent="0.35">
      <c r="A310" s="11" t="s">
        <v>754</v>
      </c>
      <c r="B310" s="12" t="s">
        <v>12</v>
      </c>
      <c r="C310" s="13" t="s">
        <v>755</v>
      </c>
      <c r="D310" s="12">
        <v>107</v>
      </c>
      <c r="E310" s="12">
        <v>6.4</v>
      </c>
      <c r="F310" s="12" t="s">
        <v>26</v>
      </c>
      <c r="G310" s="12" t="str" cm="1">
        <f t="array" ref="G310">IF(LEN(_xlfn.CONCAT(IFERROR(INT(MID(NetflixOriginals!$C310,_xlfn.SEQUENCE(LEN(NetflixOriginals!$C310)),1)),"")))=6,LEFT(_xlfn.CONCAT(IFERROR(INT(MID(NetflixOriginals!$C310,_xlfn.SEQUENCE(LEN(NetflixOriginals!$C310)),1)),"")),2),LEFT(_xlfn.CONCAT(IFERROR(INT(MID(NetflixOriginals!$C310,_xlfn.SEQUENCE(LEN(NetflixOriginals!$C310)),1)),"")),1))</f>
        <v>15</v>
      </c>
      <c r="H310" s="12" t="str" cm="1">
        <f t="array" ref="H310">TRIM(LEFT(NetflixOriginals!$C310,MIN(IF(_xlfn.UNIQUE(INT(IFERROR(INT(MID(NetflixOriginals!$C310,_xlfn.SEQUENCE(LEN(NetflixOriginals!$C310)),1)),0)&gt;0)*_xlfn.SEQUENCE(LEN(NetflixOriginals!$C310)))=0,"@",_xlfn.UNIQUE(INT(IFERROR(INT(MID(NetflixOriginals!$C310,_xlfn.SEQUENCE(LEN(NetflixOriginals!$C310)),1)),0)&gt;0)*_xlfn.SEQUENCE(LEN(NetflixOriginals!$C310)))))-1))</f>
        <v>September</v>
      </c>
      <c r="I310" s="12" t="str" cm="1">
        <f t="array" ref="I310">RIGHT(_xlfn.CONCAT(IFERROR(INT(MID(NetflixOriginals!$C310,_xlfn.SEQUENCE(LEN(NetflixOriginals!$C310)),1)),"")),4)</f>
        <v>2017</v>
      </c>
      <c r="J310" s="12">
        <v>9</v>
      </c>
      <c r="K310" s="23">
        <f t="shared" si="8"/>
        <v>42993</v>
      </c>
      <c r="L310" s="22" t="str" cm="1">
        <f t="array" aca="1" ref="L310" ca="1">IF(SUM(INT(MID(F310,ROW(INDIRECT("1:"&amp;LEN(F310))),1)="/"))=0,"UNI_LANGUAGE",IF(SUM(INT(MID(F310,ROW(INDIRECT("1:"&amp;LEN(F310))),1)="/"))=1,"DUAL_LANGUAGE",IF(SUM(INT(MID(F310,ROW(INDIRECT("1:"&amp;LEN(F310))),1)="/"))=2,"TRI_LANGUAGE","")))</f>
        <v>UNI_LANGUAGE</v>
      </c>
      <c r="M310" s="7" t="str" cm="1">
        <f t="array" aca="1" ref="M310" ca="1">IF(SUM(INT(MID(B310,ROW(INDIRECT("1:"&amp;LEN(B310))),1)="/"))=0,"ONE_GENRE","MULTI_GENRE")</f>
        <v>ONE_GENRE</v>
      </c>
      <c r="N310" t="str">
        <f t="shared" si="9"/>
        <v>6-7</v>
      </c>
    </row>
    <row r="311" spans="1:14" ht="15" thickBot="1" x14ac:dyDescent="0.35">
      <c r="A311" s="14" t="s">
        <v>756</v>
      </c>
      <c r="B311" s="15" t="s">
        <v>82</v>
      </c>
      <c r="C311" s="16" t="s">
        <v>659</v>
      </c>
      <c r="D311" s="15">
        <v>41</v>
      </c>
      <c r="E311" s="15">
        <v>6.4</v>
      </c>
      <c r="F311" s="15" t="s">
        <v>26</v>
      </c>
      <c r="G311" s="15" t="str" cm="1">
        <f t="array" ref="G311">IF(LEN(_xlfn.CONCAT(IFERROR(INT(MID(NetflixOriginals!$C311,_xlfn.SEQUENCE(LEN(NetflixOriginals!$C311)),1)),"")))=6,LEFT(_xlfn.CONCAT(IFERROR(INT(MID(NetflixOriginals!$C311,_xlfn.SEQUENCE(LEN(NetflixOriginals!$C311)),1)),"")),2),LEFT(_xlfn.CONCAT(IFERROR(INT(MID(NetflixOriginals!$C311,_xlfn.SEQUENCE(LEN(NetflixOriginals!$C311)),1)),"")),1))</f>
        <v>27</v>
      </c>
      <c r="H311" s="12" t="str" cm="1">
        <f t="array" ref="H311">TRIM(LEFT(NetflixOriginals!$C311,MIN(IF(_xlfn.UNIQUE(INT(IFERROR(INT(MID(NetflixOriginals!$C311,_xlfn.SEQUENCE(LEN(NetflixOriginals!$C311)),1)),0)&gt;0)*_xlfn.SEQUENCE(LEN(NetflixOriginals!$C311)))=0,"@",_xlfn.UNIQUE(INT(IFERROR(INT(MID(NetflixOriginals!$C311,_xlfn.SEQUENCE(LEN(NetflixOriginals!$C311)),1)),0)&gt;0)*_xlfn.SEQUENCE(LEN(NetflixOriginals!$C311)))))-1))</f>
        <v>September</v>
      </c>
      <c r="I311" s="15" t="str" cm="1">
        <f t="array" ref="I311">RIGHT(_xlfn.CONCAT(IFERROR(INT(MID(NetflixOriginals!$C311,_xlfn.SEQUENCE(LEN(NetflixOriginals!$C311)),1)),"")),4)</f>
        <v>2019</v>
      </c>
      <c r="J311" s="12">
        <v>9</v>
      </c>
      <c r="K311" s="23">
        <f t="shared" si="8"/>
        <v>43735</v>
      </c>
      <c r="L311" s="22" t="str" cm="1">
        <f t="array" aca="1" ref="L311" ca="1">IF(SUM(INT(MID(F311,ROW(INDIRECT("1:"&amp;LEN(F311))),1)="/"))=0,"UNI_LANGUAGE",IF(SUM(INT(MID(F311,ROW(INDIRECT("1:"&amp;LEN(F311))),1)="/"))=1,"DUAL_LANGUAGE",IF(SUM(INT(MID(F311,ROW(INDIRECT("1:"&amp;LEN(F311))),1)="/"))=2,"TRI_LANGUAGE","")))</f>
        <v>UNI_LANGUAGE</v>
      </c>
      <c r="M311" t="str" cm="1">
        <f t="array" aca="1" ref="M311" ca="1">IF(SUM(INT(MID(B311,ROW(INDIRECT("1:"&amp;LEN(B311))),1)="/"))=0,"ONE_GENRE","MULTI_GENRE")</f>
        <v>MULTI_GENRE</v>
      </c>
      <c r="N311" t="str">
        <f t="shared" si="9"/>
        <v>6-7</v>
      </c>
    </row>
    <row r="312" spans="1:14" ht="15" thickBot="1" x14ac:dyDescent="0.35">
      <c r="A312" s="11" t="s">
        <v>757</v>
      </c>
      <c r="B312" s="12" t="s">
        <v>12</v>
      </c>
      <c r="C312" s="13" t="s">
        <v>682</v>
      </c>
      <c r="D312" s="12">
        <v>87</v>
      </c>
      <c r="E312" s="12">
        <v>6.4</v>
      </c>
      <c r="F312" s="12" t="s">
        <v>26</v>
      </c>
      <c r="G312" s="12" t="str" cm="1">
        <f t="array" ref="G312">IF(LEN(_xlfn.CONCAT(IFERROR(INT(MID(NetflixOriginals!$C312,_xlfn.SEQUENCE(LEN(NetflixOriginals!$C312)),1)),"")))=6,LEFT(_xlfn.CONCAT(IFERROR(INT(MID(NetflixOriginals!$C312,_xlfn.SEQUENCE(LEN(NetflixOriginals!$C312)),1)),"")),2),LEFT(_xlfn.CONCAT(IFERROR(INT(MID(NetflixOriginals!$C312,_xlfn.SEQUENCE(LEN(NetflixOriginals!$C312)),1)),"")),1))</f>
        <v>16</v>
      </c>
      <c r="H312" s="12" t="str" cm="1">
        <f t="array" ref="H312">TRIM(LEFT(NetflixOriginals!$C312,MIN(IF(_xlfn.UNIQUE(INT(IFERROR(INT(MID(NetflixOriginals!$C312,_xlfn.SEQUENCE(LEN(NetflixOriginals!$C312)),1)),0)&gt;0)*_xlfn.SEQUENCE(LEN(NetflixOriginals!$C312)))=0,"@",_xlfn.UNIQUE(INT(IFERROR(INT(MID(NetflixOriginals!$C312,_xlfn.SEQUENCE(LEN(NetflixOriginals!$C312)),1)),0)&gt;0)*_xlfn.SEQUENCE(LEN(NetflixOriginals!$C312)))))-1))</f>
        <v>March</v>
      </c>
      <c r="I312" s="12" t="str" cm="1">
        <f t="array" ref="I312">RIGHT(_xlfn.CONCAT(IFERROR(INT(MID(NetflixOriginals!$C312,_xlfn.SEQUENCE(LEN(NetflixOriginals!$C312)),1)),"")),4)</f>
        <v>2018</v>
      </c>
      <c r="J312" s="12">
        <v>3</v>
      </c>
      <c r="K312" s="23">
        <f t="shared" si="8"/>
        <v>43175</v>
      </c>
      <c r="L312" s="22" t="str" cm="1">
        <f t="array" aca="1" ref="L312" ca="1">IF(SUM(INT(MID(F312,ROW(INDIRECT("1:"&amp;LEN(F312))),1)="/"))=0,"UNI_LANGUAGE",IF(SUM(INT(MID(F312,ROW(INDIRECT("1:"&amp;LEN(F312))),1)="/"))=1,"DUAL_LANGUAGE",IF(SUM(INT(MID(F312,ROW(INDIRECT("1:"&amp;LEN(F312))),1)="/"))=2,"TRI_LANGUAGE","")))</f>
        <v>UNI_LANGUAGE</v>
      </c>
      <c r="M312" s="7" t="str" cm="1">
        <f t="array" aca="1" ref="M312" ca="1">IF(SUM(INT(MID(B312,ROW(INDIRECT("1:"&amp;LEN(B312))),1)="/"))=0,"ONE_GENRE","MULTI_GENRE")</f>
        <v>ONE_GENRE</v>
      </c>
      <c r="N312" t="str">
        <f t="shared" si="9"/>
        <v>6-7</v>
      </c>
    </row>
    <row r="313" spans="1:14" ht="15" thickBot="1" x14ac:dyDescent="0.35">
      <c r="A313" s="14" t="s">
        <v>758</v>
      </c>
      <c r="B313" s="15" t="s">
        <v>101</v>
      </c>
      <c r="C313" s="16" t="s">
        <v>759</v>
      </c>
      <c r="D313" s="15">
        <v>101</v>
      </c>
      <c r="E313" s="15">
        <v>6.4</v>
      </c>
      <c r="F313" s="15" t="s">
        <v>50</v>
      </c>
      <c r="G313" s="15" t="str" cm="1">
        <f t="array" ref="G313">IF(LEN(_xlfn.CONCAT(IFERROR(INT(MID(NetflixOriginals!$C313,_xlfn.SEQUENCE(LEN(NetflixOriginals!$C313)),1)),"")))=6,LEFT(_xlfn.CONCAT(IFERROR(INT(MID(NetflixOriginals!$C313,_xlfn.SEQUENCE(LEN(NetflixOriginals!$C313)),1)),"")),2),LEFT(_xlfn.CONCAT(IFERROR(INT(MID(NetflixOriginals!$C313,_xlfn.SEQUENCE(LEN(NetflixOriginals!$C313)),1)),"")),1))</f>
        <v>14</v>
      </c>
      <c r="H313" s="12" t="str" cm="1">
        <f t="array" ref="H313">TRIM(LEFT(NetflixOriginals!$C313,MIN(IF(_xlfn.UNIQUE(INT(IFERROR(INT(MID(NetflixOriginals!$C313,_xlfn.SEQUENCE(LEN(NetflixOriginals!$C313)),1)),0)&gt;0)*_xlfn.SEQUENCE(LEN(NetflixOriginals!$C313)))=0,"@",_xlfn.UNIQUE(INT(IFERROR(INT(MID(NetflixOriginals!$C313,_xlfn.SEQUENCE(LEN(NetflixOriginals!$C313)),1)),0)&gt;0)*_xlfn.SEQUENCE(LEN(NetflixOriginals!$C313)))))-1))</f>
        <v>January</v>
      </c>
      <c r="I313" s="15" t="str" cm="1">
        <f t="array" ref="I313">RIGHT(_xlfn.CONCAT(IFERROR(INT(MID(NetflixOriginals!$C313,_xlfn.SEQUENCE(LEN(NetflixOriginals!$C313)),1)),"")),4)</f>
        <v>2021</v>
      </c>
      <c r="J313" s="12">
        <v>1</v>
      </c>
      <c r="K313" s="23">
        <f t="shared" si="8"/>
        <v>44210</v>
      </c>
      <c r="L313" s="22" t="str" cm="1">
        <f t="array" aca="1" ref="L313" ca="1">IF(SUM(INT(MID(F313,ROW(INDIRECT("1:"&amp;LEN(F313))),1)="/"))=0,"UNI_LANGUAGE",IF(SUM(INT(MID(F313,ROW(INDIRECT("1:"&amp;LEN(F313))),1)="/"))=1,"DUAL_LANGUAGE",IF(SUM(INT(MID(F313,ROW(INDIRECT("1:"&amp;LEN(F313))),1)="/"))=2,"TRI_LANGUAGE","")))</f>
        <v>UNI_LANGUAGE</v>
      </c>
      <c r="M313" t="str" cm="1">
        <f t="array" aca="1" ref="M313" ca="1">IF(SUM(INT(MID(B313,ROW(INDIRECT("1:"&amp;LEN(B313))),1)="/"))=0,"ONE_GENRE","MULTI_GENRE")</f>
        <v>ONE_GENRE</v>
      </c>
      <c r="N313" t="str">
        <f t="shared" si="9"/>
        <v>6-7</v>
      </c>
    </row>
    <row r="314" spans="1:14" ht="15" thickBot="1" x14ac:dyDescent="0.35">
      <c r="A314" s="11" t="s">
        <v>760</v>
      </c>
      <c r="B314" s="12" t="s">
        <v>12</v>
      </c>
      <c r="C314" s="13" t="s">
        <v>351</v>
      </c>
      <c r="D314" s="12">
        <v>97</v>
      </c>
      <c r="E314" s="12">
        <v>6.4</v>
      </c>
      <c r="F314" s="12" t="s">
        <v>26</v>
      </c>
      <c r="G314" s="12" t="str" cm="1">
        <f t="array" ref="G314">IF(LEN(_xlfn.CONCAT(IFERROR(INT(MID(NetflixOriginals!$C314,_xlfn.SEQUENCE(LEN(NetflixOriginals!$C314)),1)),"")))=6,LEFT(_xlfn.CONCAT(IFERROR(INT(MID(NetflixOriginals!$C314,_xlfn.SEQUENCE(LEN(NetflixOriginals!$C314)),1)),"")),2),LEFT(_xlfn.CONCAT(IFERROR(INT(MID(NetflixOriginals!$C314,_xlfn.SEQUENCE(LEN(NetflixOriginals!$C314)),1)),"")),1))</f>
        <v>5</v>
      </c>
      <c r="H314" s="12" t="str" cm="1">
        <f t="array" ref="H314">TRIM(LEFT(NetflixOriginals!$C314,MIN(IF(_xlfn.UNIQUE(INT(IFERROR(INT(MID(NetflixOriginals!$C314,_xlfn.SEQUENCE(LEN(NetflixOriginals!$C314)),1)),0)&gt;0)*_xlfn.SEQUENCE(LEN(NetflixOriginals!$C314)))=0,"@",_xlfn.UNIQUE(INT(IFERROR(INT(MID(NetflixOriginals!$C314,_xlfn.SEQUENCE(LEN(NetflixOriginals!$C314)),1)),0)&gt;0)*_xlfn.SEQUENCE(LEN(NetflixOriginals!$C314)))))-1))</f>
        <v>May</v>
      </c>
      <c r="I314" s="12" t="str" cm="1">
        <f t="array" ref="I314">RIGHT(_xlfn.CONCAT(IFERROR(INT(MID(NetflixOriginals!$C314,_xlfn.SEQUENCE(LEN(NetflixOriginals!$C314)),1)),"")),4)</f>
        <v>2017</v>
      </c>
      <c r="J314" s="12">
        <v>5</v>
      </c>
      <c r="K314" s="23">
        <f t="shared" si="8"/>
        <v>42860</v>
      </c>
      <c r="L314" s="22" t="str" cm="1">
        <f t="array" aca="1" ref="L314" ca="1">IF(SUM(INT(MID(F314,ROW(INDIRECT("1:"&amp;LEN(F314))),1)="/"))=0,"UNI_LANGUAGE",IF(SUM(INT(MID(F314,ROW(INDIRECT("1:"&amp;LEN(F314))),1)="/"))=1,"DUAL_LANGUAGE",IF(SUM(INT(MID(F314,ROW(INDIRECT("1:"&amp;LEN(F314))),1)="/"))=2,"TRI_LANGUAGE","")))</f>
        <v>UNI_LANGUAGE</v>
      </c>
      <c r="M314" s="7" t="str" cm="1">
        <f t="array" aca="1" ref="M314" ca="1">IF(SUM(INT(MID(B314,ROW(INDIRECT("1:"&amp;LEN(B314))),1)="/"))=0,"ONE_GENRE","MULTI_GENRE")</f>
        <v>ONE_GENRE</v>
      </c>
      <c r="N314" t="str">
        <f t="shared" si="9"/>
        <v>6-7</v>
      </c>
    </row>
    <row r="315" spans="1:14" ht="15" thickBot="1" x14ac:dyDescent="0.35">
      <c r="A315" s="14" t="s">
        <v>761</v>
      </c>
      <c r="B315" s="15" t="s">
        <v>16</v>
      </c>
      <c r="C315" s="16" t="s">
        <v>762</v>
      </c>
      <c r="D315" s="15">
        <v>103</v>
      </c>
      <c r="E315" s="15">
        <v>6.4</v>
      </c>
      <c r="F315" s="15" t="s">
        <v>30</v>
      </c>
      <c r="G315" s="15" t="str" cm="1">
        <f t="array" ref="G315">IF(LEN(_xlfn.CONCAT(IFERROR(INT(MID(NetflixOriginals!$C315,_xlfn.SEQUENCE(LEN(NetflixOriginals!$C315)),1)),"")))=6,LEFT(_xlfn.CONCAT(IFERROR(INT(MID(NetflixOriginals!$C315,_xlfn.SEQUENCE(LEN(NetflixOriginals!$C315)),1)),"")),2),LEFT(_xlfn.CONCAT(IFERROR(INT(MID(NetflixOriginals!$C315,_xlfn.SEQUENCE(LEN(NetflixOriginals!$C315)),1)),"")),1))</f>
        <v>25</v>
      </c>
      <c r="H315" s="12" t="str" cm="1">
        <f t="array" ref="H315">TRIM(LEFT(NetflixOriginals!$C315,MIN(IF(_xlfn.UNIQUE(INT(IFERROR(INT(MID(NetflixOriginals!$C315,_xlfn.SEQUENCE(LEN(NetflixOriginals!$C315)),1)),0)&gt;0)*_xlfn.SEQUENCE(LEN(NetflixOriginals!$C315)))=0,"@",_xlfn.UNIQUE(INT(IFERROR(INT(MID(NetflixOriginals!$C315,_xlfn.SEQUENCE(LEN(NetflixOriginals!$C315)),1)),0)&gt;0)*_xlfn.SEQUENCE(LEN(NetflixOriginals!$C315)))))-1))</f>
        <v>March</v>
      </c>
      <c r="I315" s="15" t="str" cm="1">
        <f t="array" ref="I315">RIGHT(_xlfn.CONCAT(IFERROR(INT(MID(NetflixOriginals!$C315,_xlfn.SEQUENCE(LEN(NetflixOriginals!$C315)),1)),"")),4)</f>
        <v>2020</v>
      </c>
      <c r="J315" s="12">
        <v>3</v>
      </c>
      <c r="K315" s="23">
        <f t="shared" si="8"/>
        <v>43915</v>
      </c>
      <c r="L315" s="22" t="str" cm="1">
        <f t="array" aca="1" ref="L315" ca="1">IF(SUM(INT(MID(F315,ROW(INDIRECT("1:"&amp;LEN(F315))),1)="/"))=0,"UNI_LANGUAGE",IF(SUM(INT(MID(F315,ROW(INDIRECT("1:"&amp;LEN(F315))),1)="/"))=1,"DUAL_LANGUAGE",IF(SUM(INT(MID(F315,ROW(INDIRECT("1:"&amp;LEN(F315))),1)="/"))=2,"TRI_LANGUAGE","")))</f>
        <v>UNI_LANGUAGE</v>
      </c>
      <c r="M315" t="str" cm="1">
        <f t="array" aca="1" ref="M315" ca="1">IF(SUM(INT(MID(B315,ROW(INDIRECT("1:"&amp;LEN(B315))),1)="/"))=0,"ONE_GENRE","MULTI_GENRE")</f>
        <v>ONE_GENRE</v>
      </c>
      <c r="N315" t="str">
        <f t="shared" si="9"/>
        <v>6-7</v>
      </c>
    </row>
    <row r="316" spans="1:14" ht="15" thickBot="1" x14ac:dyDescent="0.35">
      <c r="A316" s="11" t="s">
        <v>763</v>
      </c>
      <c r="B316" s="12" t="s">
        <v>119</v>
      </c>
      <c r="C316" s="13" t="s">
        <v>764</v>
      </c>
      <c r="D316" s="12">
        <v>90</v>
      </c>
      <c r="E316" s="12">
        <v>6.4</v>
      </c>
      <c r="F316" s="12" t="s">
        <v>26</v>
      </c>
      <c r="G316" s="12" t="str" cm="1">
        <f t="array" ref="G316">IF(LEN(_xlfn.CONCAT(IFERROR(INT(MID(NetflixOriginals!$C316,_xlfn.SEQUENCE(LEN(NetflixOriginals!$C316)),1)),"")))=6,LEFT(_xlfn.CONCAT(IFERROR(INT(MID(NetflixOriginals!$C316,_xlfn.SEQUENCE(LEN(NetflixOriginals!$C316)),1)),"")),2),LEFT(_xlfn.CONCAT(IFERROR(INT(MID(NetflixOriginals!$C316,_xlfn.SEQUENCE(LEN(NetflixOriginals!$C316)),1)),"")),1))</f>
        <v>22</v>
      </c>
      <c r="H316" s="12" t="str" cm="1">
        <f t="array" ref="H316">TRIM(LEFT(NetflixOriginals!$C316,MIN(IF(_xlfn.UNIQUE(INT(IFERROR(INT(MID(NetflixOriginals!$C316,_xlfn.SEQUENCE(LEN(NetflixOriginals!$C316)),1)),0)&gt;0)*_xlfn.SEQUENCE(LEN(NetflixOriginals!$C316)))=0,"@",_xlfn.UNIQUE(INT(IFERROR(INT(MID(NetflixOriginals!$C316,_xlfn.SEQUENCE(LEN(NetflixOriginals!$C316)),1)),0)&gt;0)*_xlfn.SEQUENCE(LEN(NetflixOriginals!$C316)))))-1))</f>
        <v>April</v>
      </c>
      <c r="I316" s="12" t="str" cm="1">
        <f t="array" ref="I316">RIGHT(_xlfn.CONCAT(IFERROR(INT(MID(NetflixOriginals!$C316,_xlfn.SEQUENCE(LEN(NetflixOriginals!$C316)),1)),"")),4)</f>
        <v>2020</v>
      </c>
      <c r="J316" s="12">
        <v>4</v>
      </c>
      <c r="K316" s="23">
        <f t="shared" si="8"/>
        <v>43943</v>
      </c>
      <c r="L316" s="22" t="str" cm="1">
        <f t="array" aca="1" ref="L316" ca="1">IF(SUM(INT(MID(F316,ROW(INDIRECT("1:"&amp;LEN(F316))),1)="/"))=0,"UNI_LANGUAGE",IF(SUM(INT(MID(F316,ROW(INDIRECT("1:"&amp;LEN(F316))),1)="/"))=1,"DUAL_LANGUAGE",IF(SUM(INT(MID(F316,ROW(INDIRECT("1:"&amp;LEN(F316))),1)="/"))=2,"TRI_LANGUAGE","")))</f>
        <v>UNI_LANGUAGE</v>
      </c>
      <c r="M316" s="7" t="str" cm="1">
        <f t="array" aca="1" ref="M316" ca="1">IF(SUM(INT(MID(B316,ROW(INDIRECT("1:"&amp;LEN(B316))),1)="/"))=0,"ONE_GENRE","MULTI_GENRE")</f>
        <v>MULTI_GENRE</v>
      </c>
      <c r="N316" t="str">
        <f t="shared" si="9"/>
        <v>6-7</v>
      </c>
    </row>
    <row r="317" spans="1:14" ht="15" thickBot="1" x14ac:dyDescent="0.35">
      <c r="A317" s="14" t="s">
        <v>765</v>
      </c>
      <c r="B317" s="15" t="s">
        <v>81</v>
      </c>
      <c r="C317" s="16" t="s">
        <v>766</v>
      </c>
      <c r="D317" s="15">
        <v>125</v>
      </c>
      <c r="E317" s="15">
        <v>6.4</v>
      </c>
      <c r="F317" s="15" t="s">
        <v>26</v>
      </c>
      <c r="G317" s="15" t="str" cm="1">
        <f t="array" ref="G317">IF(LEN(_xlfn.CONCAT(IFERROR(INT(MID(NetflixOriginals!$C317,_xlfn.SEQUENCE(LEN(NetflixOriginals!$C317)),1)),"")))=6,LEFT(_xlfn.CONCAT(IFERROR(INT(MID(NetflixOriginals!$C317,_xlfn.SEQUENCE(LEN(NetflixOriginals!$C317)),1)),"")),2),LEFT(_xlfn.CONCAT(IFERROR(INT(MID(NetflixOriginals!$C317,_xlfn.SEQUENCE(LEN(NetflixOriginals!$C317)),1)),"")),1))</f>
        <v>13</v>
      </c>
      <c r="H317" s="12" t="str" cm="1">
        <f t="array" ref="H317">TRIM(LEFT(NetflixOriginals!$C317,MIN(IF(_xlfn.UNIQUE(INT(IFERROR(INT(MID(NetflixOriginals!$C317,_xlfn.SEQUENCE(LEN(NetflixOriginals!$C317)),1)),0)&gt;0)*_xlfn.SEQUENCE(LEN(NetflixOriginals!$C317)))=0,"@",_xlfn.UNIQUE(INT(IFERROR(INT(MID(NetflixOriginals!$C317,_xlfn.SEQUENCE(LEN(NetflixOriginals!$C317)),1)),0)&gt;0)*_xlfn.SEQUENCE(LEN(NetflixOriginals!$C317)))))-1))</f>
        <v>March</v>
      </c>
      <c r="I317" s="15" t="str" cm="1">
        <f t="array" ref="I317">RIGHT(_xlfn.CONCAT(IFERROR(INT(MID(NetflixOriginals!$C317,_xlfn.SEQUENCE(LEN(NetflixOriginals!$C317)),1)),"")),4)</f>
        <v>2019</v>
      </c>
      <c r="J317" s="12">
        <v>3</v>
      </c>
      <c r="K317" s="23">
        <f t="shared" si="8"/>
        <v>43537</v>
      </c>
      <c r="L317" s="22" t="str" cm="1">
        <f t="array" aca="1" ref="L317" ca="1">IF(SUM(INT(MID(F317,ROW(INDIRECT("1:"&amp;LEN(F317))),1)="/"))=0,"UNI_LANGUAGE",IF(SUM(INT(MID(F317,ROW(INDIRECT("1:"&amp;LEN(F317))),1)="/"))=1,"DUAL_LANGUAGE",IF(SUM(INT(MID(F317,ROW(INDIRECT("1:"&amp;LEN(F317))),1)="/"))=2,"TRI_LANGUAGE","")))</f>
        <v>UNI_LANGUAGE</v>
      </c>
      <c r="M317" t="str" cm="1">
        <f t="array" aca="1" ref="M317" ca="1">IF(SUM(INT(MID(B317,ROW(INDIRECT("1:"&amp;LEN(B317))),1)="/"))=0,"ONE_GENRE","MULTI_GENRE")</f>
        <v>ONE_GENRE</v>
      </c>
      <c r="N317" t="str">
        <f t="shared" si="9"/>
        <v>6-7</v>
      </c>
    </row>
    <row r="318" spans="1:14" ht="15" thickBot="1" x14ac:dyDescent="0.35">
      <c r="A318" s="11" t="s">
        <v>767</v>
      </c>
      <c r="B318" s="12" t="s">
        <v>12</v>
      </c>
      <c r="C318" s="13" t="s">
        <v>453</v>
      </c>
      <c r="D318" s="12">
        <v>116</v>
      </c>
      <c r="E318" s="12">
        <v>6.4</v>
      </c>
      <c r="F318" s="12" t="s">
        <v>47</v>
      </c>
      <c r="G318" s="12" t="str" cm="1">
        <f t="array" ref="G318">IF(LEN(_xlfn.CONCAT(IFERROR(INT(MID(NetflixOriginals!$C318,_xlfn.SEQUENCE(LEN(NetflixOriginals!$C318)),1)),"")))=6,LEFT(_xlfn.CONCAT(IFERROR(INT(MID(NetflixOriginals!$C318,_xlfn.SEQUENCE(LEN(NetflixOriginals!$C318)),1)),"")),2),LEFT(_xlfn.CONCAT(IFERROR(INT(MID(NetflixOriginals!$C318,_xlfn.SEQUENCE(LEN(NetflixOriginals!$C318)),1)),"")),1))</f>
        <v>28</v>
      </c>
      <c r="H318" s="12" t="str" cm="1">
        <f t="array" ref="H318">TRIM(LEFT(NetflixOriginals!$C318,MIN(IF(_xlfn.UNIQUE(INT(IFERROR(INT(MID(NetflixOriginals!$C318,_xlfn.SEQUENCE(LEN(NetflixOriginals!$C318)),1)),0)&gt;0)*_xlfn.SEQUENCE(LEN(NetflixOriginals!$C318)))=0,"@",_xlfn.UNIQUE(INT(IFERROR(INT(MID(NetflixOriginals!$C318,_xlfn.SEQUENCE(LEN(NetflixOriginals!$C318)),1)),0)&gt;0)*_xlfn.SEQUENCE(LEN(NetflixOriginals!$C318)))))-1))</f>
        <v>September</v>
      </c>
      <c r="I318" s="12" t="str" cm="1">
        <f t="array" ref="I318">RIGHT(_xlfn.CONCAT(IFERROR(INT(MID(NetflixOriginals!$C318,_xlfn.SEQUENCE(LEN(NetflixOriginals!$C318)),1)),"")),4)</f>
        <v>2018</v>
      </c>
      <c r="J318" s="12">
        <v>9</v>
      </c>
      <c r="K318" s="23">
        <f t="shared" si="8"/>
        <v>43371</v>
      </c>
      <c r="L318" s="22" t="str" cm="1">
        <f t="array" aca="1" ref="L318" ca="1">IF(SUM(INT(MID(F318,ROW(INDIRECT("1:"&amp;LEN(F318))),1)="/"))=0,"UNI_LANGUAGE",IF(SUM(INT(MID(F318,ROW(INDIRECT("1:"&amp;LEN(F318))),1)="/"))=1,"DUAL_LANGUAGE",IF(SUM(INT(MID(F318,ROW(INDIRECT("1:"&amp;LEN(F318))),1)="/"))=2,"TRI_LANGUAGE","")))</f>
        <v>DUAL_LANGUAGE</v>
      </c>
      <c r="M318" s="7" t="str" cm="1">
        <f t="array" aca="1" ref="M318" ca="1">IF(SUM(INT(MID(B318,ROW(INDIRECT("1:"&amp;LEN(B318))),1)="/"))=0,"ONE_GENRE","MULTI_GENRE")</f>
        <v>ONE_GENRE</v>
      </c>
      <c r="N318" t="str">
        <f t="shared" si="9"/>
        <v>6-7</v>
      </c>
    </row>
    <row r="319" spans="1:14" ht="15" thickBot="1" x14ac:dyDescent="0.35">
      <c r="A319" s="14" t="s">
        <v>768</v>
      </c>
      <c r="B319" s="15" t="s">
        <v>36</v>
      </c>
      <c r="C319" s="16" t="s">
        <v>592</v>
      </c>
      <c r="D319" s="15">
        <v>99</v>
      </c>
      <c r="E319" s="15">
        <v>6.4</v>
      </c>
      <c r="F319" s="15" t="s">
        <v>26</v>
      </c>
      <c r="G319" s="15" t="str" cm="1">
        <f t="array" ref="G319">IF(LEN(_xlfn.CONCAT(IFERROR(INT(MID(NetflixOriginals!$C319,_xlfn.SEQUENCE(LEN(NetflixOriginals!$C319)),1)),"")))=6,LEFT(_xlfn.CONCAT(IFERROR(INT(MID(NetflixOriginals!$C319,_xlfn.SEQUENCE(LEN(NetflixOriginals!$C319)),1)),"")),2),LEFT(_xlfn.CONCAT(IFERROR(INT(MID(NetflixOriginals!$C319,_xlfn.SEQUENCE(LEN(NetflixOriginals!$C319)),1)),"")),1))</f>
        <v>8</v>
      </c>
      <c r="H319" s="12" t="str" cm="1">
        <f t="array" ref="H319">TRIM(LEFT(NetflixOriginals!$C319,MIN(IF(_xlfn.UNIQUE(INT(IFERROR(INT(MID(NetflixOriginals!$C319,_xlfn.SEQUENCE(LEN(NetflixOriginals!$C319)),1)),0)&gt;0)*_xlfn.SEQUENCE(LEN(NetflixOriginals!$C319)))=0,"@",_xlfn.UNIQUE(INT(IFERROR(INT(MID(NetflixOriginals!$C319,_xlfn.SEQUENCE(LEN(NetflixOriginals!$C319)),1)),0)&gt;0)*_xlfn.SEQUENCE(LEN(NetflixOriginals!$C319)))))-1))</f>
        <v>March</v>
      </c>
      <c r="I319" s="15" t="str" cm="1">
        <f t="array" ref="I319">RIGHT(_xlfn.CONCAT(IFERROR(INT(MID(NetflixOriginals!$C319,_xlfn.SEQUENCE(LEN(NetflixOriginals!$C319)),1)),"")),4)</f>
        <v>2019</v>
      </c>
      <c r="J319" s="12">
        <v>3</v>
      </c>
      <c r="K319" s="23">
        <f t="shared" si="8"/>
        <v>43532</v>
      </c>
      <c r="L319" s="22" t="str" cm="1">
        <f t="array" aca="1" ref="L319" ca="1">IF(SUM(INT(MID(F319,ROW(INDIRECT("1:"&amp;LEN(F319))),1)="/"))=0,"UNI_LANGUAGE",IF(SUM(INT(MID(F319,ROW(INDIRECT("1:"&amp;LEN(F319))),1)="/"))=1,"DUAL_LANGUAGE",IF(SUM(INT(MID(F319,ROW(INDIRECT("1:"&amp;LEN(F319))),1)="/"))=2,"TRI_LANGUAGE","")))</f>
        <v>UNI_LANGUAGE</v>
      </c>
      <c r="M319" t="str" cm="1">
        <f t="array" aca="1" ref="M319" ca="1">IF(SUM(INT(MID(B319,ROW(INDIRECT("1:"&amp;LEN(B319))),1)="/"))=0,"ONE_GENRE","MULTI_GENRE")</f>
        <v>ONE_GENRE</v>
      </c>
      <c r="N319" t="str">
        <f t="shared" si="9"/>
        <v>6-7</v>
      </c>
    </row>
    <row r="320" spans="1:14" ht="15" thickBot="1" x14ac:dyDescent="0.35">
      <c r="A320" s="11" t="s">
        <v>769</v>
      </c>
      <c r="B320" s="12" t="s">
        <v>150</v>
      </c>
      <c r="C320" s="13" t="s">
        <v>674</v>
      </c>
      <c r="D320" s="12">
        <v>82</v>
      </c>
      <c r="E320" s="12">
        <v>6.4</v>
      </c>
      <c r="F320" s="12" t="s">
        <v>26</v>
      </c>
      <c r="G320" s="12" t="str" cm="1">
        <f t="array" ref="G320">IF(LEN(_xlfn.CONCAT(IFERROR(INT(MID(NetflixOriginals!$C320,_xlfn.SEQUENCE(LEN(NetflixOriginals!$C320)),1)),"")))=6,LEFT(_xlfn.CONCAT(IFERROR(INT(MID(NetflixOriginals!$C320,_xlfn.SEQUENCE(LEN(NetflixOriginals!$C320)),1)),"")),2),LEFT(_xlfn.CONCAT(IFERROR(INT(MID(NetflixOriginals!$C320,_xlfn.SEQUENCE(LEN(NetflixOriginals!$C320)),1)),"")),1))</f>
        <v>20</v>
      </c>
      <c r="H320" s="12" t="str" cm="1">
        <f t="array" ref="H320">TRIM(LEFT(NetflixOriginals!$C320,MIN(IF(_xlfn.UNIQUE(INT(IFERROR(INT(MID(NetflixOriginals!$C320,_xlfn.SEQUENCE(LEN(NetflixOriginals!$C320)),1)),0)&gt;0)*_xlfn.SEQUENCE(LEN(NetflixOriginals!$C320)))=0,"@",_xlfn.UNIQUE(INT(IFERROR(INT(MID(NetflixOriginals!$C320,_xlfn.SEQUENCE(LEN(NetflixOriginals!$C320)),1)),0)&gt;0)*_xlfn.SEQUENCE(LEN(NetflixOriginals!$C320)))))-1))</f>
        <v>October</v>
      </c>
      <c r="I320" s="12" t="str" cm="1">
        <f t="array" ref="I320">RIGHT(_xlfn.CONCAT(IFERROR(INT(MID(NetflixOriginals!$C320,_xlfn.SEQUENCE(LEN(NetflixOriginals!$C320)),1)),"")),4)</f>
        <v>2017</v>
      </c>
      <c r="J320" s="12">
        <v>10</v>
      </c>
      <c r="K320" s="23">
        <f t="shared" si="8"/>
        <v>43028</v>
      </c>
      <c r="L320" s="22" t="str" cm="1">
        <f t="array" aca="1" ref="L320" ca="1">IF(SUM(INT(MID(F320,ROW(INDIRECT("1:"&amp;LEN(F320))),1)="/"))=0,"UNI_LANGUAGE",IF(SUM(INT(MID(F320,ROW(INDIRECT("1:"&amp;LEN(F320))),1)="/"))=1,"DUAL_LANGUAGE",IF(SUM(INT(MID(F320,ROW(INDIRECT("1:"&amp;LEN(F320))),1)="/"))=2,"TRI_LANGUAGE","")))</f>
        <v>UNI_LANGUAGE</v>
      </c>
      <c r="M320" s="7" t="str" cm="1">
        <f t="array" aca="1" ref="M320" ca="1">IF(SUM(INT(MID(B320,ROW(INDIRECT("1:"&amp;LEN(B320))),1)="/"))=0,"ONE_GENRE","MULTI_GENRE")</f>
        <v>ONE_GENRE</v>
      </c>
      <c r="N320" t="str">
        <f t="shared" si="9"/>
        <v>6-7</v>
      </c>
    </row>
    <row r="321" spans="1:14" ht="15" thickBot="1" x14ac:dyDescent="0.35">
      <c r="A321" s="14" t="s">
        <v>770</v>
      </c>
      <c r="B321" s="15" t="s">
        <v>40</v>
      </c>
      <c r="C321" s="16" t="s">
        <v>771</v>
      </c>
      <c r="D321" s="15">
        <v>97</v>
      </c>
      <c r="E321" s="15">
        <v>6.4</v>
      </c>
      <c r="F321" s="15" t="s">
        <v>26</v>
      </c>
      <c r="G321" s="15" t="str" cm="1">
        <f t="array" ref="G321">IF(LEN(_xlfn.CONCAT(IFERROR(INT(MID(NetflixOriginals!$C321,_xlfn.SEQUENCE(LEN(NetflixOriginals!$C321)),1)),"")))=6,LEFT(_xlfn.CONCAT(IFERROR(INT(MID(NetflixOriginals!$C321,_xlfn.SEQUENCE(LEN(NetflixOriginals!$C321)),1)),"")),2),LEFT(_xlfn.CONCAT(IFERROR(INT(MID(NetflixOriginals!$C321,_xlfn.SEQUENCE(LEN(NetflixOriginals!$C321)),1)),"")),1))</f>
        <v>9</v>
      </c>
      <c r="H321" s="12" t="str" cm="1">
        <f t="array" ref="H321">TRIM(LEFT(NetflixOriginals!$C321,MIN(IF(_xlfn.UNIQUE(INT(IFERROR(INT(MID(NetflixOriginals!$C321,_xlfn.SEQUENCE(LEN(NetflixOriginals!$C321)),1)),0)&gt;0)*_xlfn.SEQUENCE(LEN(NetflixOriginals!$C321)))=0,"@",_xlfn.UNIQUE(INT(IFERROR(INT(MID(NetflixOriginals!$C321,_xlfn.SEQUENCE(LEN(NetflixOriginals!$C321)),1)),0)&gt;0)*_xlfn.SEQUENCE(LEN(NetflixOriginals!$C321)))))-1))</f>
        <v>February</v>
      </c>
      <c r="I321" s="15" t="str" cm="1">
        <f t="array" ref="I321">RIGHT(_xlfn.CONCAT(IFERROR(INT(MID(NetflixOriginals!$C321,_xlfn.SEQUENCE(LEN(NetflixOriginals!$C321)),1)),"")),4)</f>
        <v>2018</v>
      </c>
      <c r="J321" s="12">
        <v>2</v>
      </c>
      <c r="K321" s="23">
        <f t="shared" si="8"/>
        <v>43140</v>
      </c>
      <c r="L321" s="22" t="str" cm="1">
        <f t="array" aca="1" ref="L321" ca="1">IF(SUM(INT(MID(F321,ROW(INDIRECT("1:"&amp;LEN(F321))),1)="/"))=0,"UNI_LANGUAGE",IF(SUM(INT(MID(F321,ROW(INDIRECT("1:"&amp;LEN(F321))),1)="/"))=1,"DUAL_LANGUAGE",IF(SUM(INT(MID(F321,ROW(INDIRECT("1:"&amp;LEN(F321))),1)="/"))=2,"TRI_LANGUAGE","")))</f>
        <v>UNI_LANGUAGE</v>
      </c>
      <c r="M321" t="str" cm="1">
        <f t="array" aca="1" ref="M321" ca="1">IF(SUM(INT(MID(B321,ROW(INDIRECT("1:"&amp;LEN(B321))),1)="/"))=0,"ONE_GENRE","MULTI_GENRE")</f>
        <v>ONE_GENRE</v>
      </c>
      <c r="N321" t="str">
        <f t="shared" si="9"/>
        <v>6-7</v>
      </c>
    </row>
    <row r="322" spans="1:14" ht="15" thickBot="1" x14ac:dyDescent="0.35">
      <c r="A322" s="11" t="s">
        <v>772</v>
      </c>
      <c r="B322" s="12" t="s">
        <v>12</v>
      </c>
      <c r="C322" s="13" t="s">
        <v>773</v>
      </c>
      <c r="D322" s="12">
        <v>28</v>
      </c>
      <c r="E322" s="12">
        <v>6.5</v>
      </c>
      <c r="F322" s="12" t="s">
        <v>51</v>
      </c>
      <c r="G322" s="12" t="str" cm="1">
        <f t="array" ref="G322">IF(LEN(_xlfn.CONCAT(IFERROR(INT(MID(NetflixOriginals!$C322,_xlfn.SEQUENCE(LEN(NetflixOriginals!$C322)),1)),"")))=6,LEFT(_xlfn.CONCAT(IFERROR(INT(MID(NetflixOriginals!$C322,_xlfn.SEQUENCE(LEN(NetflixOriginals!$C322)),1)),"")),2),LEFT(_xlfn.CONCAT(IFERROR(INT(MID(NetflixOriginals!$C322,_xlfn.SEQUENCE(LEN(NetflixOriginals!$C322)),1)),"")),1))</f>
        <v>28</v>
      </c>
      <c r="H322" s="12" t="str" cm="1">
        <f t="array" ref="H322">TRIM(LEFT(NetflixOriginals!$C322,MIN(IF(_xlfn.UNIQUE(INT(IFERROR(INT(MID(NetflixOriginals!$C322,_xlfn.SEQUENCE(LEN(NetflixOriginals!$C322)),1)),0)&gt;0)*_xlfn.SEQUENCE(LEN(NetflixOriginals!$C322)))=0,"@",_xlfn.UNIQUE(INT(IFERROR(INT(MID(NetflixOriginals!$C322,_xlfn.SEQUENCE(LEN(NetflixOriginals!$C322)),1)),0)&gt;0)*_xlfn.SEQUENCE(LEN(NetflixOriginals!$C322)))))-1))</f>
        <v>October</v>
      </c>
      <c r="I322" s="12" t="str" cm="1">
        <f t="array" ref="I322">RIGHT(_xlfn.CONCAT(IFERROR(INT(MID(NetflixOriginals!$C322,_xlfn.SEQUENCE(LEN(NetflixOriginals!$C322)),1)),"")),4)</f>
        <v>2019</v>
      </c>
      <c r="J322" s="12">
        <v>10</v>
      </c>
      <c r="K322" s="23">
        <f t="shared" si="8"/>
        <v>43766</v>
      </c>
      <c r="L322" s="22" t="str" cm="1">
        <f t="array" aca="1" ref="L322" ca="1">IF(SUM(INT(MID(F322,ROW(INDIRECT("1:"&amp;LEN(F322))),1)="/"))=0,"UNI_LANGUAGE",IF(SUM(INT(MID(F322,ROW(INDIRECT("1:"&amp;LEN(F322))),1)="/"))=1,"DUAL_LANGUAGE",IF(SUM(INT(MID(F322,ROW(INDIRECT("1:"&amp;LEN(F322))),1)="/"))=2,"TRI_LANGUAGE","")))</f>
        <v>DUAL_LANGUAGE</v>
      </c>
      <c r="M322" s="7" t="str" cm="1">
        <f t="array" aca="1" ref="M322" ca="1">IF(SUM(INT(MID(B322,ROW(INDIRECT("1:"&amp;LEN(B322))),1)="/"))=0,"ONE_GENRE","MULTI_GENRE")</f>
        <v>ONE_GENRE</v>
      </c>
      <c r="N322" t="str">
        <f t="shared" si="9"/>
        <v>6-7</v>
      </c>
    </row>
    <row r="323" spans="1:14" ht="15" thickBot="1" x14ac:dyDescent="0.35">
      <c r="A323" s="14" t="s">
        <v>774</v>
      </c>
      <c r="B323" s="15" t="s">
        <v>112</v>
      </c>
      <c r="C323" s="16" t="s">
        <v>775</v>
      </c>
      <c r="D323" s="15">
        <v>108</v>
      </c>
      <c r="E323" s="15">
        <v>6.5</v>
      </c>
      <c r="F323" s="15" t="s">
        <v>26</v>
      </c>
      <c r="G323" s="15" t="str" cm="1">
        <f t="array" ref="G323">IF(LEN(_xlfn.CONCAT(IFERROR(INT(MID(NetflixOriginals!$C323,_xlfn.SEQUENCE(LEN(NetflixOriginals!$C323)),1)),"")))=6,LEFT(_xlfn.CONCAT(IFERROR(INT(MID(NetflixOriginals!$C323,_xlfn.SEQUENCE(LEN(NetflixOriginals!$C323)),1)),"")),2),LEFT(_xlfn.CONCAT(IFERROR(INT(MID(NetflixOriginals!$C323,_xlfn.SEQUENCE(LEN(NetflixOriginals!$C323)),1)),"")),1))</f>
        <v>28</v>
      </c>
      <c r="H323" s="12" t="str" cm="1">
        <f t="array" ref="H323">TRIM(LEFT(NetflixOriginals!$C323,MIN(IF(_xlfn.UNIQUE(INT(IFERROR(INT(MID(NetflixOriginals!$C323,_xlfn.SEQUENCE(LEN(NetflixOriginals!$C323)),1)),0)&gt;0)*_xlfn.SEQUENCE(LEN(NetflixOriginals!$C323)))=0,"@",_xlfn.UNIQUE(INT(IFERROR(INT(MID(NetflixOriginals!$C323,_xlfn.SEQUENCE(LEN(NetflixOriginals!$C323)),1)),0)&gt;0)*_xlfn.SEQUENCE(LEN(NetflixOriginals!$C323)))))-1))</f>
        <v>February</v>
      </c>
      <c r="I323" s="15" t="str" cm="1">
        <f t="array" ref="I323">RIGHT(_xlfn.CONCAT(IFERROR(INT(MID(NetflixOriginals!$C323,_xlfn.SEQUENCE(LEN(NetflixOriginals!$C323)),1)),"")),4)</f>
        <v>2020</v>
      </c>
      <c r="J323" s="12">
        <v>2</v>
      </c>
      <c r="K323" s="23">
        <f t="shared" ref="K323:K386" si="10">DATE(I323,J323,G323)</f>
        <v>43889</v>
      </c>
      <c r="L323" s="22" t="str" cm="1">
        <f t="array" aca="1" ref="L323" ca="1">IF(SUM(INT(MID(F323,ROW(INDIRECT("1:"&amp;LEN(F323))),1)="/"))=0,"UNI_LANGUAGE",IF(SUM(INT(MID(F323,ROW(INDIRECT("1:"&amp;LEN(F323))),1)="/"))=1,"DUAL_LANGUAGE",IF(SUM(INT(MID(F323,ROW(INDIRECT("1:"&amp;LEN(F323))),1)="/"))=2,"TRI_LANGUAGE","")))</f>
        <v>UNI_LANGUAGE</v>
      </c>
      <c r="M323" t="str" cm="1">
        <f t="array" aca="1" ref="M323" ca="1">IF(SUM(INT(MID(B323,ROW(INDIRECT("1:"&amp;LEN(B323))),1)="/"))=0,"ONE_GENRE","MULTI_GENRE")</f>
        <v>ONE_GENRE</v>
      </c>
      <c r="N323" t="str">
        <f t="shared" ref="N323:N386" si="11">IF(E323&lt;=5,"1-5",IF(E323&lt;=7,"6-7",IF(E323&lt;=8,"8-9","9-10")))</f>
        <v>6-7</v>
      </c>
    </row>
    <row r="324" spans="1:14" ht="15" thickBot="1" x14ac:dyDescent="0.35">
      <c r="A324" s="11" t="s">
        <v>776</v>
      </c>
      <c r="B324" s="12" t="s">
        <v>36</v>
      </c>
      <c r="C324" s="13" t="s">
        <v>645</v>
      </c>
      <c r="D324" s="12">
        <v>93</v>
      </c>
      <c r="E324" s="12">
        <v>6.5</v>
      </c>
      <c r="F324" s="12" t="s">
        <v>26</v>
      </c>
      <c r="G324" s="12" t="str" cm="1">
        <f t="array" ref="G324">IF(LEN(_xlfn.CONCAT(IFERROR(INT(MID(NetflixOriginals!$C324,_xlfn.SEQUENCE(LEN(NetflixOriginals!$C324)),1)),"")))=6,LEFT(_xlfn.CONCAT(IFERROR(INT(MID(NetflixOriginals!$C324,_xlfn.SEQUENCE(LEN(NetflixOriginals!$C324)),1)),"")),2),LEFT(_xlfn.CONCAT(IFERROR(INT(MID(NetflixOriginals!$C324,_xlfn.SEQUENCE(LEN(NetflixOriginals!$C324)),1)),"")),1))</f>
        <v>28</v>
      </c>
      <c r="H324" s="12" t="str" cm="1">
        <f t="array" ref="H324">TRIM(LEFT(NetflixOriginals!$C324,MIN(IF(_xlfn.UNIQUE(INT(IFERROR(INT(MID(NetflixOriginals!$C324,_xlfn.SEQUENCE(LEN(NetflixOriginals!$C324)),1)),0)&gt;0)*_xlfn.SEQUENCE(LEN(NetflixOriginals!$C324)))=0,"@",_xlfn.UNIQUE(INT(IFERROR(INT(MID(NetflixOriginals!$C324,_xlfn.SEQUENCE(LEN(NetflixOriginals!$C324)),1)),0)&gt;0)*_xlfn.SEQUENCE(LEN(NetflixOriginals!$C324)))))-1))</f>
        <v>August</v>
      </c>
      <c r="I324" s="12" t="str" cm="1">
        <f t="array" ref="I324">RIGHT(_xlfn.CONCAT(IFERROR(INT(MID(NetflixOriginals!$C324,_xlfn.SEQUENCE(LEN(NetflixOriginals!$C324)),1)),"")),4)</f>
        <v>2020</v>
      </c>
      <c r="J324" s="12">
        <v>8</v>
      </c>
      <c r="K324" s="23">
        <f t="shared" si="10"/>
        <v>44071</v>
      </c>
      <c r="L324" s="22" t="str" cm="1">
        <f t="array" aca="1" ref="L324" ca="1">IF(SUM(INT(MID(F324,ROW(INDIRECT("1:"&amp;LEN(F324))),1)="/"))=0,"UNI_LANGUAGE",IF(SUM(INT(MID(F324,ROW(INDIRECT("1:"&amp;LEN(F324))),1)="/"))=1,"DUAL_LANGUAGE",IF(SUM(INT(MID(F324,ROW(INDIRECT("1:"&amp;LEN(F324))),1)="/"))=2,"TRI_LANGUAGE","")))</f>
        <v>UNI_LANGUAGE</v>
      </c>
      <c r="M324" s="7" t="str" cm="1">
        <f t="array" aca="1" ref="M324" ca="1">IF(SUM(INT(MID(B324,ROW(INDIRECT("1:"&amp;LEN(B324))),1)="/"))=0,"ONE_GENRE","MULTI_GENRE")</f>
        <v>ONE_GENRE</v>
      </c>
      <c r="N324" t="str">
        <f t="shared" si="11"/>
        <v>6-7</v>
      </c>
    </row>
    <row r="325" spans="1:14" ht="15" thickBot="1" x14ac:dyDescent="0.35">
      <c r="A325" s="14" t="s">
        <v>777</v>
      </c>
      <c r="B325" s="15" t="s">
        <v>85</v>
      </c>
      <c r="C325" s="16" t="s">
        <v>778</v>
      </c>
      <c r="D325" s="15">
        <v>74</v>
      </c>
      <c r="E325" s="15">
        <v>6.5</v>
      </c>
      <c r="F325" s="15" t="s">
        <v>22</v>
      </c>
      <c r="G325" s="15" t="str" cm="1">
        <f t="array" ref="G325">IF(LEN(_xlfn.CONCAT(IFERROR(INT(MID(NetflixOriginals!$C325,_xlfn.SEQUENCE(LEN(NetflixOriginals!$C325)),1)),"")))=6,LEFT(_xlfn.CONCAT(IFERROR(INT(MID(NetflixOriginals!$C325,_xlfn.SEQUENCE(LEN(NetflixOriginals!$C325)),1)),"")),2),LEFT(_xlfn.CONCAT(IFERROR(INT(MID(NetflixOriginals!$C325,_xlfn.SEQUENCE(LEN(NetflixOriginals!$C325)),1)),"")),1))</f>
        <v>19</v>
      </c>
      <c r="H325" s="12" t="str" cm="1">
        <f t="array" ref="H325">TRIM(LEFT(NetflixOriginals!$C325,MIN(IF(_xlfn.UNIQUE(INT(IFERROR(INT(MID(NetflixOriginals!$C325,_xlfn.SEQUENCE(LEN(NetflixOriginals!$C325)),1)),0)&gt;0)*_xlfn.SEQUENCE(LEN(NetflixOriginals!$C325)))=0,"@",_xlfn.UNIQUE(INT(IFERROR(INT(MID(NetflixOriginals!$C325,_xlfn.SEQUENCE(LEN(NetflixOriginals!$C325)),1)),0)&gt;0)*_xlfn.SEQUENCE(LEN(NetflixOriginals!$C325)))))-1))</f>
        <v>March</v>
      </c>
      <c r="I325" s="15" t="str" cm="1">
        <f t="array" ref="I325">RIGHT(_xlfn.CONCAT(IFERROR(INT(MID(NetflixOriginals!$C325,_xlfn.SEQUENCE(LEN(NetflixOriginals!$C325)),1)),"")),4)</f>
        <v>2020</v>
      </c>
      <c r="J325" s="12">
        <v>3</v>
      </c>
      <c r="K325" s="23">
        <f t="shared" si="10"/>
        <v>43909</v>
      </c>
      <c r="L325" s="22" t="str" cm="1">
        <f t="array" aca="1" ref="L325" ca="1">IF(SUM(INT(MID(F325,ROW(INDIRECT("1:"&amp;LEN(F325))),1)="/"))=0,"UNI_LANGUAGE",IF(SUM(INT(MID(F325,ROW(INDIRECT("1:"&amp;LEN(F325))),1)="/"))=1,"DUAL_LANGUAGE",IF(SUM(INT(MID(F325,ROW(INDIRECT("1:"&amp;LEN(F325))),1)="/"))=2,"TRI_LANGUAGE","")))</f>
        <v>UNI_LANGUAGE</v>
      </c>
      <c r="M325" t="str" cm="1">
        <f t="array" aca="1" ref="M325" ca="1">IF(SUM(INT(MID(B325,ROW(INDIRECT("1:"&amp;LEN(B325))),1)="/"))=0,"ONE_GENRE","MULTI_GENRE")</f>
        <v>MULTI_GENRE</v>
      </c>
      <c r="N325" t="str">
        <f t="shared" si="11"/>
        <v>6-7</v>
      </c>
    </row>
    <row r="326" spans="1:14" ht="15" thickBot="1" x14ac:dyDescent="0.35">
      <c r="A326" s="11" t="s">
        <v>779</v>
      </c>
      <c r="B326" s="12" t="s">
        <v>12</v>
      </c>
      <c r="C326" s="13" t="s">
        <v>780</v>
      </c>
      <c r="D326" s="12">
        <v>60</v>
      </c>
      <c r="E326" s="12">
        <v>6.5</v>
      </c>
      <c r="F326" s="12" t="s">
        <v>58</v>
      </c>
      <c r="G326" s="12" t="str" cm="1">
        <f t="array" ref="G326">IF(LEN(_xlfn.CONCAT(IFERROR(INT(MID(NetflixOriginals!$C326,_xlfn.SEQUENCE(LEN(NetflixOriginals!$C326)),1)),"")))=6,LEFT(_xlfn.CONCAT(IFERROR(INT(MID(NetflixOriginals!$C326,_xlfn.SEQUENCE(LEN(NetflixOriginals!$C326)),1)),"")),2),LEFT(_xlfn.CONCAT(IFERROR(INT(MID(NetflixOriginals!$C326,_xlfn.SEQUENCE(LEN(NetflixOriginals!$C326)),1)),"")),1))</f>
        <v>21</v>
      </c>
      <c r="H326" s="12" t="str" cm="1">
        <f t="array" ref="H326">TRIM(LEFT(NetflixOriginals!$C326,MIN(IF(_xlfn.UNIQUE(INT(IFERROR(INT(MID(NetflixOriginals!$C326,_xlfn.SEQUENCE(LEN(NetflixOriginals!$C326)),1)),0)&gt;0)*_xlfn.SEQUENCE(LEN(NetflixOriginals!$C326)))=0,"@",_xlfn.UNIQUE(INT(IFERROR(INT(MID(NetflixOriginals!$C326,_xlfn.SEQUENCE(LEN(NetflixOriginals!$C326)),1)),0)&gt;0)*_xlfn.SEQUENCE(LEN(NetflixOriginals!$C326)))))-1))</f>
        <v>March</v>
      </c>
      <c r="I326" s="12" t="str" cm="1">
        <f t="array" ref="I326">RIGHT(_xlfn.CONCAT(IFERROR(INT(MID(NetflixOriginals!$C326,_xlfn.SEQUENCE(LEN(NetflixOriginals!$C326)),1)),"")),4)</f>
        <v>2019</v>
      </c>
      <c r="J326" s="12">
        <v>3</v>
      </c>
      <c r="K326" s="23">
        <f t="shared" si="10"/>
        <v>43545</v>
      </c>
      <c r="L326" s="22" t="str" cm="1">
        <f t="array" aca="1" ref="L326" ca="1">IF(SUM(INT(MID(F326,ROW(INDIRECT("1:"&amp;LEN(F326))),1)="/"))=0,"UNI_LANGUAGE",IF(SUM(INT(MID(F326,ROW(INDIRECT("1:"&amp;LEN(F326))),1)="/"))=1,"DUAL_LANGUAGE",IF(SUM(INT(MID(F326,ROW(INDIRECT("1:"&amp;LEN(F326))),1)="/"))=2,"TRI_LANGUAGE","")))</f>
        <v>UNI_LANGUAGE</v>
      </c>
      <c r="M326" s="7" t="str" cm="1">
        <f t="array" aca="1" ref="M326" ca="1">IF(SUM(INT(MID(B326,ROW(INDIRECT("1:"&amp;LEN(B326))),1)="/"))=0,"ONE_GENRE","MULTI_GENRE")</f>
        <v>ONE_GENRE</v>
      </c>
      <c r="N326" t="str">
        <f t="shared" si="11"/>
        <v>6-7</v>
      </c>
    </row>
    <row r="327" spans="1:14" ht="15" thickBot="1" x14ac:dyDescent="0.35">
      <c r="A327" s="14" t="s">
        <v>781</v>
      </c>
      <c r="B327" s="15" t="s">
        <v>88</v>
      </c>
      <c r="C327" s="16" t="s">
        <v>578</v>
      </c>
      <c r="D327" s="15">
        <v>9</v>
      </c>
      <c r="E327" s="15">
        <v>6.5</v>
      </c>
      <c r="F327" s="15" t="s">
        <v>26</v>
      </c>
      <c r="G327" s="15" t="str" cm="1">
        <f t="array" ref="G327">IF(LEN(_xlfn.CONCAT(IFERROR(INT(MID(NetflixOriginals!$C327,_xlfn.SEQUENCE(LEN(NetflixOriginals!$C327)),1)),"")))=6,LEFT(_xlfn.CONCAT(IFERROR(INT(MID(NetflixOriginals!$C327,_xlfn.SEQUENCE(LEN(NetflixOriginals!$C327)),1)),"")),2),LEFT(_xlfn.CONCAT(IFERROR(INT(MID(NetflixOriginals!$C327,_xlfn.SEQUENCE(LEN(NetflixOriginals!$C327)),1)),"")),1))</f>
        <v>11</v>
      </c>
      <c r="H327" s="12" t="str" cm="1">
        <f t="array" ref="H327">TRIM(LEFT(NetflixOriginals!$C327,MIN(IF(_xlfn.UNIQUE(INT(IFERROR(INT(MID(NetflixOriginals!$C327,_xlfn.SEQUENCE(LEN(NetflixOriginals!$C327)),1)),0)&gt;0)*_xlfn.SEQUENCE(LEN(NetflixOriginals!$C327)))=0,"@",_xlfn.UNIQUE(INT(IFERROR(INT(MID(NetflixOriginals!$C327,_xlfn.SEQUENCE(LEN(NetflixOriginals!$C327)),1)),0)&gt;0)*_xlfn.SEQUENCE(LEN(NetflixOriginals!$C327)))))-1))</f>
        <v>December</v>
      </c>
      <c r="I327" s="15" t="str" cm="1">
        <f t="array" ref="I327">RIGHT(_xlfn.CONCAT(IFERROR(INT(MID(NetflixOriginals!$C327,_xlfn.SEQUENCE(LEN(NetflixOriginals!$C327)),1)),"")),4)</f>
        <v>2020</v>
      </c>
      <c r="J327" s="12">
        <v>12</v>
      </c>
      <c r="K327" s="23">
        <f t="shared" si="10"/>
        <v>44176</v>
      </c>
      <c r="L327" s="22" t="str" cm="1">
        <f t="array" aca="1" ref="L327" ca="1">IF(SUM(INT(MID(F327,ROW(INDIRECT("1:"&amp;LEN(F327))),1)="/"))=0,"UNI_LANGUAGE",IF(SUM(INT(MID(F327,ROW(INDIRECT("1:"&amp;LEN(F327))),1)="/"))=1,"DUAL_LANGUAGE",IF(SUM(INT(MID(F327,ROW(INDIRECT("1:"&amp;LEN(F327))),1)="/"))=2,"TRI_LANGUAGE","")))</f>
        <v>UNI_LANGUAGE</v>
      </c>
      <c r="M327" t="str" cm="1">
        <f t="array" aca="1" ref="M327" ca="1">IF(SUM(INT(MID(B327,ROW(INDIRECT("1:"&amp;LEN(B327))),1)="/"))=0,"ONE_GENRE","MULTI_GENRE")</f>
        <v>MULTI_GENRE</v>
      </c>
      <c r="N327" t="str">
        <f t="shared" si="11"/>
        <v>6-7</v>
      </c>
    </row>
    <row r="328" spans="1:14" ht="15" thickBot="1" x14ac:dyDescent="0.35">
      <c r="A328" s="11" t="s">
        <v>782</v>
      </c>
      <c r="B328" s="12" t="s">
        <v>12</v>
      </c>
      <c r="C328" s="13" t="s">
        <v>783</v>
      </c>
      <c r="D328" s="12">
        <v>21</v>
      </c>
      <c r="E328" s="12">
        <v>6.5</v>
      </c>
      <c r="F328" s="12" t="s">
        <v>26</v>
      </c>
      <c r="G328" s="12" t="str" cm="1">
        <f t="array" ref="G328">IF(LEN(_xlfn.CONCAT(IFERROR(INT(MID(NetflixOriginals!$C328,_xlfn.SEQUENCE(LEN(NetflixOriginals!$C328)),1)),"")))=6,LEFT(_xlfn.CONCAT(IFERROR(INT(MID(NetflixOriginals!$C328,_xlfn.SEQUENCE(LEN(NetflixOriginals!$C328)),1)),"")),2),LEFT(_xlfn.CONCAT(IFERROR(INT(MID(NetflixOriginals!$C328,_xlfn.SEQUENCE(LEN(NetflixOriginals!$C328)),1)),"")),1))</f>
        <v>17</v>
      </c>
      <c r="H328" s="12" t="str" cm="1">
        <f t="array" ref="H328">TRIM(LEFT(NetflixOriginals!$C328,MIN(IF(_xlfn.UNIQUE(INT(IFERROR(INT(MID(NetflixOriginals!$C328,_xlfn.SEQUENCE(LEN(NetflixOriginals!$C328)),1)),0)&gt;0)*_xlfn.SEQUENCE(LEN(NetflixOriginals!$C328)))=0,"@",_xlfn.UNIQUE(INT(IFERROR(INT(MID(NetflixOriginals!$C328,_xlfn.SEQUENCE(LEN(NetflixOriginals!$C328)),1)),0)&gt;0)*_xlfn.SEQUENCE(LEN(NetflixOriginals!$C328)))))-1))</f>
        <v>April</v>
      </c>
      <c r="I328" s="12" t="str" cm="1">
        <f t="array" ref="I328">RIGHT(_xlfn.CONCAT(IFERROR(INT(MID(NetflixOriginals!$C328,_xlfn.SEQUENCE(LEN(NetflixOriginals!$C328)),1)),"")),4)</f>
        <v>2021</v>
      </c>
      <c r="J328" s="12">
        <v>4</v>
      </c>
      <c r="K328" s="23">
        <f t="shared" si="10"/>
        <v>44303</v>
      </c>
      <c r="L328" s="22" t="str" cm="1">
        <f t="array" aca="1" ref="L328" ca="1">IF(SUM(INT(MID(F328,ROW(INDIRECT("1:"&amp;LEN(F328))),1)="/"))=0,"UNI_LANGUAGE",IF(SUM(INT(MID(F328,ROW(INDIRECT("1:"&amp;LEN(F328))),1)="/"))=1,"DUAL_LANGUAGE",IF(SUM(INT(MID(F328,ROW(INDIRECT("1:"&amp;LEN(F328))),1)="/"))=2,"TRI_LANGUAGE","")))</f>
        <v>UNI_LANGUAGE</v>
      </c>
      <c r="M328" s="7" t="str" cm="1">
        <f t="array" aca="1" ref="M328" ca="1">IF(SUM(INT(MID(B328,ROW(INDIRECT("1:"&amp;LEN(B328))),1)="/"))=0,"ONE_GENRE","MULTI_GENRE")</f>
        <v>ONE_GENRE</v>
      </c>
      <c r="N328" t="str">
        <f t="shared" si="11"/>
        <v>6-7</v>
      </c>
    </row>
    <row r="329" spans="1:14" ht="15" thickBot="1" x14ac:dyDescent="0.35">
      <c r="A329" s="14" t="s">
        <v>784</v>
      </c>
      <c r="B329" s="15" t="s">
        <v>32</v>
      </c>
      <c r="C329" s="16" t="s">
        <v>785</v>
      </c>
      <c r="D329" s="15">
        <v>100</v>
      </c>
      <c r="E329" s="15">
        <v>6.5</v>
      </c>
      <c r="F329" s="15" t="s">
        <v>42</v>
      </c>
      <c r="G329" s="15" t="str" cm="1">
        <f t="array" ref="G329">IF(LEN(_xlfn.CONCAT(IFERROR(INT(MID(NetflixOriginals!$C329,_xlfn.SEQUENCE(LEN(NetflixOriginals!$C329)),1)),"")))=6,LEFT(_xlfn.CONCAT(IFERROR(INT(MID(NetflixOriginals!$C329,_xlfn.SEQUENCE(LEN(NetflixOriginals!$C329)),1)),"")),2),LEFT(_xlfn.CONCAT(IFERROR(INT(MID(NetflixOriginals!$C329,_xlfn.SEQUENCE(LEN(NetflixOriginals!$C329)),1)),"")),1))</f>
        <v>31</v>
      </c>
      <c r="H329" s="12" t="str" cm="1">
        <f t="array" ref="H329">TRIM(LEFT(NetflixOriginals!$C329,MIN(IF(_xlfn.UNIQUE(INT(IFERROR(INT(MID(NetflixOriginals!$C329,_xlfn.SEQUENCE(LEN(NetflixOriginals!$C329)),1)),0)&gt;0)*_xlfn.SEQUENCE(LEN(NetflixOriginals!$C329)))=0,"@",_xlfn.UNIQUE(INT(IFERROR(INT(MID(NetflixOriginals!$C329,_xlfn.SEQUENCE(LEN(NetflixOriginals!$C329)),1)),0)&gt;0)*_xlfn.SEQUENCE(LEN(NetflixOriginals!$C329)))))-1))</f>
        <v>May</v>
      </c>
      <c r="I329" s="15" t="str" cm="1">
        <f t="array" ref="I329">RIGHT(_xlfn.CONCAT(IFERROR(INT(MID(NetflixOriginals!$C329,_xlfn.SEQUENCE(LEN(NetflixOriginals!$C329)),1)),"")),4)</f>
        <v>2019</v>
      </c>
      <c r="J329" s="12">
        <v>5</v>
      </c>
      <c r="K329" s="23">
        <f t="shared" si="10"/>
        <v>43616</v>
      </c>
      <c r="L329" s="22" t="str" cm="1">
        <f t="array" aca="1" ref="L329" ca="1">IF(SUM(INT(MID(F329,ROW(INDIRECT("1:"&amp;LEN(F329))),1)="/"))=0,"UNI_LANGUAGE",IF(SUM(INT(MID(F329,ROW(INDIRECT("1:"&amp;LEN(F329))),1)="/"))=1,"DUAL_LANGUAGE",IF(SUM(INT(MID(F329,ROW(INDIRECT("1:"&amp;LEN(F329))),1)="/"))=2,"TRI_LANGUAGE","")))</f>
        <v>UNI_LANGUAGE</v>
      </c>
      <c r="M329" t="str" cm="1">
        <f t="array" aca="1" ref="M329" ca="1">IF(SUM(INT(MID(B329,ROW(INDIRECT("1:"&amp;LEN(B329))),1)="/"))=0,"ONE_GENRE","MULTI_GENRE")</f>
        <v>ONE_GENRE</v>
      </c>
      <c r="N329" t="str">
        <f t="shared" si="11"/>
        <v>6-7</v>
      </c>
    </row>
    <row r="330" spans="1:14" ht="15" thickBot="1" x14ac:dyDescent="0.35">
      <c r="A330" s="11" t="s">
        <v>786</v>
      </c>
      <c r="B330" s="12" t="s">
        <v>151</v>
      </c>
      <c r="C330" s="13" t="s">
        <v>787</v>
      </c>
      <c r="D330" s="12">
        <v>155</v>
      </c>
      <c r="E330" s="12">
        <v>6.5</v>
      </c>
      <c r="F330" s="12" t="s">
        <v>26</v>
      </c>
      <c r="G330" s="12" t="str" cm="1">
        <f t="array" ref="G330">IF(LEN(_xlfn.CONCAT(IFERROR(INT(MID(NetflixOriginals!$C330,_xlfn.SEQUENCE(LEN(NetflixOriginals!$C330)),1)),"")))=6,LEFT(_xlfn.CONCAT(IFERROR(INT(MID(NetflixOriginals!$C330,_xlfn.SEQUENCE(LEN(NetflixOriginals!$C330)),1)),"")),2),LEFT(_xlfn.CONCAT(IFERROR(INT(MID(NetflixOriginals!$C330,_xlfn.SEQUENCE(LEN(NetflixOriginals!$C330)),1)),"")),1))</f>
        <v>12</v>
      </c>
      <c r="H330" s="12" t="str" cm="1">
        <f t="array" ref="H330">TRIM(LEFT(NetflixOriginals!$C330,MIN(IF(_xlfn.UNIQUE(INT(IFERROR(INT(MID(NetflixOriginals!$C330,_xlfn.SEQUENCE(LEN(NetflixOriginals!$C330)),1)),0)&gt;0)*_xlfn.SEQUENCE(LEN(NetflixOriginals!$C330)))=0,"@",_xlfn.UNIQUE(INT(IFERROR(INT(MID(NetflixOriginals!$C330,_xlfn.SEQUENCE(LEN(NetflixOriginals!$C330)),1)),0)&gt;0)*_xlfn.SEQUENCE(LEN(NetflixOriginals!$C330)))))-1))</f>
        <v>June</v>
      </c>
      <c r="I330" s="12" t="str" cm="1">
        <f t="array" ref="I330">RIGHT(_xlfn.CONCAT(IFERROR(INT(MID(NetflixOriginals!$C330,_xlfn.SEQUENCE(LEN(NetflixOriginals!$C330)),1)),"")),4)</f>
        <v>2020</v>
      </c>
      <c r="J330" s="12">
        <v>6</v>
      </c>
      <c r="K330" s="23">
        <f t="shared" si="10"/>
        <v>43994</v>
      </c>
      <c r="L330" s="22" t="str" cm="1">
        <f t="array" aca="1" ref="L330" ca="1">IF(SUM(INT(MID(F330,ROW(INDIRECT("1:"&amp;LEN(F330))),1)="/"))=0,"UNI_LANGUAGE",IF(SUM(INT(MID(F330,ROW(INDIRECT("1:"&amp;LEN(F330))),1)="/"))=1,"DUAL_LANGUAGE",IF(SUM(INT(MID(F330,ROW(INDIRECT("1:"&amp;LEN(F330))),1)="/"))=2,"TRI_LANGUAGE","")))</f>
        <v>UNI_LANGUAGE</v>
      </c>
      <c r="M330" s="7" t="str" cm="1">
        <f t="array" aca="1" ref="M330" ca="1">IF(SUM(INT(MID(B330,ROW(INDIRECT("1:"&amp;LEN(B330))),1)="/"))=0,"ONE_GENRE","MULTI_GENRE")</f>
        <v>ONE_GENRE</v>
      </c>
      <c r="N330" t="str">
        <f t="shared" si="11"/>
        <v>6-7</v>
      </c>
    </row>
    <row r="331" spans="1:14" ht="15" thickBot="1" x14ac:dyDescent="0.35">
      <c r="A331" s="14" t="s">
        <v>788</v>
      </c>
      <c r="B331" s="15" t="s">
        <v>12</v>
      </c>
      <c r="C331" s="16" t="s">
        <v>789</v>
      </c>
      <c r="D331" s="15">
        <v>55</v>
      </c>
      <c r="E331" s="15">
        <v>6.5</v>
      </c>
      <c r="F331" s="15" t="s">
        <v>26</v>
      </c>
      <c r="G331" s="15" t="str" cm="1">
        <f t="array" ref="G331">IF(LEN(_xlfn.CONCAT(IFERROR(INT(MID(NetflixOriginals!$C331,_xlfn.SEQUENCE(LEN(NetflixOriginals!$C331)),1)),"")))=6,LEFT(_xlfn.CONCAT(IFERROR(INT(MID(NetflixOriginals!$C331,_xlfn.SEQUENCE(LEN(NetflixOriginals!$C331)),1)),"")),2),LEFT(_xlfn.CONCAT(IFERROR(INT(MID(NetflixOriginals!$C331,_xlfn.SEQUENCE(LEN(NetflixOriginals!$C331)),1)),"")),1))</f>
        <v>7</v>
      </c>
      <c r="H331" s="12" t="str" cm="1">
        <f t="array" ref="H331">TRIM(LEFT(NetflixOriginals!$C331,MIN(IF(_xlfn.UNIQUE(INT(IFERROR(INT(MID(NetflixOriginals!$C331,_xlfn.SEQUENCE(LEN(NetflixOriginals!$C331)),1)),0)&gt;0)*_xlfn.SEQUENCE(LEN(NetflixOriginals!$C331)))=0,"@",_xlfn.UNIQUE(INT(IFERROR(INT(MID(NetflixOriginals!$C331,_xlfn.SEQUENCE(LEN(NetflixOriginals!$C331)),1)),0)&gt;0)*_xlfn.SEQUENCE(LEN(NetflixOriginals!$C331)))))-1))</f>
        <v>April</v>
      </c>
      <c r="I331" s="15" t="str" cm="1">
        <f t="array" ref="I331">RIGHT(_xlfn.CONCAT(IFERROR(INT(MID(NetflixOriginals!$C331,_xlfn.SEQUENCE(LEN(NetflixOriginals!$C331)),1)),"")),4)</f>
        <v>2021</v>
      </c>
      <c r="J331" s="12">
        <v>4</v>
      </c>
      <c r="K331" s="23">
        <f t="shared" si="10"/>
        <v>44293</v>
      </c>
      <c r="L331" s="22" t="str" cm="1">
        <f t="array" aca="1" ref="L331" ca="1">IF(SUM(INT(MID(F331,ROW(INDIRECT("1:"&amp;LEN(F331))),1)="/"))=0,"UNI_LANGUAGE",IF(SUM(INT(MID(F331,ROW(INDIRECT("1:"&amp;LEN(F331))),1)="/"))=1,"DUAL_LANGUAGE",IF(SUM(INT(MID(F331,ROW(INDIRECT("1:"&amp;LEN(F331))),1)="/"))=2,"TRI_LANGUAGE","")))</f>
        <v>UNI_LANGUAGE</v>
      </c>
      <c r="M331" t="str" cm="1">
        <f t="array" aca="1" ref="M331" ca="1">IF(SUM(INT(MID(B331,ROW(INDIRECT("1:"&amp;LEN(B331))),1)="/"))=0,"ONE_GENRE","MULTI_GENRE")</f>
        <v>ONE_GENRE</v>
      </c>
      <c r="N331" t="str">
        <f t="shared" si="11"/>
        <v>6-7</v>
      </c>
    </row>
    <row r="332" spans="1:14" ht="15" thickBot="1" x14ac:dyDescent="0.35">
      <c r="A332" s="11" t="s">
        <v>790</v>
      </c>
      <c r="B332" s="12" t="s">
        <v>149</v>
      </c>
      <c r="C332" s="13" t="s">
        <v>791</v>
      </c>
      <c r="D332" s="12">
        <v>123</v>
      </c>
      <c r="E332" s="12">
        <v>6.5</v>
      </c>
      <c r="F332" s="12" t="s">
        <v>26</v>
      </c>
      <c r="G332" s="12" t="str" cm="1">
        <f t="array" ref="G332">IF(LEN(_xlfn.CONCAT(IFERROR(INT(MID(NetflixOriginals!$C332,_xlfn.SEQUENCE(LEN(NetflixOriginals!$C332)),1)),"")))=6,LEFT(_xlfn.CONCAT(IFERROR(INT(MID(NetflixOriginals!$C332,_xlfn.SEQUENCE(LEN(NetflixOriginals!$C332)),1)),"")),2),LEFT(_xlfn.CONCAT(IFERROR(INT(MID(NetflixOriginals!$C332,_xlfn.SEQUENCE(LEN(NetflixOriginals!$C332)),1)),"")),1))</f>
        <v>26</v>
      </c>
      <c r="H332" s="12" t="str" cm="1">
        <f t="array" ref="H332">TRIM(LEFT(NetflixOriginals!$C332,MIN(IF(_xlfn.UNIQUE(INT(IFERROR(INT(MID(NetflixOriginals!$C332,_xlfn.SEQUENCE(LEN(NetflixOriginals!$C332)),1)),0)&gt;0)*_xlfn.SEQUENCE(LEN(NetflixOriginals!$C332)))=0,"@",_xlfn.UNIQUE(INT(IFERROR(INT(MID(NetflixOriginals!$C332,_xlfn.SEQUENCE(LEN(NetflixOriginals!$C332)),1)),0)&gt;0)*_xlfn.SEQUENCE(LEN(NetflixOriginals!$C332)))))-1))</f>
        <v>June</v>
      </c>
      <c r="I332" s="12" t="str" cm="1">
        <f t="array" ref="I332">RIGHT(_xlfn.CONCAT(IFERROR(INT(MID(NetflixOriginals!$C332,_xlfn.SEQUENCE(LEN(NetflixOriginals!$C332)),1)),"")),4)</f>
        <v>2020</v>
      </c>
      <c r="J332" s="12">
        <v>6</v>
      </c>
      <c r="K332" s="23">
        <f t="shared" si="10"/>
        <v>44008</v>
      </c>
      <c r="L332" s="22" t="str" cm="1">
        <f t="array" aca="1" ref="L332" ca="1">IF(SUM(INT(MID(F332,ROW(INDIRECT("1:"&amp;LEN(F332))),1)="/"))=0,"UNI_LANGUAGE",IF(SUM(INT(MID(F332,ROW(INDIRECT("1:"&amp;LEN(F332))),1)="/"))=1,"DUAL_LANGUAGE",IF(SUM(INT(MID(F332,ROW(INDIRECT("1:"&amp;LEN(F332))),1)="/"))=2,"TRI_LANGUAGE","")))</f>
        <v>UNI_LANGUAGE</v>
      </c>
      <c r="M332" s="7" t="str" cm="1">
        <f t="array" aca="1" ref="M332" ca="1">IF(SUM(INT(MID(B332,ROW(INDIRECT("1:"&amp;LEN(B332))),1)="/"))=0,"ONE_GENRE","MULTI_GENRE")</f>
        <v>ONE_GENRE</v>
      </c>
      <c r="N332" t="str">
        <f t="shared" si="11"/>
        <v>6-7</v>
      </c>
    </row>
    <row r="333" spans="1:14" ht="15" thickBot="1" x14ac:dyDescent="0.35">
      <c r="A333" s="14" t="s">
        <v>792</v>
      </c>
      <c r="B333" s="15" t="s">
        <v>20</v>
      </c>
      <c r="C333" s="16" t="s">
        <v>793</v>
      </c>
      <c r="D333" s="15">
        <v>103</v>
      </c>
      <c r="E333" s="15">
        <v>6.5</v>
      </c>
      <c r="F333" s="15" t="s">
        <v>26</v>
      </c>
      <c r="G333" s="15" t="str" cm="1">
        <f t="array" ref="G333">IF(LEN(_xlfn.CONCAT(IFERROR(INT(MID(NetflixOriginals!$C333,_xlfn.SEQUENCE(LEN(NetflixOriginals!$C333)),1)),"")))=6,LEFT(_xlfn.CONCAT(IFERROR(INT(MID(NetflixOriginals!$C333,_xlfn.SEQUENCE(LEN(NetflixOriginals!$C333)),1)),"")),2),LEFT(_xlfn.CONCAT(IFERROR(INT(MID(NetflixOriginals!$C333,_xlfn.SEQUENCE(LEN(NetflixOriginals!$C333)),1)),"")),1))</f>
        <v>29</v>
      </c>
      <c r="H333" s="12" t="str" cm="1">
        <f t="array" ref="H333">TRIM(LEFT(NetflixOriginals!$C333,MIN(IF(_xlfn.UNIQUE(INT(IFERROR(INT(MID(NetflixOriginals!$C333,_xlfn.SEQUENCE(LEN(NetflixOriginals!$C333)),1)),0)&gt;0)*_xlfn.SEQUENCE(LEN(NetflixOriginals!$C333)))=0,"@",_xlfn.UNIQUE(INT(IFERROR(INT(MID(NetflixOriginals!$C333,_xlfn.SEQUENCE(LEN(NetflixOriginals!$C333)),1)),0)&gt;0)*_xlfn.SEQUENCE(LEN(NetflixOriginals!$C333)))))-1))</f>
        <v>September</v>
      </c>
      <c r="I333" s="15" t="str" cm="1">
        <f t="array" ref="I333">RIGHT(_xlfn.CONCAT(IFERROR(INT(MID(NetflixOriginals!$C333,_xlfn.SEQUENCE(LEN(NetflixOriginals!$C333)),1)),"")),4)</f>
        <v>2017</v>
      </c>
      <c r="J333" s="12">
        <v>9</v>
      </c>
      <c r="K333" s="23">
        <f t="shared" si="10"/>
        <v>43007</v>
      </c>
      <c r="L333" s="22" t="str" cm="1">
        <f t="array" aca="1" ref="L333" ca="1">IF(SUM(INT(MID(F333,ROW(INDIRECT("1:"&amp;LEN(F333))),1)="/"))=0,"UNI_LANGUAGE",IF(SUM(INT(MID(F333,ROW(INDIRECT("1:"&amp;LEN(F333))),1)="/"))=1,"DUAL_LANGUAGE",IF(SUM(INT(MID(F333,ROW(INDIRECT("1:"&amp;LEN(F333))),1)="/"))=2,"TRI_LANGUAGE","")))</f>
        <v>UNI_LANGUAGE</v>
      </c>
      <c r="M333" t="str" cm="1">
        <f t="array" aca="1" ref="M333" ca="1">IF(SUM(INT(MID(B333,ROW(INDIRECT("1:"&amp;LEN(B333))),1)="/"))=0,"ONE_GENRE","MULTI_GENRE")</f>
        <v>ONE_GENRE</v>
      </c>
      <c r="N333" t="str">
        <f t="shared" si="11"/>
        <v>6-7</v>
      </c>
    </row>
    <row r="334" spans="1:14" ht="15" thickBot="1" x14ac:dyDescent="0.35">
      <c r="A334" s="11" t="s">
        <v>794</v>
      </c>
      <c r="B334" s="12" t="s">
        <v>16</v>
      </c>
      <c r="C334" s="13" t="s">
        <v>218</v>
      </c>
      <c r="D334" s="12">
        <v>93</v>
      </c>
      <c r="E334" s="12">
        <v>6.5</v>
      </c>
      <c r="F334" s="12" t="s">
        <v>26</v>
      </c>
      <c r="G334" s="12" t="str" cm="1">
        <f t="array" ref="G334">IF(LEN(_xlfn.CONCAT(IFERROR(INT(MID(NetflixOriginals!$C334,_xlfn.SEQUENCE(LEN(NetflixOriginals!$C334)),1)),"")))=6,LEFT(_xlfn.CONCAT(IFERROR(INT(MID(NetflixOriginals!$C334,_xlfn.SEQUENCE(LEN(NetflixOriginals!$C334)),1)),"")),2),LEFT(_xlfn.CONCAT(IFERROR(INT(MID(NetflixOriginals!$C334,_xlfn.SEQUENCE(LEN(NetflixOriginals!$C334)),1)),"")),1))</f>
        <v>30</v>
      </c>
      <c r="H334" s="12" t="str" cm="1">
        <f t="array" ref="H334">TRIM(LEFT(NetflixOriginals!$C334,MIN(IF(_xlfn.UNIQUE(INT(IFERROR(INT(MID(NetflixOriginals!$C334,_xlfn.SEQUENCE(LEN(NetflixOriginals!$C334)),1)),0)&gt;0)*_xlfn.SEQUENCE(LEN(NetflixOriginals!$C334)))=0,"@",_xlfn.UNIQUE(INT(IFERROR(INT(MID(NetflixOriginals!$C334,_xlfn.SEQUENCE(LEN(NetflixOriginals!$C334)),1)),0)&gt;0)*_xlfn.SEQUENCE(LEN(NetflixOriginals!$C334)))))-1))</f>
        <v>October</v>
      </c>
      <c r="I334" s="12" t="str" cm="1">
        <f t="array" ref="I334">RIGHT(_xlfn.CONCAT(IFERROR(INT(MID(NetflixOriginals!$C334,_xlfn.SEQUENCE(LEN(NetflixOriginals!$C334)),1)),"")),4)</f>
        <v>2020</v>
      </c>
      <c r="J334" s="12">
        <v>10</v>
      </c>
      <c r="K334" s="23">
        <f t="shared" si="10"/>
        <v>44134</v>
      </c>
      <c r="L334" s="22" t="str" cm="1">
        <f t="array" aca="1" ref="L334" ca="1">IF(SUM(INT(MID(F334,ROW(INDIRECT("1:"&amp;LEN(F334))),1)="/"))=0,"UNI_LANGUAGE",IF(SUM(INT(MID(F334,ROW(INDIRECT("1:"&amp;LEN(F334))),1)="/"))=1,"DUAL_LANGUAGE",IF(SUM(INT(MID(F334,ROW(INDIRECT("1:"&amp;LEN(F334))),1)="/"))=2,"TRI_LANGUAGE","")))</f>
        <v>UNI_LANGUAGE</v>
      </c>
      <c r="M334" s="7" t="str" cm="1">
        <f t="array" aca="1" ref="M334" ca="1">IF(SUM(INT(MID(B334,ROW(INDIRECT("1:"&amp;LEN(B334))),1)="/"))=0,"ONE_GENRE","MULTI_GENRE")</f>
        <v>ONE_GENRE</v>
      </c>
      <c r="N334" t="str">
        <f t="shared" si="11"/>
        <v>6-7</v>
      </c>
    </row>
    <row r="335" spans="1:14" ht="15" thickBot="1" x14ac:dyDescent="0.35">
      <c r="A335" s="14" t="s">
        <v>795</v>
      </c>
      <c r="B335" s="15" t="s">
        <v>91</v>
      </c>
      <c r="C335" s="16" t="s">
        <v>796</v>
      </c>
      <c r="D335" s="15">
        <v>119</v>
      </c>
      <c r="E335" s="15">
        <v>6.5</v>
      </c>
      <c r="F335" s="15" t="s">
        <v>26</v>
      </c>
      <c r="G335" s="15" t="str" cm="1">
        <f t="array" ref="G335">IF(LEN(_xlfn.CONCAT(IFERROR(INT(MID(NetflixOriginals!$C335,_xlfn.SEQUENCE(LEN(NetflixOriginals!$C335)),1)),"")))=6,LEFT(_xlfn.CONCAT(IFERROR(INT(MID(NetflixOriginals!$C335,_xlfn.SEQUENCE(LEN(NetflixOriginals!$C335)),1)),"")),2),LEFT(_xlfn.CONCAT(IFERROR(INT(MID(NetflixOriginals!$C335,_xlfn.SEQUENCE(LEN(NetflixOriginals!$C335)),1)),"")),1))</f>
        <v>13</v>
      </c>
      <c r="H335" s="12" t="str" cm="1">
        <f t="array" ref="H335">TRIM(LEFT(NetflixOriginals!$C335,MIN(IF(_xlfn.UNIQUE(INT(IFERROR(INT(MID(NetflixOriginals!$C335,_xlfn.SEQUENCE(LEN(NetflixOriginals!$C335)),1)),0)&gt;0)*_xlfn.SEQUENCE(LEN(NetflixOriginals!$C335)))=0,"@",_xlfn.UNIQUE(INT(IFERROR(INT(MID(NetflixOriginals!$C335,_xlfn.SEQUENCE(LEN(NetflixOriginals!$C335)),1)),0)&gt;0)*_xlfn.SEQUENCE(LEN(NetflixOriginals!$C335)))))-1))</f>
        <v>November</v>
      </c>
      <c r="I335" s="15" t="str" cm="1">
        <f t="array" ref="I335">RIGHT(_xlfn.CONCAT(IFERROR(INT(MID(NetflixOriginals!$C335,_xlfn.SEQUENCE(LEN(NetflixOriginals!$C335)),1)),"")),4)</f>
        <v>2020</v>
      </c>
      <c r="J335" s="12">
        <v>11</v>
      </c>
      <c r="K335" s="23">
        <f t="shared" si="10"/>
        <v>44148</v>
      </c>
      <c r="L335" s="22" t="str" cm="1">
        <f t="array" aca="1" ref="L335" ca="1">IF(SUM(INT(MID(F335,ROW(INDIRECT("1:"&amp;LEN(F335))),1)="/"))=0,"UNI_LANGUAGE",IF(SUM(INT(MID(F335,ROW(INDIRECT("1:"&amp;LEN(F335))),1)="/"))=1,"DUAL_LANGUAGE",IF(SUM(INT(MID(F335,ROW(INDIRECT("1:"&amp;LEN(F335))),1)="/"))=2,"TRI_LANGUAGE","")))</f>
        <v>UNI_LANGUAGE</v>
      </c>
      <c r="M335" t="str" cm="1">
        <f t="array" aca="1" ref="M335" ca="1">IF(SUM(INT(MID(B335,ROW(INDIRECT("1:"&amp;LEN(B335))),1)="/"))=0,"ONE_GENRE","MULTI_GENRE")</f>
        <v>MULTI_GENRE</v>
      </c>
      <c r="N335" t="str">
        <f t="shared" si="11"/>
        <v>6-7</v>
      </c>
    </row>
    <row r="336" spans="1:14" ht="15" thickBot="1" x14ac:dyDescent="0.35">
      <c r="A336" s="11" t="s">
        <v>797</v>
      </c>
      <c r="B336" s="12" t="s">
        <v>12</v>
      </c>
      <c r="C336" s="13" t="s">
        <v>594</v>
      </c>
      <c r="D336" s="12">
        <v>40</v>
      </c>
      <c r="E336" s="12">
        <v>6.5</v>
      </c>
      <c r="F336" s="12" t="s">
        <v>43</v>
      </c>
      <c r="G336" s="12" t="str" cm="1">
        <f t="array" ref="G336">IF(LEN(_xlfn.CONCAT(IFERROR(INT(MID(NetflixOriginals!$C336,_xlfn.SEQUENCE(LEN(NetflixOriginals!$C336)),1)),"")))=6,LEFT(_xlfn.CONCAT(IFERROR(INT(MID(NetflixOriginals!$C336,_xlfn.SEQUENCE(LEN(NetflixOriginals!$C336)),1)),"")),2),LEFT(_xlfn.CONCAT(IFERROR(INT(MID(NetflixOriginals!$C336,_xlfn.SEQUENCE(LEN(NetflixOriginals!$C336)),1)),"")),1))</f>
        <v>14</v>
      </c>
      <c r="H336" s="12" t="str" cm="1">
        <f t="array" ref="H336">TRIM(LEFT(NetflixOriginals!$C336,MIN(IF(_xlfn.UNIQUE(INT(IFERROR(INT(MID(NetflixOriginals!$C336,_xlfn.SEQUENCE(LEN(NetflixOriginals!$C336)),1)),0)&gt;0)*_xlfn.SEQUENCE(LEN(NetflixOriginals!$C336)))=0,"@",_xlfn.UNIQUE(INT(IFERROR(INT(MID(NetflixOriginals!$C336,_xlfn.SEQUENCE(LEN(NetflixOriginals!$C336)),1)),0)&gt;0)*_xlfn.SEQUENCE(LEN(NetflixOriginals!$C336)))))-1))</f>
        <v>June</v>
      </c>
      <c r="I336" s="12" t="str" cm="1">
        <f t="array" ref="I336">RIGHT(_xlfn.CONCAT(IFERROR(INT(MID(NetflixOriginals!$C336,_xlfn.SEQUENCE(LEN(NetflixOriginals!$C336)),1)),"")),4)</f>
        <v>2019</v>
      </c>
      <c r="J336" s="12">
        <v>6</v>
      </c>
      <c r="K336" s="23">
        <f t="shared" si="10"/>
        <v>43630</v>
      </c>
      <c r="L336" s="22" t="str" cm="1">
        <f t="array" aca="1" ref="L336" ca="1">IF(SUM(INT(MID(F336,ROW(INDIRECT("1:"&amp;LEN(F336))),1)="/"))=0,"UNI_LANGUAGE",IF(SUM(INT(MID(F336,ROW(INDIRECT("1:"&amp;LEN(F336))),1)="/"))=1,"DUAL_LANGUAGE",IF(SUM(INT(MID(F336,ROW(INDIRECT("1:"&amp;LEN(F336))),1)="/"))=2,"TRI_LANGUAGE","")))</f>
        <v>DUAL_LANGUAGE</v>
      </c>
      <c r="M336" s="7" t="str" cm="1">
        <f t="array" aca="1" ref="M336" ca="1">IF(SUM(INT(MID(B336,ROW(INDIRECT("1:"&amp;LEN(B336))),1)="/"))=0,"ONE_GENRE","MULTI_GENRE")</f>
        <v>ONE_GENRE</v>
      </c>
      <c r="N336" t="str">
        <f t="shared" si="11"/>
        <v>6-7</v>
      </c>
    </row>
    <row r="337" spans="1:14" ht="15" thickBot="1" x14ac:dyDescent="0.35">
      <c r="A337" s="14" t="s">
        <v>798</v>
      </c>
      <c r="B337" s="15" t="s">
        <v>36</v>
      </c>
      <c r="C337" s="16" t="s">
        <v>799</v>
      </c>
      <c r="D337" s="15">
        <v>120</v>
      </c>
      <c r="E337" s="15">
        <v>6.5</v>
      </c>
      <c r="F337" s="15" t="s">
        <v>42</v>
      </c>
      <c r="G337" s="15" t="str" cm="1">
        <f t="array" ref="G337">IF(LEN(_xlfn.CONCAT(IFERROR(INT(MID(NetflixOriginals!$C337,_xlfn.SEQUENCE(LEN(NetflixOriginals!$C337)),1)),"")))=6,LEFT(_xlfn.CONCAT(IFERROR(INT(MID(NetflixOriginals!$C337,_xlfn.SEQUENCE(LEN(NetflixOriginals!$C337)),1)),"")),2),LEFT(_xlfn.CONCAT(IFERROR(INT(MID(NetflixOriginals!$C337,_xlfn.SEQUENCE(LEN(NetflixOriginals!$C337)),1)),"")),1))</f>
        <v>15</v>
      </c>
      <c r="H337" s="12" t="str" cm="1">
        <f t="array" ref="H337">TRIM(LEFT(NetflixOriginals!$C337,MIN(IF(_xlfn.UNIQUE(INT(IFERROR(INT(MID(NetflixOriginals!$C337,_xlfn.SEQUENCE(LEN(NetflixOriginals!$C337)),1)),0)&gt;0)*_xlfn.SEQUENCE(LEN(NetflixOriginals!$C337)))=0,"@",_xlfn.UNIQUE(INT(IFERROR(INT(MID(NetflixOriginals!$C337,_xlfn.SEQUENCE(LEN(NetflixOriginals!$C337)),1)),0)&gt;0)*_xlfn.SEQUENCE(LEN(NetflixOriginals!$C337)))))-1))</f>
        <v>June</v>
      </c>
      <c r="I337" s="15" t="str" cm="1">
        <f t="array" ref="I337">RIGHT(_xlfn.CONCAT(IFERROR(INT(MID(NetflixOriginals!$C337,_xlfn.SEQUENCE(LEN(NetflixOriginals!$C337)),1)),"")),4)</f>
        <v>2018</v>
      </c>
      <c r="J337" s="12">
        <v>6</v>
      </c>
      <c r="K337" s="23">
        <f t="shared" si="10"/>
        <v>43266</v>
      </c>
      <c r="L337" s="22" t="str" cm="1">
        <f t="array" aca="1" ref="L337" ca="1">IF(SUM(INT(MID(F337,ROW(INDIRECT("1:"&amp;LEN(F337))),1)="/"))=0,"UNI_LANGUAGE",IF(SUM(INT(MID(F337,ROW(INDIRECT("1:"&amp;LEN(F337))),1)="/"))=1,"DUAL_LANGUAGE",IF(SUM(INT(MID(F337,ROW(INDIRECT("1:"&amp;LEN(F337))),1)="/"))=2,"TRI_LANGUAGE","")))</f>
        <v>UNI_LANGUAGE</v>
      </c>
      <c r="M337" t="str" cm="1">
        <f t="array" aca="1" ref="M337" ca="1">IF(SUM(INT(MID(B337,ROW(INDIRECT("1:"&amp;LEN(B337))),1)="/"))=0,"ONE_GENRE","MULTI_GENRE")</f>
        <v>ONE_GENRE</v>
      </c>
      <c r="N337" t="str">
        <f t="shared" si="11"/>
        <v>6-7</v>
      </c>
    </row>
    <row r="338" spans="1:14" ht="15" thickBot="1" x14ac:dyDescent="0.35">
      <c r="A338" s="11" t="s">
        <v>800</v>
      </c>
      <c r="B338" s="12" t="s">
        <v>36</v>
      </c>
      <c r="C338" s="13" t="s">
        <v>801</v>
      </c>
      <c r="D338" s="12">
        <v>98</v>
      </c>
      <c r="E338" s="12">
        <v>6.5</v>
      </c>
      <c r="F338" s="12" t="s">
        <v>26</v>
      </c>
      <c r="G338" s="12" t="str" cm="1">
        <f t="array" ref="G338">IF(LEN(_xlfn.CONCAT(IFERROR(INT(MID(NetflixOriginals!$C338,_xlfn.SEQUENCE(LEN(NetflixOriginals!$C338)),1)),"")))=6,LEFT(_xlfn.CONCAT(IFERROR(INT(MID(NetflixOriginals!$C338,_xlfn.SEQUENCE(LEN(NetflixOriginals!$C338)),1)),"")),2),LEFT(_xlfn.CONCAT(IFERROR(INT(MID(NetflixOriginals!$C338,_xlfn.SEQUENCE(LEN(NetflixOriginals!$C338)),1)),"")),1))</f>
        <v>7</v>
      </c>
      <c r="H338" s="12" t="str" cm="1">
        <f t="array" ref="H338">TRIM(LEFT(NetflixOriginals!$C338,MIN(IF(_xlfn.UNIQUE(INT(IFERROR(INT(MID(NetflixOriginals!$C338,_xlfn.SEQUENCE(LEN(NetflixOriginals!$C338)),1)),0)&gt;0)*_xlfn.SEQUENCE(LEN(NetflixOriginals!$C338)))=0,"@",_xlfn.UNIQUE(INT(IFERROR(INT(MID(NetflixOriginals!$C338,_xlfn.SEQUENCE(LEN(NetflixOriginals!$C338)),1)),0)&gt;0)*_xlfn.SEQUENCE(LEN(NetflixOriginals!$C338)))))-1))</f>
        <v>May</v>
      </c>
      <c r="I338" s="12" t="str" cm="1">
        <f t="array" ref="I338">RIGHT(_xlfn.CONCAT(IFERROR(INT(MID(NetflixOriginals!$C338,_xlfn.SEQUENCE(LEN(NetflixOriginals!$C338)),1)),"")),4)</f>
        <v>2021</v>
      </c>
      <c r="J338" s="12">
        <v>5</v>
      </c>
      <c r="K338" s="23">
        <f t="shared" si="10"/>
        <v>44323</v>
      </c>
      <c r="L338" s="22" t="str" cm="1">
        <f t="array" aca="1" ref="L338" ca="1">IF(SUM(INT(MID(F338,ROW(INDIRECT("1:"&amp;LEN(F338))),1)="/"))=0,"UNI_LANGUAGE",IF(SUM(INT(MID(F338,ROW(INDIRECT("1:"&amp;LEN(F338))),1)="/"))=1,"DUAL_LANGUAGE",IF(SUM(INT(MID(F338,ROW(INDIRECT("1:"&amp;LEN(F338))),1)="/"))=2,"TRI_LANGUAGE","")))</f>
        <v>UNI_LANGUAGE</v>
      </c>
      <c r="M338" s="7" t="str" cm="1">
        <f t="array" aca="1" ref="M338" ca="1">IF(SUM(INT(MID(B338,ROW(INDIRECT("1:"&amp;LEN(B338))),1)="/"))=0,"ONE_GENRE","MULTI_GENRE")</f>
        <v>ONE_GENRE</v>
      </c>
      <c r="N338" t="str">
        <f t="shared" si="11"/>
        <v>6-7</v>
      </c>
    </row>
    <row r="339" spans="1:14" ht="15" thickBot="1" x14ac:dyDescent="0.35">
      <c r="A339" s="14" t="s">
        <v>802</v>
      </c>
      <c r="B339" s="15" t="s">
        <v>140</v>
      </c>
      <c r="C339" s="16" t="s">
        <v>268</v>
      </c>
      <c r="D339" s="15">
        <v>104</v>
      </c>
      <c r="E339" s="15">
        <v>6.5</v>
      </c>
      <c r="F339" s="15" t="s">
        <v>26</v>
      </c>
      <c r="G339" s="15" t="str" cm="1">
        <f t="array" ref="G339">IF(LEN(_xlfn.CONCAT(IFERROR(INT(MID(NetflixOriginals!$C339,_xlfn.SEQUENCE(LEN(NetflixOriginals!$C339)),1)),"")))=6,LEFT(_xlfn.CONCAT(IFERROR(INT(MID(NetflixOriginals!$C339,_xlfn.SEQUENCE(LEN(NetflixOriginals!$C339)),1)),"")),2),LEFT(_xlfn.CONCAT(IFERROR(INT(MID(NetflixOriginals!$C339,_xlfn.SEQUENCE(LEN(NetflixOriginals!$C339)),1)),"")),1))</f>
        <v>7</v>
      </c>
      <c r="H339" s="12" t="str" cm="1">
        <f t="array" ref="H339">TRIM(LEFT(NetflixOriginals!$C339,MIN(IF(_xlfn.UNIQUE(INT(IFERROR(INT(MID(NetflixOriginals!$C339,_xlfn.SEQUENCE(LEN(NetflixOriginals!$C339)),1)),0)&gt;0)*_xlfn.SEQUENCE(LEN(NetflixOriginals!$C339)))=0,"@",_xlfn.UNIQUE(INT(IFERROR(INT(MID(NetflixOriginals!$C339,_xlfn.SEQUENCE(LEN(NetflixOriginals!$C339)),1)),0)&gt;0)*_xlfn.SEQUENCE(LEN(NetflixOriginals!$C339)))))-1))</f>
        <v>December</v>
      </c>
      <c r="I339" s="15" t="str" cm="1">
        <f t="array" ref="I339">RIGHT(_xlfn.CONCAT(IFERROR(INT(MID(NetflixOriginals!$C339,_xlfn.SEQUENCE(LEN(NetflixOriginals!$C339)),1)),"")),4)</f>
        <v>2018</v>
      </c>
      <c r="J339" s="12">
        <v>12</v>
      </c>
      <c r="K339" s="23">
        <f t="shared" si="10"/>
        <v>43441</v>
      </c>
      <c r="L339" s="22" t="str" cm="1">
        <f t="array" aca="1" ref="L339" ca="1">IF(SUM(INT(MID(F339,ROW(INDIRECT("1:"&amp;LEN(F339))),1)="/"))=0,"UNI_LANGUAGE",IF(SUM(INT(MID(F339,ROW(INDIRECT("1:"&amp;LEN(F339))),1)="/"))=1,"DUAL_LANGUAGE",IF(SUM(INT(MID(F339,ROW(INDIRECT("1:"&amp;LEN(F339))),1)="/"))=2,"TRI_LANGUAGE","")))</f>
        <v>UNI_LANGUAGE</v>
      </c>
      <c r="M339" t="str" cm="1">
        <f t="array" aca="1" ref="M339" ca="1">IF(SUM(INT(MID(B339,ROW(INDIRECT("1:"&amp;LEN(B339))),1)="/"))=0,"ONE_GENRE","MULTI_GENRE")</f>
        <v>ONE_GENRE</v>
      </c>
      <c r="N339" t="str">
        <f t="shared" si="11"/>
        <v>6-7</v>
      </c>
    </row>
    <row r="340" spans="1:14" ht="15" thickBot="1" x14ac:dyDescent="0.35">
      <c r="A340" s="11" t="s">
        <v>803</v>
      </c>
      <c r="B340" s="12" t="s">
        <v>36</v>
      </c>
      <c r="C340" s="13" t="s">
        <v>804</v>
      </c>
      <c r="D340" s="12">
        <v>91</v>
      </c>
      <c r="E340" s="12">
        <v>6.5</v>
      </c>
      <c r="F340" s="12" t="s">
        <v>30</v>
      </c>
      <c r="G340" s="12" t="str" cm="1">
        <f t="array" ref="G340">IF(LEN(_xlfn.CONCAT(IFERROR(INT(MID(NetflixOriginals!$C340,_xlfn.SEQUENCE(LEN(NetflixOriginals!$C340)),1)),"")))=6,LEFT(_xlfn.CONCAT(IFERROR(INT(MID(NetflixOriginals!$C340,_xlfn.SEQUENCE(LEN(NetflixOriginals!$C340)),1)),"")),2),LEFT(_xlfn.CONCAT(IFERROR(INT(MID(NetflixOriginals!$C340,_xlfn.SEQUENCE(LEN(NetflixOriginals!$C340)),1)),"")),1))</f>
        <v>24</v>
      </c>
      <c r="H340" s="12" t="str" cm="1">
        <f t="array" ref="H340">TRIM(LEFT(NetflixOriginals!$C340,MIN(IF(_xlfn.UNIQUE(INT(IFERROR(INT(MID(NetflixOriginals!$C340,_xlfn.SEQUENCE(LEN(NetflixOriginals!$C340)),1)),0)&gt;0)*_xlfn.SEQUENCE(LEN(NetflixOriginals!$C340)))=0,"@",_xlfn.UNIQUE(INT(IFERROR(INT(MID(NetflixOriginals!$C340,_xlfn.SEQUENCE(LEN(NetflixOriginals!$C340)),1)),0)&gt;0)*_xlfn.SEQUENCE(LEN(NetflixOriginals!$C340)))))-1))</f>
        <v>June</v>
      </c>
      <c r="I340" s="12" t="str" cm="1">
        <f t="array" ref="I340">RIGHT(_xlfn.CONCAT(IFERROR(INT(MID(NetflixOriginals!$C340,_xlfn.SEQUENCE(LEN(NetflixOriginals!$C340)),1)),"")),4)</f>
        <v>2020</v>
      </c>
      <c r="J340" s="12">
        <v>6</v>
      </c>
      <c r="K340" s="23">
        <f t="shared" si="10"/>
        <v>44006</v>
      </c>
      <c r="L340" s="22" t="str" cm="1">
        <f t="array" aca="1" ref="L340" ca="1">IF(SUM(INT(MID(F340,ROW(INDIRECT("1:"&amp;LEN(F340))),1)="/"))=0,"UNI_LANGUAGE",IF(SUM(INT(MID(F340,ROW(INDIRECT("1:"&amp;LEN(F340))),1)="/"))=1,"DUAL_LANGUAGE",IF(SUM(INT(MID(F340,ROW(INDIRECT("1:"&amp;LEN(F340))),1)="/"))=2,"TRI_LANGUAGE","")))</f>
        <v>UNI_LANGUAGE</v>
      </c>
      <c r="M340" s="7" t="str" cm="1">
        <f t="array" aca="1" ref="M340" ca="1">IF(SUM(INT(MID(B340,ROW(INDIRECT("1:"&amp;LEN(B340))),1)="/"))=0,"ONE_GENRE","MULTI_GENRE")</f>
        <v>ONE_GENRE</v>
      </c>
      <c r="N340" t="str">
        <f t="shared" si="11"/>
        <v>6-7</v>
      </c>
    </row>
    <row r="341" spans="1:14" ht="15" thickBot="1" x14ac:dyDescent="0.35">
      <c r="A341" s="14" t="s">
        <v>805</v>
      </c>
      <c r="B341" s="15" t="s">
        <v>12</v>
      </c>
      <c r="C341" s="16" t="s">
        <v>806</v>
      </c>
      <c r="D341" s="15">
        <v>95</v>
      </c>
      <c r="E341" s="15">
        <v>6.5</v>
      </c>
      <c r="F341" s="15" t="s">
        <v>26</v>
      </c>
      <c r="G341" s="15" t="str" cm="1">
        <f t="array" ref="G341">IF(LEN(_xlfn.CONCAT(IFERROR(INT(MID(NetflixOriginals!$C341,_xlfn.SEQUENCE(LEN(NetflixOriginals!$C341)),1)),"")))=6,LEFT(_xlfn.CONCAT(IFERROR(INT(MID(NetflixOriginals!$C341,_xlfn.SEQUENCE(LEN(NetflixOriginals!$C341)),1)),"")),2),LEFT(_xlfn.CONCAT(IFERROR(INT(MID(NetflixOriginals!$C341,_xlfn.SEQUENCE(LEN(NetflixOriginals!$C341)),1)),"")),1))</f>
        <v>23</v>
      </c>
      <c r="H341" s="12" t="str" cm="1">
        <f t="array" ref="H341">TRIM(LEFT(NetflixOriginals!$C341,MIN(IF(_xlfn.UNIQUE(INT(IFERROR(INT(MID(NetflixOriginals!$C341,_xlfn.SEQUENCE(LEN(NetflixOriginals!$C341)),1)),0)&gt;0)*_xlfn.SEQUENCE(LEN(NetflixOriginals!$C341)))=0,"@",_xlfn.UNIQUE(INT(IFERROR(INT(MID(NetflixOriginals!$C341,_xlfn.SEQUENCE(LEN(NetflixOriginals!$C341)),1)),0)&gt;0)*_xlfn.SEQUENCE(LEN(NetflixOriginals!$C341)))))-1))</f>
        <v>June</v>
      </c>
      <c r="I341" s="15" t="str" cm="1">
        <f t="array" ref="I341">RIGHT(_xlfn.CONCAT(IFERROR(INT(MID(NetflixOriginals!$C341,_xlfn.SEQUENCE(LEN(NetflixOriginals!$C341)),1)),"")),4)</f>
        <v>2017</v>
      </c>
      <c r="J341" s="12">
        <v>6</v>
      </c>
      <c r="K341" s="23">
        <f t="shared" si="10"/>
        <v>42909</v>
      </c>
      <c r="L341" s="22" t="str" cm="1">
        <f t="array" aca="1" ref="L341" ca="1">IF(SUM(INT(MID(F341,ROW(INDIRECT("1:"&amp;LEN(F341))),1)="/"))=0,"UNI_LANGUAGE",IF(SUM(INT(MID(F341,ROW(INDIRECT("1:"&amp;LEN(F341))),1)="/"))=1,"DUAL_LANGUAGE",IF(SUM(INT(MID(F341,ROW(INDIRECT("1:"&amp;LEN(F341))),1)="/"))=2,"TRI_LANGUAGE","")))</f>
        <v>UNI_LANGUAGE</v>
      </c>
      <c r="M341" t="str" cm="1">
        <f t="array" aca="1" ref="M341" ca="1">IF(SUM(INT(MID(B341,ROW(INDIRECT("1:"&amp;LEN(B341))),1)="/"))=0,"ONE_GENRE","MULTI_GENRE")</f>
        <v>ONE_GENRE</v>
      </c>
      <c r="N341" t="str">
        <f t="shared" si="11"/>
        <v>6-7</v>
      </c>
    </row>
    <row r="342" spans="1:14" ht="15" thickBot="1" x14ac:dyDescent="0.35">
      <c r="A342" s="11" t="s">
        <v>807</v>
      </c>
      <c r="B342" s="12" t="s">
        <v>152</v>
      </c>
      <c r="C342" s="13" t="s">
        <v>808</v>
      </c>
      <c r="D342" s="12">
        <v>101</v>
      </c>
      <c r="E342" s="12">
        <v>6.5</v>
      </c>
      <c r="F342" s="12" t="s">
        <v>58</v>
      </c>
      <c r="G342" s="12" t="str" cm="1">
        <f t="array" ref="G342">IF(LEN(_xlfn.CONCAT(IFERROR(INT(MID(NetflixOriginals!$C342,_xlfn.SEQUENCE(LEN(NetflixOriginals!$C342)),1)),"")))=6,LEFT(_xlfn.CONCAT(IFERROR(INT(MID(NetflixOriginals!$C342,_xlfn.SEQUENCE(LEN(NetflixOriginals!$C342)),1)),"")),2),LEFT(_xlfn.CONCAT(IFERROR(INT(MID(NetflixOriginals!$C342,_xlfn.SEQUENCE(LEN(NetflixOriginals!$C342)),1)),"")),1))</f>
        <v>12</v>
      </c>
      <c r="H342" s="12" t="str" cm="1">
        <f t="array" ref="H342">TRIM(LEFT(NetflixOriginals!$C342,MIN(IF(_xlfn.UNIQUE(INT(IFERROR(INT(MID(NetflixOriginals!$C342,_xlfn.SEQUENCE(LEN(NetflixOriginals!$C342)),1)),0)&gt;0)*_xlfn.SEQUENCE(LEN(NetflixOriginals!$C342)))=0,"@",_xlfn.UNIQUE(INT(IFERROR(INT(MID(NetflixOriginals!$C342,_xlfn.SEQUENCE(LEN(NetflixOriginals!$C342)),1)),0)&gt;0)*_xlfn.SEQUENCE(LEN(NetflixOriginals!$C342)))))-1))</f>
        <v>May</v>
      </c>
      <c r="I342" s="12" t="str" cm="1">
        <f t="array" ref="I342">RIGHT(_xlfn.CONCAT(IFERROR(INT(MID(NetflixOriginals!$C342,_xlfn.SEQUENCE(LEN(NetflixOriginals!$C342)),1)),"")),4)</f>
        <v>2021</v>
      </c>
      <c r="J342" s="12">
        <v>5</v>
      </c>
      <c r="K342" s="23">
        <f t="shared" si="10"/>
        <v>44328</v>
      </c>
      <c r="L342" s="22" t="str" cm="1">
        <f t="array" aca="1" ref="L342" ca="1">IF(SUM(INT(MID(F342,ROW(INDIRECT("1:"&amp;LEN(F342))),1)="/"))=0,"UNI_LANGUAGE",IF(SUM(INT(MID(F342,ROW(INDIRECT("1:"&amp;LEN(F342))),1)="/"))=1,"DUAL_LANGUAGE",IF(SUM(INT(MID(F342,ROW(INDIRECT("1:"&amp;LEN(F342))),1)="/"))=2,"TRI_LANGUAGE","")))</f>
        <v>UNI_LANGUAGE</v>
      </c>
      <c r="M342" s="7" t="str" cm="1">
        <f t="array" aca="1" ref="M342" ca="1">IF(SUM(INT(MID(B342,ROW(INDIRECT("1:"&amp;LEN(B342))),1)="/"))=0,"ONE_GENRE","MULTI_GENRE")</f>
        <v>ONE_GENRE</v>
      </c>
      <c r="N342" t="str">
        <f t="shared" si="11"/>
        <v>6-7</v>
      </c>
    </row>
    <row r="343" spans="1:14" ht="15" thickBot="1" x14ac:dyDescent="0.35">
      <c r="A343" s="14" t="s">
        <v>809</v>
      </c>
      <c r="B343" s="15" t="s">
        <v>40</v>
      </c>
      <c r="C343" s="16" t="s">
        <v>799</v>
      </c>
      <c r="D343" s="15">
        <v>105</v>
      </c>
      <c r="E343" s="15">
        <v>6.5</v>
      </c>
      <c r="F343" s="15" t="s">
        <v>26</v>
      </c>
      <c r="G343" s="15" t="str" cm="1">
        <f t="array" ref="G343">IF(LEN(_xlfn.CONCAT(IFERROR(INT(MID(NetflixOriginals!$C343,_xlfn.SEQUENCE(LEN(NetflixOriginals!$C343)),1)),"")))=6,LEFT(_xlfn.CONCAT(IFERROR(INT(MID(NetflixOriginals!$C343,_xlfn.SEQUENCE(LEN(NetflixOriginals!$C343)),1)),"")),2),LEFT(_xlfn.CONCAT(IFERROR(INT(MID(NetflixOriginals!$C343,_xlfn.SEQUENCE(LEN(NetflixOriginals!$C343)),1)),"")),1))</f>
        <v>15</v>
      </c>
      <c r="H343" s="12" t="str" cm="1">
        <f t="array" ref="H343">TRIM(LEFT(NetflixOriginals!$C343,MIN(IF(_xlfn.UNIQUE(INT(IFERROR(INT(MID(NetflixOriginals!$C343,_xlfn.SEQUENCE(LEN(NetflixOriginals!$C343)),1)),0)&gt;0)*_xlfn.SEQUENCE(LEN(NetflixOriginals!$C343)))=0,"@",_xlfn.UNIQUE(INT(IFERROR(INT(MID(NetflixOriginals!$C343,_xlfn.SEQUENCE(LEN(NetflixOriginals!$C343)),1)),0)&gt;0)*_xlfn.SEQUENCE(LEN(NetflixOriginals!$C343)))))-1))</f>
        <v>June</v>
      </c>
      <c r="I343" s="15" t="str" cm="1">
        <f t="array" ref="I343">RIGHT(_xlfn.CONCAT(IFERROR(INT(MID(NetflixOriginals!$C343,_xlfn.SEQUENCE(LEN(NetflixOriginals!$C343)),1)),"")),4)</f>
        <v>2018</v>
      </c>
      <c r="J343" s="12">
        <v>6</v>
      </c>
      <c r="K343" s="23">
        <f t="shared" si="10"/>
        <v>43266</v>
      </c>
      <c r="L343" s="22" t="str" cm="1">
        <f t="array" aca="1" ref="L343" ca="1">IF(SUM(INT(MID(F343,ROW(INDIRECT("1:"&amp;LEN(F343))),1)="/"))=0,"UNI_LANGUAGE",IF(SUM(INT(MID(F343,ROW(INDIRECT("1:"&amp;LEN(F343))),1)="/"))=1,"DUAL_LANGUAGE",IF(SUM(INT(MID(F343,ROW(INDIRECT("1:"&amp;LEN(F343))),1)="/"))=2,"TRI_LANGUAGE","")))</f>
        <v>UNI_LANGUAGE</v>
      </c>
      <c r="M343" t="str" cm="1">
        <f t="array" aca="1" ref="M343" ca="1">IF(SUM(INT(MID(B343,ROW(INDIRECT("1:"&amp;LEN(B343))),1)="/"))=0,"ONE_GENRE","MULTI_GENRE")</f>
        <v>ONE_GENRE</v>
      </c>
      <c r="N343" t="str">
        <f t="shared" si="11"/>
        <v>6-7</v>
      </c>
    </row>
    <row r="344" spans="1:14" ht="15" thickBot="1" x14ac:dyDescent="0.35">
      <c r="A344" s="11" t="s">
        <v>810</v>
      </c>
      <c r="B344" s="12" t="s">
        <v>32</v>
      </c>
      <c r="C344" s="13" t="s">
        <v>811</v>
      </c>
      <c r="D344" s="12">
        <v>83</v>
      </c>
      <c r="E344" s="12">
        <v>6.5</v>
      </c>
      <c r="F344" s="12" t="s">
        <v>26</v>
      </c>
      <c r="G344" s="12" t="str" cm="1">
        <f t="array" ref="G344">IF(LEN(_xlfn.CONCAT(IFERROR(INT(MID(NetflixOriginals!$C344,_xlfn.SEQUENCE(LEN(NetflixOriginals!$C344)),1)),"")))=6,LEFT(_xlfn.CONCAT(IFERROR(INT(MID(NetflixOriginals!$C344,_xlfn.SEQUENCE(LEN(NetflixOriginals!$C344)),1)),"")),2),LEFT(_xlfn.CONCAT(IFERROR(INT(MID(NetflixOriginals!$C344,_xlfn.SEQUENCE(LEN(NetflixOriginals!$C344)),1)),"")),1))</f>
        <v>28</v>
      </c>
      <c r="H344" s="12" t="str" cm="1">
        <f t="array" ref="H344">TRIM(LEFT(NetflixOriginals!$C344,MIN(IF(_xlfn.UNIQUE(INT(IFERROR(INT(MID(NetflixOriginals!$C344,_xlfn.SEQUENCE(LEN(NetflixOriginals!$C344)),1)),0)&gt;0)*_xlfn.SEQUENCE(LEN(NetflixOriginals!$C344)))=0,"@",_xlfn.UNIQUE(INT(IFERROR(INT(MID(NetflixOriginals!$C344,_xlfn.SEQUENCE(LEN(NetflixOriginals!$C344)),1)),0)&gt;0)*_xlfn.SEQUENCE(LEN(NetflixOriginals!$C344)))))-1))</f>
        <v>July</v>
      </c>
      <c r="I344" s="12" t="str" cm="1">
        <f t="array" ref="I344">RIGHT(_xlfn.CONCAT(IFERROR(INT(MID(NetflixOriginals!$C344,_xlfn.SEQUENCE(LEN(NetflixOriginals!$C344)),1)),"")),4)</f>
        <v>2017</v>
      </c>
      <c r="J344" s="12">
        <v>7</v>
      </c>
      <c r="K344" s="23">
        <f t="shared" si="10"/>
        <v>42944</v>
      </c>
      <c r="L344" s="22" t="str" cm="1">
        <f t="array" aca="1" ref="L344" ca="1">IF(SUM(INT(MID(F344,ROW(INDIRECT("1:"&amp;LEN(F344))),1)="/"))=0,"UNI_LANGUAGE",IF(SUM(INT(MID(F344,ROW(INDIRECT("1:"&amp;LEN(F344))),1)="/"))=1,"DUAL_LANGUAGE",IF(SUM(INT(MID(F344,ROW(INDIRECT("1:"&amp;LEN(F344))),1)="/"))=2,"TRI_LANGUAGE","")))</f>
        <v>UNI_LANGUAGE</v>
      </c>
      <c r="M344" s="7" t="str" cm="1">
        <f t="array" aca="1" ref="M344" ca="1">IF(SUM(INT(MID(B344,ROW(INDIRECT("1:"&amp;LEN(B344))),1)="/"))=0,"ONE_GENRE","MULTI_GENRE")</f>
        <v>ONE_GENRE</v>
      </c>
      <c r="N344" t="str">
        <f t="shared" si="11"/>
        <v>6-7</v>
      </c>
    </row>
    <row r="345" spans="1:14" ht="15" thickBot="1" x14ac:dyDescent="0.35">
      <c r="A345" s="14" t="s">
        <v>812</v>
      </c>
      <c r="B345" s="15" t="s">
        <v>36</v>
      </c>
      <c r="C345" s="16" t="s">
        <v>303</v>
      </c>
      <c r="D345" s="15">
        <v>91</v>
      </c>
      <c r="E345" s="15">
        <v>6.5</v>
      </c>
      <c r="F345" s="15" t="s">
        <v>80</v>
      </c>
      <c r="G345" s="15" t="str" cm="1">
        <f t="array" ref="G345">IF(LEN(_xlfn.CONCAT(IFERROR(INT(MID(NetflixOriginals!$C345,_xlfn.SEQUENCE(LEN(NetflixOriginals!$C345)),1)),"")))=6,LEFT(_xlfn.CONCAT(IFERROR(INT(MID(NetflixOriginals!$C345,_xlfn.SEQUENCE(LEN(NetflixOriginals!$C345)),1)),"")),2),LEFT(_xlfn.CONCAT(IFERROR(INT(MID(NetflixOriginals!$C345,_xlfn.SEQUENCE(LEN(NetflixOriginals!$C345)),1)),"")),1))</f>
        <v>10</v>
      </c>
      <c r="H345" s="12" t="str" cm="1">
        <f t="array" ref="H345">TRIM(LEFT(NetflixOriginals!$C345,MIN(IF(_xlfn.UNIQUE(INT(IFERROR(INT(MID(NetflixOriginals!$C345,_xlfn.SEQUENCE(LEN(NetflixOriginals!$C345)),1)),0)&gt;0)*_xlfn.SEQUENCE(LEN(NetflixOriginals!$C345)))=0,"@",_xlfn.UNIQUE(INT(IFERROR(INT(MID(NetflixOriginals!$C345,_xlfn.SEQUENCE(LEN(NetflixOriginals!$C345)),1)),0)&gt;0)*_xlfn.SEQUENCE(LEN(NetflixOriginals!$C345)))))-1))</f>
        <v>April</v>
      </c>
      <c r="I345" s="15" t="str" cm="1">
        <f t="array" ref="I345">RIGHT(_xlfn.CONCAT(IFERROR(INT(MID(NetflixOriginals!$C345,_xlfn.SEQUENCE(LEN(NetflixOriginals!$C345)),1)),"")),4)</f>
        <v>2020</v>
      </c>
      <c r="J345" s="12">
        <v>4</v>
      </c>
      <c r="K345" s="23">
        <f t="shared" si="10"/>
        <v>43931</v>
      </c>
      <c r="L345" s="22" t="str" cm="1">
        <f t="array" aca="1" ref="L345" ca="1">IF(SUM(INT(MID(F345,ROW(INDIRECT("1:"&amp;LEN(F345))),1)="/"))=0,"UNI_LANGUAGE",IF(SUM(INT(MID(F345,ROW(INDIRECT("1:"&amp;LEN(F345))),1)="/"))=1,"DUAL_LANGUAGE",IF(SUM(INT(MID(F345,ROW(INDIRECT("1:"&amp;LEN(F345))),1)="/"))=2,"TRI_LANGUAGE","")))</f>
        <v>TRI_LANGUAGE</v>
      </c>
      <c r="M345" t="str" cm="1">
        <f t="array" aca="1" ref="M345" ca="1">IF(SUM(INT(MID(B345,ROW(INDIRECT("1:"&amp;LEN(B345))),1)="/"))=0,"ONE_GENRE","MULTI_GENRE")</f>
        <v>ONE_GENRE</v>
      </c>
      <c r="N345" t="str">
        <f t="shared" si="11"/>
        <v>6-7</v>
      </c>
    </row>
    <row r="346" spans="1:14" ht="15" thickBot="1" x14ac:dyDescent="0.35">
      <c r="A346" s="11" t="s">
        <v>813</v>
      </c>
      <c r="B346" s="12" t="s">
        <v>112</v>
      </c>
      <c r="C346" s="13" t="s">
        <v>703</v>
      </c>
      <c r="D346" s="12">
        <v>83</v>
      </c>
      <c r="E346" s="12">
        <v>6.5</v>
      </c>
      <c r="F346" s="12" t="s">
        <v>26</v>
      </c>
      <c r="G346" s="12" t="str" cm="1">
        <f t="array" ref="G346">IF(LEN(_xlfn.CONCAT(IFERROR(INT(MID(NetflixOriginals!$C346,_xlfn.SEQUENCE(LEN(NetflixOriginals!$C346)),1)),"")))=6,LEFT(_xlfn.CONCAT(IFERROR(INT(MID(NetflixOriginals!$C346,_xlfn.SEQUENCE(LEN(NetflixOriginals!$C346)),1)),"")),2),LEFT(_xlfn.CONCAT(IFERROR(INT(MID(NetflixOriginals!$C346,_xlfn.SEQUENCE(LEN(NetflixOriginals!$C346)),1)),"")),1))</f>
        <v>21</v>
      </c>
      <c r="H346" s="12" t="str" cm="1">
        <f t="array" ref="H346">TRIM(LEFT(NetflixOriginals!$C346,MIN(IF(_xlfn.UNIQUE(INT(IFERROR(INT(MID(NetflixOriginals!$C346,_xlfn.SEQUENCE(LEN(NetflixOriginals!$C346)),1)),0)&gt;0)*_xlfn.SEQUENCE(LEN(NetflixOriginals!$C346)))=0,"@",_xlfn.UNIQUE(INT(IFERROR(INT(MID(NetflixOriginals!$C346,_xlfn.SEQUENCE(LEN(NetflixOriginals!$C346)),1)),0)&gt;0)*_xlfn.SEQUENCE(LEN(NetflixOriginals!$C346)))))-1))</f>
        <v>April</v>
      </c>
      <c r="I346" s="12" t="str" cm="1">
        <f t="array" ref="I346">RIGHT(_xlfn.CONCAT(IFERROR(INT(MID(NetflixOriginals!$C346,_xlfn.SEQUENCE(LEN(NetflixOriginals!$C346)),1)),"")),4)</f>
        <v>2017</v>
      </c>
      <c r="J346" s="12">
        <v>4</v>
      </c>
      <c r="K346" s="23">
        <f t="shared" si="10"/>
        <v>42846</v>
      </c>
      <c r="L346" s="22" t="str" cm="1">
        <f t="array" aca="1" ref="L346" ca="1">IF(SUM(INT(MID(F346,ROW(INDIRECT("1:"&amp;LEN(F346))),1)="/"))=0,"UNI_LANGUAGE",IF(SUM(INT(MID(F346,ROW(INDIRECT("1:"&amp;LEN(F346))),1)="/"))=1,"DUAL_LANGUAGE",IF(SUM(INT(MID(F346,ROW(INDIRECT("1:"&amp;LEN(F346))),1)="/"))=2,"TRI_LANGUAGE","")))</f>
        <v>UNI_LANGUAGE</v>
      </c>
      <c r="M346" s="7" t="str" cm="1">
        <f t="array" aca="1" ref="M346" ca="1">IF(SUM(INT(MID(B346,ROW(INDIRECT("1:"&amp;LEN(B346))),1)="/"))=0,"ONE_GENRE","MULTI_GENRE")</f>
        <v>ONE_GENRE</v>
      </c>
      <c r="N346" t="str">
        <f t="shared" si="11"/>
        <v>6-7</v>
      </c>
    </row>
    <row r="347" spans="1:14" ht="15" thickBot="1" x14ac:dyDescent="0.35">
      <c r="A347" s="14" t="s">
        <v>814</v>
      </c>
      <c r="B347" s="15" t="s">
        <v>94</v>
      </c>
      <c r="C347" s="16" t="s">
        <v>815</v>
      </c>
      <c r="D347" s="15">
        <v>17</v>
      </c>
      <c r="E347" s="15">
        <v>6.5</v>
      </c>
      <c r="F347" s="15" t="s">
        <v>26</v>
      </c>
      <c r="G347" s="15" t="str" cm="1">
        <f t="array" ref="G347">IF(LEN(_xlfn.CONCAT(IFERROR(INT(MID(NetflixOriginals!$C347,_xlfn.SEQUENCE(LEN(NetflixOriginals!$C347)),1)),"")))=6,LEFT(_xlfn.CONCAT(IFERROR(INT(MID(NetflixOriginals!$C347,_xlfn.SEQUENCE(LEN(NetflixOriginals!$C347)),1)),"")),2),LEFT(_xlfn.CONCAT(IFERROR(INT(MID(NetflixOriginals!$C347,_xlfn.SEQUENCE(LEN(NetflixOriginals!$C347)),1)),"")),1))</f>
        <v>20</v>
      </c>
      <c r="H347" s="12" t="str" cm="1">
        <f t="array" ref="H347">TRIM(LEFT(NetflixOriginals!$C347,MIN(IF(_xlfn.UNIQUE(INT(IFERROR(INT(MID(NetflixOriginals!$C347,_xlfn.SEQUENCE(LEN(NetflixOriginals!$C347)),1)),0)&gt;0)*_xlfn.SEQUENCE(LEN(NetflixOriginals!$C347)))=0,"@",_xlfn.UNIQUE(INT(IFERROR(INT(MID(NetflixOriginals!$C347,_xlfn.SEQUENCE(LEN(NetflixOriginals!$C347)),1)),0)&gt;0)*_xlfn.SEQUENCE(LEN(NetflixOriginals!$C347)))))-1))</f>
        <v>January</v>
      </c>
      <c r="I347" s="15" t="str" cm="1">
        <f t="array" ref="I347">RIGHT(_xlfn.CONCAT(IFERROR(INT(MID(NetflixOriginals!$C347,_xlfn.SEQUENCE(LEN(NetflixOriginals!$C347)),1)),"")),4)</f>
        <v>2020</v>
      </c>
      <c r="J347" s="12">
        <v>1</v>
      </c>
      <c r="K347" s="23">
        <f t="shared" si="10"/>
        <v>43850</v>
      </c>
      <c r="L347" s="22" t="str" cm="1">
        <f t="array" aca="1" ref="L347" ca="1">IF(SUM(INT(MID(F347,ROW(INDIRECT("1:"&amp;LEN(F347))),1)="/"))=0,"UNI_LANGUAGE",IF(SUM(INT(MID(F347,ROW(INDIRECT("1:"&amp;LEN(F347))),1)="/"))=1,"DUAL_LANGUAGE",IF(SUM(INT(MID(F347,ROW(INDIRECT("1:"&amp;LEN(F347))),1)="/"))=2,"TRI_LANGUAGE","")))</f>
        <v>UNI_LANGUAGE</v>
      </c>
      <c r="M347" t="str" cm="1">
        <f t="array" aca="1" ref="M347" ca="1">IF(SUM(INT(MID(B347,ROW(INDIRECT("1:"&amp;LEN(B347))),1)="/"))=0,"ONE_GENRE","MULTI_GENRE")</f>
        <v>MULTI_GENRE</v>
      </c>
      <c r="N347" t="str">
        <f t="shared" si="11"/>
        <v>6-7</v>
      </c>
    </row>
    <row r="348" spans="1:14" ht="15" thickBot="1" x14ac:dyDescent="0.35">
      <c r="A348" s="11" t="s">
        <v>816</v>
      </c>
      <c r="B348" s="12" t="s">
        <v>153</v>
      </c>
      <c r="C348" s="13" t="s">
        <v>472</v>
      </c>
      <c r="D348" s="12">
        <v>86</v>
      </c>
      <c r="E348" s="12">
        <v>6.6</v>
      </c>
      <c r="F348" s="12" t="s">
        <v>26</v>
      </c>
      <c r="G348" s="12" t="str" cm="1">
        <f t="array" ref="G348">IF(LEN(_xlfn.CONCAT(IFERROR(INT(MID(NetflixOriginals!$C348,_xlfn.SEQUENCE(LEN(NetflixOriginals!$C348)),1)),"")))=6,LEFT(_xlfn.CONCAT(IFERROR(INT(MID(NetflixOriginals!$C348,_xlfn.SEQUENCE(LEN(NetflixOriginals!$C348)),1)),"")),2),LEFT(_xlfn.CONCAT(IFERROR(INT(MID(NetflixOriginals!$C348,_xlfn.SEQUENCE(LEN(NetflixOriginals!$C348)),1)),"")),1))</f>
        <v>26</v>
      </c>
      <c r="H348" s="12" t="str" cm="1">
        <f t="array" ref="H348">TRIM(LEFT(NetflixOriginals!$C348,MIN(IF(_xlfn.UNIQUE(INT(IFERROR(INT(MID(NetflixOriginals!$C348,_xlfn.SEQUENCE(LEN(NetflixOriginals!$C348)),1)),0)&gt;0)*_xlfn.SEQUENCE(LEN(NetflixOriginals!$C348)))=0,"@",_xlfn.UNIQUE(INT(IFERROR(INT(MID(NetflixOriginals!$C348,_xlfn.SEQUENCE(LEN(NetflixOriginals!$C348)),1)),0)&gt;0)*_xlfn.SEQUENCE(LEN(NetflixOriginals!$C348)))))-1))</f>
        <v>March</v>
      </c>
      <c r="I348" s="12" t="str" cm="1">
        <f t="array" ref="I348">RIGHT(_xlfn.CONCAT(IFERROR(INT(MID(NetflixOriginals!$C348,_xlfn.SEQUENCE(LEN(NetflixOriginals!$C348)),1)),"")),4)</f>
        <v>2021</v>
      </c>
      <c r="J348" s="12">
        <v>3</v>
      </c>
      <c r="K348" s="23">
        <f t="shared" si="10"/>
        <v>44281</v>
      </c>
      <c r="L348" s="22" t="str" cm="1">
        <f t="array" aca="1" ref="L348" ca="1">IF(SUM(INT(MID(F348,ROW(INDIRECT("1:"&amp;LEN(F348))),1)="/"))=0,"UNI_LANGUAGE",IF(SUM(INT(MID(F348,ROW(INDIRECT("1:"&amp;LEN(F348))),1)="/"))=1,"DUAL_LANGUAGE",IF(SUM(INT(MID(F348,ROW(INDIRECT("1:"&amp;LEN(F348))),1)="/"))=2,"TRI_LANGUAGE","")))</f>
        <v>UNI_LANGUAGE</v>
      </c>
      <c r="M348" s="7" t="str" cm="1">
        <f t="array" aca="1" ref="M348" ca="1">IF(SUM(INT(MID(B348,ROW(INDIRECT("1:"&amp;LEN(B348))),1)="/"))=0,"ONE_GENRE","MULTI_GENRE")</f>
        <v>ONE_GENRE</v>
      </c>
      <c r="N348" t="str">
        <f t="shared" si="11"/>
        <v>6-7</v>
      </c>
    </row>
    <row r="349" spans="1:14" ht="15" thickBot="1" x14ac:dyDescent="0.35">
      <c r="A349" s="14" t="s">
        <v>817</v>
      </c>
      <c r="B349" s="15" t="s">
        <v>125</v>
      </c>
      <c r="C349" s="16" t="s">
        <v>701</v>
      </c>
      <c r="D349" s="15">
        <v>124</v>
      </c>
      <c r="E349" s="15">
        <v>6.6</v>
      </c>
      <c r="F349" s="15" t="s">
        <v>26</v>
      </c>
      <c r="G349" s="15" t="str" cm="1">
        <f t="array" ref="G349">IF(LEN(_xlfn.CONCAT(IFERROR(INT(MID(NetflixOriginals!$C349,_xlfn.SEQUENCE(LEN(NetflixOriginals!$C349)),1)),"")))=6,LEFT(_xlfn.CONCAT(IFERROR(INT(MID(NetflixOriginals!$C349,_xlfn.SEQUENCE(LEN(NetflixOriginals!$C349)),1)),"")),2),LEFT(_xlfn.CONCAT(IFERROR(INT(MID(NetflixOriginals!$C349,_xlfn.SEQUENCE(LEN(NetflixOriginals!$C349)),1)),"")),1))</f>
        <v>21</v>
      </c>
      <c r="H349" s="12" t="str" cm="1">
        <f t="array" ref="H349">TRIM(LEFT(NetflixOriginals!$C349,MIN(IF(_xlfn.UNIQUE(INT(IFERROR(INT(MID(NetflixOriginals!$C349,_xlfn.SEQUENCE(LEN(NetflixOriginals!$C349)),1)),0)&gt;0)*_xlfn.SEQUENCE(LEN(NetflixOriginals!$C349)))=0,"@",_xlfn.UNIQUE(INT(IFERROR(INT(MID(NetflixOriginals!$C349,_xlfn.SEQUENCE(LEN(NetflixOriginals!$C349)),1)),0)&gt;0)*_xlfn.SEQUENCE(LEN(NetflixOriginals!$C349)))))-1))</f>
        <v>December</v>
      </c>
      <c r="I349" s="15" t="str" cm="1">
        <f t="array" ref="I349">RIGHT(_xlfn.CONCAT(IFERROR(INT(MID(NetflixOriginals!$C349,_xlfn.SEQUENCE(LEN(NetflixOriginals!$C349)),1)),"")),4)</f>
        <v>2018</v>
      </c>
      <c r="J349" s="12">
        <v>12</v>
      </c>
      <c r="K349" s="23">
        <f t="shared" si="10"/>
        <v>43455</v>
      </c>
      <c r="L349" s="22" t="str" cm="1">
        <f t="array" aca="1" ref="L349" ca="1">IF(SUM(INT(MID(F349,ROW(INDIRECT("1:"&amp;LEN(F349))),1)="/"))=0,"UNI_LANGUAGE",IF(SUM(INT(MID(F349,ROW(INDIRECT("1:"&amp;LEN(F349))),1)="/"))=1,"DUAL_LANGUAGE",IF(SUM(INT(MID(F349,ROW(INDIRECT("1:"&amp;LEN(F349))),1)="/"))=2,"TRI_LANGUAGE","")))</f>
        <v>UNI_LANGUAGE</v>
      </c>
      <c r="M349" t="str" cm="1">
        <f t="array" aca="1" ref="M349" ca="1">IF(SUM(INT(MID(B349,ROW(INDIRECT("1:"&amp;LEN(B349))),1)="/"))=0,"ONE_GENRE","MULTI_GENRE")</f>
        <v>ONE_GENRE</v>
      </c>
      <c r="N349" t="str">
        <f t="shared" si="11"/>
        <v>6-7</v>
      </c>
    </row>
    <row r="350" spans="1:14" ht="15" thickBot="1" x14ac:dyDescent="0.35">
      <c r="A350" s="11" t="s">
        <v>818</v>
      </c>
      <c r="B350" s="12" t="s">
        <v>60</v>
      </c>
      <c r="C350" s="13" t="s">
        <v>804</v>
      </c>
      <c r="D350" s="12">
        <v>94</v>
      </c>
      <c r="E350" s="12">
        <v>6.6</v>
      </c>
      <c r="F350" s="12" t="s">
        <v>42</v>
      </c>
      <c r="G350" s="12" t="str" cm="1">
        <f t="array" ref="G350">IF(LEN(_xlfn.CONCAT(IFERROR(INT(MID(NetflixOriginals!$C350,_xlfn.SEQUENCE(LEN(NetflixOriginals!$C350)),1)),"")))=6,LEFT(_xlfn.CONCAT(IFERROR(INT(MID(NetflixOriginals!$C350,_xlfn.SEQUENCE(LEN(NetflixOriginals!$C350)),1)),"")),2),LEFT(_xlfn.CONCAT(IFERROR(INT(MID(NetflixOriginals!$C350,_xlfn.SEQUENCE(LEN(NetflixOriginals!$C350)),1)),"")),1))</f>
        <v>24</v>
      </c>
      <c r="H350" s="12" t="str" cm="1">
        <f t="array" ref="H350">TRIM(LEFT(NetflixOriginals!$C350,MIN(IF(_xlfn.UNIQUE(INT(IFERROR(INT(MID(NetflixOriginals!$C350,_xlfn.SEQUENCE(LEN(NetflixOriginals!$C350)),1)),0)&gt;0)*_xlfn.SEQUENCE(LEN(NetflixOriginals!$C350)))=0,"@",_xlfn.UNIQUE(INT(IFERROR(INT(MID(NetflixOriginals!$C350,_xlfn.SEQUENCE(LEN(NetflixOriginals!$C350)),1)),0)&gt;0)*_xlfn.SEQUENCE(LEN(NetflixOriginals!$C350)))))-1))</f>
        <v>June</v>
      </c>
      <c r="I350" s="12" t="str" cm="1">
        <f t="array" ref="I350">RIGHT(_xlfn.CONCAT(IFERROR(INT(MID(NetflixOriginals!$C350,_xlfn.SEQUENCE(LEN(NetflixOriginals!$C350)),1)),"")),4)</f>
        <v>2020</v>
      </c>
      <c r="J350" s="12">
        <v>6</v>
      </c>
      <c r="K350" s="23">
        <f t="shared" si="10"/>
        <v>44006</v>
      </c>
      <c r="L350" s="22" t="str" cm="1">
        <f t="array" aca="1" ref="L350" ca="1">IF(SUM(INT(MID(F350,ROW(INDIRECT("1:"&amp;LEN(F350))),1)="/"))=0,"UNI_LANGUAGE",IF(SUM(INT(MID(F350,ROW(INDIRECT("1:"&amp;LEN(F350))),1)="/"))=1,"DUAL_LANGUAGE",IF(SUM(INT(MID(F350,ROW(INDIRECT("1:"&amp;LEN(F350))),1)="/"))=2,"TRI_LANGUAGE","")))</f>
        <v>UNI_LANGUAGE</v>
      </c>
      <c r="M350" s="7" t="str" cm="1">
        <f t="array" aca="1" ref="M350" ca="1">IF(SUM(INT(MID(B350,ROW(INDIRECT("1:"&amp;LEN(B350))),1)="/"))=0,"ONE_GENRE","MULTI_GENRE")</f>
        <v>ONE_GENRE</v>
      </c>
      <c r="N350" t="str">
        <f t="shared" si="11"/>
        <v>6-7</v>
      </c>
    </row>
    <row r="351" spans="1:14" ht="15" thickBot="1" x14ac:dyDescent="0.35">
      <c r="A351" s="14" t="s">
        <v>819</v>
      </c>
      <c r="B351" s="15" t="s">
        <v>40</v>
      </c>
      <c r="C351" s="16" t="s">
        <v>256</v>
      </c>
      <c r="D351" s="15">
        <v>102</v>
      </c>
      <c r="E351" s="15">
        <v>6.6</v>
      </c>
      <c r="F351" s="15" t="s">
        <v>30</v>
      </c>
      <c r="G351" s="15" t="str" cm="1">
        <f t="array" ref="G351">IF(LEN(_xlfn.CONCAT(IFERROR(INT(MID(NetflixOriginals!$C351,_xlfn.SEQUENCE(LEN(NetflixOriginals!$C351)),1)),"")))=6,LEFT(_xlfn.CONCAT(IFERROR(INT(MID(NetflixOriginals!$C351,_xlfn.SEQUENCE(LEN(NetflixOriginals!$C351)),1)),"")),2),LEFT(_xlfn.CONCAT(IFERROR(INT(MID(NetflixOriginals!$C351,_xlfn.SEQUENCE(LEN(NetflixOriginals!$C351)),1)),"")),1))</f>
        <v>26</v>
      </c>
      <c r="H351" s="12" t="str" cm="1">
        <f t="array" ref="H351">TRIM(LEFT(NetflixOriginals!$C351,MIN(IF(_xlfn.UNIQUE(INT(IFERROR(INT(MID(NetflixOriginals!$C351,_xlfn.SEQUENCE(LEN(NetflixOriginals!$C351)),1)),0)&gt;0)*_xlfn.SEQUENCE(LEN(NetflixOriginals!$C351)))=0,"@",_xlfn.UNIQUE(INT(IFERROR(INT(MID(NetflixOriginals!$C351,_xlfn.SEQUENCE(LEN(NetflixOriginals!$C351)),1)),0)&gt;0)*_xlfn.SEQUENCE(LEN(NetflixOriginals!$C351)))))-1))</f>
        <v>February</v>
      </c>
      <c r="I351" s="15" t="str" cm="1">
        <f t="array" ref="I351">RIGHT(_xlfn.CONCAT(IFERROR(INT(MID(NetflixOriginals!$C351,_xlfn.SEQUENCE(LEN(NetflixOriginals!$C351)),1)),"")),4)</f>
        <v>2021</v>
      </c>
      <c r="J351" s="12">
        <v>2</v>
      </c>
      <c r="K351" s="23">
        <f t="shared" si="10"/>
        <v>44253</v>
      </c>
      <c r="L351" s="22" t="str" cm="1">
        <f t="array" aca="1" ref="L351" ca="1">IF(SUM(INT(MID(F351,ROW(INDIRECT("1:"&amp;LEN(F351))),1)="/"))=0,"UNI_LANGUAGE",IF(SUM(INT(MID(F351,ROW(INDIRECT("1:"&amp;LEN(F351))),1)="/"))=1,"DUAL_LANGUAGE",IF(SUM(INT(MID(F351,ROW(INDIRECT("1:"&amp;LEN(F351))),1)="/"))=2,"TRI_LANGUAGE","")))</f>
        <v>UNI_LANGUAGE</v>
      </c>
      <c r="M351" t="str" cm="1">
        <f t="array" aca="1" ref="M351" ca="1">IF(SUM(INT(MID(B351,ROW(INDIRECT("1:"&amp;LEN(B351))),1)="/"))=0,"ONE_GENRE","MULTI_GENRE")</f>
        <v>ONE_GENRE</v>
      </c>
      <c r="N351" t="str">
        <f t="shared" si="11"/>
        <v>6-7</v>
      </c>
    </row>
    <row r="352" spans="1:14" ht="15" thickBot="1" x14ac:dyDescent="0.35">
      <c r="A352" s="11" t="s">
        <v>820</v>
      </c>
      <c r="B352" s="12" t="s">
        <v>112</v>
      </c>
      <c r="C352" s="13" t="s">
        <v>821</v>
      </c>
      <c r="D352" s="12">
        <v>118</v>
      </c>
      <c r="E352" s="12">
        <v>6.6</v>
      </c>
      <c r="F352" s="12" t="s">
        <v>30</v>
      </c>
      <c r="G352" s="12" t="str" cm="1">
        <f t="array" ref="G352">IF(LEN(_xlfn.CONCAT(IFERROR(INT(MID(NetflixOriginals!$C352,_xlfn.SEQUENCE(LEN(NetflixOriginals!$C352)),1)),"")))=6,LEFT(_xlfn.CONCAT(IFERROR(INT(MID(NetflixOriginals!$C352,_xlfn.SEQUENCE(LEN(NetflixOriginals!$C352)),1)),"")),2),LEFT(_xlfn.CONCAT(IFERROR(INT(MID(NetflixOriginals!$C352,_xlfn.SEQUENCE(LEN(NetflixOriginals!$C352)),1)),"")),1))</f>
        <v>7</v>
      </c>
      <c r="H352" s="12" t="str" cm="1">
        <f t="array" ref="H352">TRIM(LEFT(NetflixOriginals!$C352,MIN(IF(_xlfn.UNIQUE(INT(IFERROR(INT(MID(NetflixOriginals!$C352,_xlfn.SEQUENCE(LEN(NetflixOriginals!$C352)),1)),0)&gt;0)*_xlfn.SEQUENCE(LEN(NetflixOriginals!$C352)))=0,"@",_xlfn.UNIQUE(INT(IFERROR(INT(MID(NetflixOriginals!$C352,_xlfn.SEQUENCE(LEN(NetflixOriginals!$C352)),1)),0)&gt;0)*_xlfn.SEQUENCE(LEN(NetflixOriginals!$C352)))))-1))</f>
        <v>June</v>
      </c>
      <c r="I352" s="12" t="str" cm="1">
        <f t="array" ref="I352">RIGHT(_xlfn.CONCAT(IFERROR(INT(MID(NetflixOriginals!$C352,_xlfn.SEQUENCE(LEN(NetflixOriginals!$C352)),1)),"")),4)</f>
        <v>2019</v>
      </c>
      <c r="J352" s="12">
        <v>6</v>
      </c>
      <c r="K352" s="23">
        <f t="shared" si="10"/>
        <v>43623</v>
      </c>
      <c r="L352" s="22" t="str" cm="1">
        <f t="array" aca="1" ref="L352" ca="1">IF(SUM(INT(MID(F352,ROW(INDIRECT("1:"&amp;LEN(F352))),1)="/"))=0,"UNI_LANGUAGE",IF(SUM(INT(MID(F352,ROW(INDIRECT("1:"&amp;LEN(F352))),1)="/"))=1,"DUAL_LANGUAGE",IF(SUM(INT(MID(F352,ROW(INDIRECT("1:"&amp;LEN(F352))),1)="/"))=2,"TRI_LANGUAGE","")))</f>
        <v>UNI_LANGUAGE</v>
      </c>
      <c r="M352" s="7" t="str" cm="1">
        <f t="array" aca="1" ref="M352" ca="1">IF(SUM(INT(MID(B352,ROW(INDIRECT("1:"&amp;LEN(B352))),1)="/"))=0,"ONE_GENRE","MULTI_GENRE")</f>
        <v>ONE_GENRE</v>
      </c>
      <c r="N352" t="str">
        <f t="shared" si="11"/>
        <v>6-7</v>
      </c>
    </row>
    <row r="353" spans="1:14" ht="15" thickBot="1" x14ac:dyDescent="0.35">
      <c r="A353" s="14" t="s">
        <v>822</v>
      </c>
      <c r="B353" s="15" t="s">
        <v>12</v>
      </c>
      <c r="C353" s="16" t="s">
        <v>823</v>
      </c>
      <c r="D353" s="15">
        <v>79</v>
      </c>
      <c r="E353" s="15">
        <v>6.6</v>
      </c>
      <c r="F353" s="15" t="s">
        <v>26</v>
      </c>
      <c r="G353" s="15" t="str" cm="1">
        <f t="array" ref="G353">IF(LEN(_xlfn.CONCAT(IFERROR(INT(MID(NetflixOriginals!$C353,_xlfn.SEQUENCE(LEN(NetflixOriginals!$C353)),1)),"")))=6,LEFT(_xlfn.CONCAT(IFERROR(INT(MID(NetflixOriginals!$C353,_xlfn.SEQUENCE(LEN(NetflixOriginals!$C353)),1)),"")),2),LEFT(_xlfn.CONCAT(IFERROR(INT(MID(NetflixOriginals!$C353,_xlfn.SEQUENCE(LEN(NetflixOriginals!$C353)),1)),"")),1))</f>
        <v>19</v>
      </c>
      <c r="H353" s="12" t="str" cm="1">
        <f t="array" ref="H353">TRIM(LEFT(NetflixOriginals!$C353,MIN(IF(_xlfn.UNIQUE(INT(IFERROR(INT(MID(NetflixOriginals!$C353,_xlfn.SEQUENCE(LEN(NetflixOriginals!$C353)),1)),0)&gt;0)*_xlfn.SEQUENCE(LEN(NetflixOriginals!$C353)))=0,"@",_xlfn.UNIQUE(INT(IFERROR(INT(MID(NetflixOriginals!$C353,_xlfn.SEQUENCE(LEN(NetflixOriginals!$C353)),1)),0)&gt;0)*_xlfn.SEQUENCE(LEN(NetflixOriginals!$C353)))))-1))</f>
        <v>August</v>
      </c>
      <c r="I353" s="15" t="str" cm="1">
        <f t="array" ref="I353">RIGHT(_xlfn.CONCAT(IFERROR(INT(MID(NetflixOriginals!$C353,_xlfn.SEQUENCE(LEN(NetflixOriginals!$C353)),1)),"")),4)</f>
        <v>2016</v>
      </c>
      <c r="J353" s="12">
        <v>8</v>
      </c>
      <c r="K353" s="23">
        <f t="shared" si="10"/>
        <v>42601</v>
      </c>
      <c r="L353" s="22" t="str" cm="1">
        <f t="array" aca="1" ref="L353" ca="1">IF(SUM(INT(MID(F353,ROW(INDIRECT("1:"&amp;LEN(F353))),1)="/"))=0,"UNI_LANGUAGE",IF(SUM(INT(MID(F353,ROW(INDIRECT("1:"&amp;LEN(F353))),1)="/"))=1,"DUAL_LANGUAGE",IF(SUM(INT(MID(F353,ROW(INDIRECT("1:"&amp;LEN(F353))),1)="/"))=2,"TRI_LANGUAGE","")))</f>
        <v>UNI_LANGUAGE</v>
      </c>
      <c r="M353" t="str" cm="1">
        <f t="array" aca="1" ref="M353" ca="1">IF(SUM(INT(MID(B353,ROW(INDIRECT("1:"&amp;LEN(B353))),1)="/"))=0,"ONE_GENRE","MULTI_GENRE")</f>
        <v>ONE_GENRE</v>
      </c>
      <c r="N353" t="str">
        <f t="shared" si="11"/>
        <v>6-7</v>
      </c>
    </row>
    <row r="354" spans="1:14" ht="15" thickBot="1" x14ac:dyDescent="0.35">
      <c r="A354" s="11" t="s">
        <v>824</v>
      </c>
      <c r="B354" s="12" t="s">
        <v>125</v>
      </c>
      <c r="C354" s="13" t="s">
        <v>825</v>
      </c>
      <c r="D354" s="12">
        <v>134</v>
      </c>
      <c r="E354" s="12">
        <v>6.6</v>
      </c>
      <c r="F354" s="12" t="s">
        <v>26</v>
      </c>
      <c r="G354" s="12" t="str" cm="1">
        <f t="array" ref="G354">IF(LEN(_xlfn.CONCAT(IFERROR(INT(MID(NetflixOriginals!$C354,_xlfn.SEQUENCE(LEN(NetflixOriginals!$C354)),1)),"")))=6,LEFT(_xlfn.CONCAT(IFERROR(INT(MID(NetflixOriginals!$C354,_xlfn.SEQUENCE(LEN(NetflixOriginals!$C354)),1)),"")),2),LEFT(_xlfn.CONCAT(IFERROR(INT(MID(NetflixOriginals!$C354,_xlfn.SEQUENCE(LEN(NetflixOriginals!$C354)),1)),"")),1))</f>
        <v>4</v>
      </c>
      <c r="H354" s="12" t="str" cm="1">
        <f t="array" ref="H354">TRIM(LEFT(NetflixOriginals!$C354,MIN(IF(_xlfn.UNIQUE(INT(IFERROR(INT(MID(NetflixOriginals!$C354,_xlfn.SEQUENCE(LEN(NetflixOriginals!$C354)),1)),0)&gt;0)*_xlfn.SEQUENCE(LEN(NetflixOriginals!$C354)))=0,"@",_xlfn.UNIQUE(INT(IFERROR(INT(MID(NetflixOriginals!$C354,_xlfn.SEQUENCE(LEN(NetflixOriginals!$C354)),1)),0)&gt;0)*_xlfn.SEQUENCE(LEN(NetflixOriginals!$C354)))))-1))</f>
        <v>September</v>
      </c>
      <c r="I354" s="12" t="str" cm="1">
        <f t="array" ref="I354">RIGHT(_xlfn.CONCAT(IFERROR(INT(MID(NetflixOriginals!$C354,_xlfn.SEQUENCE(LEN(NetflixOriginals!$C354)),1)),"")),4)</f>
        <v>2020</v>
      </c>
      <c r="J354" s="12">
        <v>9</v>
      </c>
      <c r="K354" s="23">
        <f t="shared" si="10"/>
        <v>44078</v>
      </c>
      <c r="L354" s="22" t="str" cm="1">
        <f t="array" aca="1" ref="L354" ca="1">IF(SUM(INT(MID(F354,ROW(INDIRECT("1:"&amp;LEN(F354))),1)="/"))=0,"UNI_LANGUAGE",IF(SUM(INT(MID(F354,ROW(INDIRECT("1:"&amp;LEN(F354))),1)="/"))=1,"DUAL_LANGUAGE",IF(SUM(INT(MID(F354,ROW(INDIRECT("1:"&amp;LEN(F354))),1)="/"))=2,"TRI_LANGUAGE","")))</f>
        <v>UNI_LANGUAGE</v>
      </c>
      <c r="M354" s="7" t="str" cm="1">
        <f t="array" aca="1" ref="M354" ca="1">IF(SUM(INT(MID(B354,ROW(INDIRECT("1:"&amp;LEN(B354))),1)="/"))=0,"ONE_GENRE","MULTI_GENRE")</f>
        <v>ONE_GENRE</v>
      </c>
      <c r="N354" t="str">
        <f t="shared" si="11"/>
        <v>6-7</v>
      </c>
    </row>
    <row r="355" spans="1:14" ht="15" thickBot="1" x14ac:dyDescent="0.35">
      <c r="A355" s="14" t="s">
        <v>826</v>
      </c>
      <c r="B355" s="15" t="s">
        <v>12</v>
      </c>
      <c r="C355" s="16" t="s">
        <v>278</v>
      </c>
      <c r="D355" s="15">
        <v>126</v>
      </c>
      <c r="E355" s="15">
        <v>6.6</v>
      </c>
      <c r="F355" s="15" t="s">
        <v>26</v>
      </c>
      <c r="G355" s="15" t="str" cm="1">
        <f t="array" ref="G355">IF(LEN(_xlfn.CONCAT(IFERROR(INT(MID(NetflixOriginals!$C355,_xlfn.SEQUENCE(LEN(NetflixOriginals!$C355)),1)),"")))=6,LEFT(_xlfn.CONCAT(IFERROR(INT(MID(NetflixOriginals!$C355,_xlfn.SEQUENCE(LEN(NetflixOriginals!$C355)),1)),"")),2),LEFT(_xlfn.CONCAT(IFERROR(INT(MID(NetflixOriginals!$C355,_xlfn.SEQUENCE(LEN(NetflixOriginals!$C355)),1)),"")),1))</f>
        <v>25</v>
      </c>
      <c r="H355" s="12" t="str" cm="1">
        <f t="array" ref="H355">TRIM(LEFT(NetflixOriginals!$C355,MIN(IF(_xlfn.UNIQUE(INT(IFERROR(INT(MID(NetflixOriginals!$C355,_xlfn.SEQUENCE(LEN(NetflixOriginals!$C355)),1)),0)&gt;0)*_xlfn.SEQUENCE(LEN(NetflixOriginals!$C355)))=0,"@",_xlfn.UNIQUE(INT(IFERROR(INT(MID(NetflixOriginals!$C355,_xlfn.SEQUENCE(LEN(NetflixOriginals!$C355)),1)),0)&gt;0)*_xlfn.SEQUENCE(LEN(NetflixOriginals!$C355)))))-1))</f>
        <v>October</v>
      </c>
      <c r="I355" s="15" t="str" cm="1">
        <f t="array" ref="I355">RIGHT(_xlfn.CONCAT(IFERROR(INT(MID(NetflixOriginals!$C355,_xlfn.SEQUENCE(LEN(NetflixOriginals!$C355)),1)),"")),4)</f>
        <v>2019</v>
      </c>
      <c r="J355" s="12">
        <v>10</v>
      </c>
      <c r="K355" s="23">
        <f t="shared" si="10"/>
        <v>43763</v>
      </c>
      <c r="L355" s="22" t="str" cm="1">
        <f t="array" aca="1" ref="L355" ca="1">IF(SUM(INT(MID(F355,ROW(INDIRECT("1:"&amp;LEN(F355))),1)="/"))=0,"UNI_LANGUAGE",IF(SUM(INT(MID(F355,ROW(INDIRECT("1:"&amp;LEN(F355))),1)="/"))=1,"DUAL_LANGUAGE",IF(SUM(INT(MID(F355,ROW(INDIRECT("1:"&amp;LEN(F355))),1)="/"))=2,"TRI_LANGUAGE","")))</f>
        <v>UNI_LANGUAGE</v>
      </c>
      <c r="M355" t="str" cm="1">
        <f t="array" aca="1" ref="M355" ca="1">IF(SUM(INT(MID(B355,ROW(INDIRECT("1:"&amp;LEN(B355))),1)="/"))=0,"ONE_GENRE","MULTI_GENRE")</f>
        <v>ONE_GENRE</v>
      </c>
      <c r="N355" t="str">
        <f t="shared" si="11"/>
        <v>6-7</v>
      </c>
    </row>
    <row r="356" spans="1:14" ht="15" thickBot="1" x14ac:dyDescent="0.35">
      <c r="A356" s="11" t="s">
        <v>827</v>
      </c>
      <c r="B356" s="12" t="s">
        <v>36</v>
      </c>
      <c r="C356" s="13" t="s">
        <v>801</v>
      </c>
      <c r="D356" s="12">
        <v>98</v>
      </c>
      <c r="E356" s="12">
        <v>6.6</v>
      </c>
      <c r="F356" s="12" t="s">
        <v>42</v>
      </c>
      <c r="G356" s="12" t="str" cm="1">
        <f t="array" ref="G356">IF(LEN(_xlfn.CONCAT(IFERROR(INT(MID(NetflixOriginals!$C356,_xlfn.SEQUENCE(LEN(NetflixOriginals!$C356)),1)),"")))=6,LEFT(_xlfn.CONCAT(IFERROR(INT(MID(NetflixOriginals!$C356,_xlfn.SEQUENCE(LEN(NetflixOriginals!$C356)),1)),"")),2),LEFT(_xlfn.CONCAT(IFERROR(INT(MID(NetflixOriginals!$C356,_xlfn.SEQUENCE(LEN(NetflixOriginals!$C356)),1)),"")),1))</f>
        <v>7</v>
      </c>
      <c r="H356" s="12" t="str" cm="1">
        <f t="array" ref="H356">TRIM(LEFT(NetflixOriginals!$C356,MIN(IF(_xlfn.UNIQUE(INT(IFERROR(INT(MID(NetflixOriginals!$C356,_xlfn.SEQUENCE(LEN(NetflixOriginals!$C356)),1)),0)&gt;0)*_xlfn.SEQUENCE(LEN(NetflixOriginals!$C356)))=0,"@",_xlfn.UNIQUE(INT(IFERROR(INT(MID(NetflixOriginals!$C356,_xlfn.SEQUENCE(LEN(NetflixOriginals!$C356)),1)),0)&gt;0)*_xlfn.SEQUENCE(LEN(NetflixOriginals!$C356)))))-1))</f>
        <v>May</v>
      </c>
      <c r="I356" s="12" t="str" cm="1">
        <f t="array" ref="I356">RIGHT(_xlfn.CONCAT(IFERROR(INT(MID(NetflixOriginals!$C356,_xlfn.SEQUENCE(LEN(NetflixOriginals!$C356)),1)),"")),4)</f>
        <v>2021</v>
      </c>
      <c r="J356" s="12">
        <v>5</v>
      </c>
      <c r="K356" s="23">
        <f t="shared" si="10"/>
        <v>44323</v>
      </c>
      <c r="L356" s="22" t="str" cm="1">
        <f t="array" aca="1" ref="L356" ca="1">IF(SUM(INT(MID(F356,ROW(INDIRECT("1:"&amp;LEN(F356))),1)="/"))=0,"UNI_LANGUAGE",IF(SUM(INT(MID(F356,ROW(INDIRECT("1:"&amp;LEN(F356))),1)="/"))=1,"DUAL_LANGUAGE",IF(SUM(INT(MID(F356,ROW(INDIRECT("1:"&amp;LEN(F356))),1)="/"))=2,"TRI_LANGUAGE","")))</f>
        <v>UNI_LANGUAGE</v>
      </c>
      <c r="M356" s="7" t="str" cm="1">
        <f t="array" aca="1" ref="M356" ca="1">IF(SUM(INT(MID(B356,ROW(INDIRECT("1:"&amp;LEN(B356))),1)="/"))=0,"ONE_GENRE","MULTI_GENRE")</f>
        <v>ONE_GENRE</v>
      </c>
      <c r="N356" t="str">
        <f t="shared" si="11"/>
        <v>6-7</v>
      </c>
    </row>
    <row r="357" spans="1:14" ht="15" thickBot="1" x14ac:dyDescent="0.35">
      <c r="A357" s="14" t="s">
        <v>828</v>
      </c>
      <c r="B357" s="15" t="s">
        <v>12</v>
      </c>
      <c r="C357" s="16" t="s">
        <v>543</v>
      </c>
      <c r="D357" s="15">
        <v>89</v>
      </c>
      <c r="E357" s="15">
        <v>6.6</v>
      </c>
      <c r="F357" s="15" t="s">
        <v>26</v>
      </c>
      <c r="G357" s="15" t="str" cm="1">
        <f t="array" ref="G357">IF(LEN(_xlfn.CONCAT(IFERROR(INT(MID(NetflixOriginals!$C357,_xlfn.SEQUENCE(LEN(NetflixOriginals!$C357)),1)),"")))=6,LEFT(_xlfn.CONCAT(IFERROR(INT(MID(NetflixOriginals!$C357,_xlfn.SEQUENCE(LEN(NetflixOriginals!$C357)),1)),"")),2),LEFT(_xlfn.CONCAT(IFERROR(INT(MID(NetflixOriginals!$C357,_xlfn.SEQUENCE(LEN(NetflixOriginals!$C357)),1)),"")),1))</f>
        <v>29</v>
      </c>
      <c r="H357" s="12" t="str" cm="1">
        <f t="array" ref="H357">TRIM(LEFT(NetflixOriginals!$C357,MIN(IF(_xlfn.UNIQUE(INT(IFERROR(INT(MID(NetflixOriginals!$C357,_xlfn.SEQUENCE(LEN(NetflixOriginals!$C357)),1)),0)&gt;0)*_xlfn.SEQUENCE(LEN(NetflixOriginals!$C357)))=0,"@",_xlfn.UNIQUE(INT(IFERROR(INT(MID(NetflixOriginals!$C357,_xlfn.SEQUENCE(LEN(NetflixOriginals!$C357)),1)),0)&gt;0)*_xlfn.SEQUENCE(LEN(NetflixOriginals!$C357)))))-1))</f>
        <v>June</v>
      </c>
      <c r="I357" s="15" t="str" cm="1">
        <f t="array" ref="I357">RIGHT(_xlfn.CONCAT(IFERROR(INT(MID(NetflixOriginals!$C357,_xlfn.SEQUENCE(LEN(NetflixOriginals!$C357)),1)),"")),4)</f>
        <v>2018</v>
      </c>
      <c r="J357" s="12">
        <v>6</v>
      </c>
      <c r="K357" s="23">
        <f t="shared" si="10"/>
        <v>43280</v>
      </c>
      <c r="L357" s="22" t="str" cm="1">
        <f t="array" aca="1" ref="L357" ca="1">IF(SUM(INT(MID(F357,ROW(INDIRECT("1:"&amp;LEN(F357))),1)="/"))=0,"UNI_LANGUAGE",IF(SUM(INT(MID(F357,ROW(INDIRECT("1:"&amp;LEN(F357))),1)="/"))=1,"DUAL_LANGUAGE",IF(SUM(INT(MID(F357,ROW(INDIRECT("1:"&amp;LEN(F357))),1)="/"))=2,"TRI_LANGUAGE","")))</f>
        <v>UNI_LANGUAGE</v>
      </c>
      <c r="M357" t="str" cm="1">
        <f t="array" aca="1" ref="M357" ca="1">IF(SUM(INT(MID(B357,ROW(INDIRECT("1:"&amp;LEN(B357))),1)="/"))=0,"ONE_GENRE","MULTI_GENRE")</f>
        <v>ONE_GENRE</v>
      </c>
      <c r="N357" t="str">
        <f t="shared" si="11"/>
        <v>6-7</v>
      </c>
    </row>
    <row r="358" spans="1:14" ht="15" thickBot="1" x14ac:dyDescent="0.35">
      <c r="A358" s="11" t="s">
        <v>829</v>
      </c>
      <c r="B358" s="12" t="s">
        <v>12</v>
      </c>
      <c r="C358" s="13" t="s">
        <v>268</v>
      </c>
      <c r="D358" s="12">
        <v>58</v>
      </c>
      <c r="E358" s="12">
        <v>6.6</v>
      </c>
      <c r="F358" s="12" t="s">
        <v>26</v>
      </c>
      <c r="G358" s="12" t="str" cm="1">
        <f t="array" ref="G358">IF(LEN(_xlfn.CONCAT(IFERROR(INT(MID(NetflixOriginals!$C358,_xlfn.SEQUENCE(LEN(NetflixOriginals!$C358)),1)),"")))=6,LEFT(_xlfn.CONCAT(IFERROR(INT(MID(NetflixOriginals!$C358,_xlfn.SEQUENCE(LEN(NetflixOriginals!$C358)),1)),"")),2),LEFT(_xlfn.CONCAT(IFERROR(INT(MID(NetflixOriginals!$C358,_xlfn.SEQUENCE(LEN(NetflixOriginals!$C358)),1)),"")),1))</f>
        <v>7</v>
      </c>
      <c r="H358" s="12" t="str" cm="1">
        <f t="array" ref="H358">TRIM(LEFT(NetflixOriginals!$C358,MIN(IF(_xlfn.UNIQUE(INT(IFERROR(INT(MID(NetflixOriginals!$C358,_xlfn.SEQUENCE(LEN(NetflixOriginals!$C358)),1)),0)&gt;0)*_xlfn.SEQUENCE(LEN(NetflixOriginals!$C358)))=0,"@",_xlfn.UNIQUE(INT(IFERROR(INT(MID(NetflixOriginals!$C358,_xlfn.SEQUENCE(LEN(NetflixOriginals!$C358)),1)),0)&gt;0)*_xlfn.SEQUENCE(LEN(NetflixOriginals!$C358)))))-1))</f>
        <v>December</v>
      </c>
      <c r="I358" s="12" t="str" cm="1">
        <f t="array" ref="I358">RIGHT(_xlfn.CONCAT(IFERROR(INT(MID(NetflixOriginals!$C358,_xlfn.SEQUENCE(LEN(NetflixOriginals!$C358)),1)),"")),4)</f>
        <v>2018</v>
      </c>
      <c r="J358" s="12">
        <v>12</v>
      </c>
      <c r="K358" s="23">
        <f t="shared" si="10"/>
        <v>43441</v>
      </c>
      <c r="L358" s="22" t="str" cm="1">
        <f t="array" aca="1" ref="L358" ca="1">IF(SUM(INT(MID(F358,ROW(INDIRECT("1:"&amp;LEN(F358))),1)="/"))=0,"UNI_LANGUAGE",IF(SUM(INT(MID(F358,ROW(INDIRECT("1:"&amp;LEN(F358))),1)="/"))=1,"DUAL_LANGUAGE",IF(SUM(INT(MID(F358,ROW(INDIRECT("1:"&amp;LEN(F358))),1)="/"))=2,"TRI_LANGUAGE","")))</f>
        <v>UNI_LANGUAGE</v>
      </c>
      <c r="M358" s="7" t="str" cm="1">
        <f t="array" aca="1" ref="M358" ca="1">IF(SUM(INT(MID(B358,ROW(INDIRECT("1:"&amp;LEN(B358))),1)="/"))=0,"ONE_GENRE","MULTI_GENRE")</f>
        <v>ONE_GENRE</v>
      </c>
      <c r="N358" t="str">
        <f t="shared" si="11"/>
        <v>6-7</v>
      </c>
    </row>
    <row r="359" spans="1:14" ht="15" thickBot="1" x14ac:dyDescent="0.35">
      <c r="A359" s="14" t="s">
        <v>830</v>
      </c>
      <c r="B359" s="15" t="s">
        <v>12</v>
      </c>
      <c r="C359" s="16" t="s">
        <v>831</v>
      </c>
      <c r="D359" s="15">
        <v>83</v>
      </c>
      <c r="E359" s="15">
        <v>6.6</v>
      </c>
      <c r="F359" s="15" t="s">
        <v>26</v>
      </c>
      <c r="G359" s="15" t="str" cm="1">
        <f t="array" ref="G359">IF(LEN(_xlfn.CONCAT(IFERROR(INT(MID(NetflixOriginals!$C359,_xlfn.SEQUENCE(LEN(NetflixOriginals!$C359)),1)),"")))=6,LEFT(_xlfn.CONCAT(IFERROR(INT(MID(NetflixOriginals!$C359,_xlfn.SEQUENCE(LEN(NetflixOriginals!$C359)),1)),"")),2),LEFT(_xlfn.CONCAT(IFERROR(INT(MID(NetflixOriginals!$C359,_xlfn.SEQUENCE(LEN(NetflixOriginals!$C359)),1)),"")),1))</f>
        <v>23</v>
      </c>
      <c r="H359" s="12" t="str" cm="1">
        <f t="array" ref="H359">TRIM(LEFT(NetflixOriginals!$C359,MIN(IF(_xlfn.UNIQUE(INT(IFERROR(INT(MID(NetflixOriginals!$C359,_xlfn.SEQUENCE(LEN(NetflixOriginals!$C359)),1)),0)&gt;0)*_xlfn.SEQUENCE(LEN(NetflixOriginals!$C359)))=0,"@",_xlfn.UNIQUE(INT(IFERROR(INT(MID(NetflixOriginals!$C359,_xlfn.SEQUENCE(LEN(NetflixOriginals!$C359)),1)),0)&gt;0)*_xlfn.SEQUENCE(LEN(NetflixOriginals!$C359)))))-1))</f>
        <v>November</v>
      </c>
      <c r="I359" s="15" t="str" cm="1">
        <f t="array" ref="I359">RIGHT(_xlfn.CONCAT(IFERROR(INT(MID(NetflixOriginals!$C359,_xlfn.SEQUENCE(LEN(NetflixOriginals!$C359)),1)),"")),4)</f>
        <v>2020</v>
      </c>
      <c r="J359" s="12">
        <v>11</v>
      </c>
      <c r="K359" s="23">
        <f t="shared" si="10"/>
        <v>44158</v>
      </c>
      <c r="L359" s="22" t="str" cm="1">
        <f t="array" aca="1" ref="L359" ca="1">IF(SUM(INT(MID(F359,ROW(INDIRECT("1:"&amp;LEN(F359))),1)="/"))=0,"UNI_LANGUAGE",IF(SUM(INT(MID(F359,ROW(INDIRECT("1:"&amp;LEN(F359))),1)="/"))=1,"DUAL_LANGUAGE",IF(SUM(INT(MID(F359,ROW(INDIRECT("1:"&amp;LEN(F359))),1)="/"))=2,"TRI_LANGUAGE","")))</f>
        <v>UNI_LANGUAGE</v>
      </c>
      <c r="M359" t="str" cm="1">
        <f t="array" aca="1" ref="M359" ca="1">IF(SUM(INT(MID(B359,ROW(INDIRECT("1:"&amp;LEN(B359))),1)="/"))=0,"ONE_GENRE","MULTI_GENRE")</f>
        <v>ONE_GENRE</v>
      </c>
      <c r="N359" t="str">
        <f t="shared" si="11"/>
        <v>6-7</v>
      </c>
    </row>
    <row r="360" spans="1:14" ht="15" thickBot="1" x14ac:dyDescent="0.35">
      <c r="A360" s="11" t="s">
        <v>832</v>
      </c>
      <c r="B360" s="12" t="s">
        <v>97</v>
      </c>
      <c r="C360" s="13" t="s">
        <v>364</v>
      </c>
      <c r="D360" s="12">
        <v>136</v>
      </c>
      <c r="E360" s="12">
        <v>6.6</v>
      </c>
      <c r="F360" s="12" t="s">
        <v>46</v>
      </c>
      <c r="G360" s="12" t="str" cm="1">
        <f t="array" ref="G360">IF(LEN(_xlfn.CONCAT(IFERROR(INT(MID(NetflixOriginals!$C360,_xlfn.SEQUENCE(LEN(NetflixOriginals!$C360)),1)),"")))=6,LEFT(_xlfn.CONCAT(IFERROR(INT(MID(NetflixOriginals!$C360,_xlfn.SEQUENCE(LEN(NetflixOriginals!$C360)),1)),"")),2),LEFT(_xlfn.CONCAT(IFERROR(INT(MID(NetflixOriginals!$C360,_xlfn.SEQUENCE(LEN(NetflixOriginals!$C360)),1)),"")),1))</f>
        <v>5</v>
      </c>
      <c r="H360" s="12" t="str" cm="1">
        <f t="array" ref="H360">TRIM(LEFT(NetflixOriginals!$C360,MIN(IF(_xlfn.UNIQUE(INT(IFERROR(INT(MID(NetflixOriginals!$C360,_xlfn.SEQUENCE(LEN(NetflixOriginals!$C360)),1)),0)&gt;0)*_xlfn.SEQUENCE(LEN(NetflixOriginals!$C360)))=0,"@",_xlfn.UNIQUE(INT(IFERROR(INT(MID(NetflixOriginals!$C360,_xlfn.SEQUENCE(LEN(NetflixOriginals!$C360)),1)),0)&gt;0)*_xlfn.SEQUENCE(LEN(NetflixOriginals!$C360)))))-1))</f>
        <v>February</v>
      </c>
      <c r="I360" s="12" t="str" cm="1">
        <f t="array" ref="I360">RIGHT(_xlfn.CONCAT(IFERROR(INT(MID(NetflixOriginals!$C360,_xlfn.SEQUENCE(LEN(NetflixOriginals!$C360)),1)),"")),4)</f>
        <v>2021</v>
      </c>
      <c r="J360" s="12">
        <v>2</v>
      </c>
      <c r="K360" s="23">
        <f t="shared" si="10"/>
        <v>44232</v>
      </c>
      <c r="L360" s="22" t="str" cm="1">
        <f t="array" aca="1" ref="L360" ca="1">IF(SUM(INT(MID(F360,ROW(INDIRECT("1:"&amp;LEN(F360))),1)="/"))=0,"UNI_LANGUAGE",IF(SUM(INT(MID(F360,ROW(INDIRECT("1:"&amp;LEN(F360))),1)="/"))=1,"DUAL_LANGUAGE",IF(SUM(INT(MID(F360,ROW(INDIRECT("1:"&amp;LEN(F360))),1)="/"))=2,"TRI_LANGUAGE","")))</f>
        <v>UNI_LANGUAGE</v>
      </c>
      <c r="M360" s="7" t="str" cm="1">
        <f t="array" aca="1" ref="M360" ca="1">IF(SUM(INT(MID(B360,ROW(INDIRECT("1:"&amp;LEN(B360))),1)="/"))=0,"ONE_GENRE","MULTI_GENRE")</f>
        <v>ONE_GENRE</v>
      </c>
      <c r="N360" t="str">
        <f t="shared" si="11"/>
        <v>6-7</v>
      </c>
    </row>
    <row r="361" spans="1:14" ht="15" thickBot="1" x14ac:dyDescent="0.35">
      <c r="A361" s="14" t="s">
        <v>833</v>
      </c>
      <c r="B361" s="15" t="s">
        <v>12</v>
      </c>
      <c r="C361" s="16" t="s">
        <v>268</v>
      </c>
      <c r="D361" s="15">
        <v>98</v>
      </c>
      <c r="E361" s="15">
        <v>6.6</v>
      </c>
      <c r="F361" s="15" t="s">
        <v>26</v>
      </c>
      <c r="G361" s="15" t="str" cm="1">
        <f t="array" ref="G361">IF(LEN(_xlfn.CONCAT(IFERROR(INT(MID(NetflixOriginals!$C361,_xlfn.SEQUENCE(LEN(NetflixOriginals!$C361)),1)),"")))=6,LEFT(_xlfn.CONCAT(IFERROR(INT(MID(NetflixOriginals!$C361,_xlfn.SEQUENCE(LEN(NetflixOriginals!$C361)),1)),"")),2),LEFT(_xlfn.CONCAT(IFERROR(INT(MID(NetflixOriginals!$C361,_xlfn.SEQUENCE(LEN(NetflixOriginals!$C361)),1)),"")),1))</f>
        <v>7</v>
      </c>
      <c r="H361" s="12" t="str" cm="1">
        <f t="array" ref="H361">TRIM(LEFT(NetflixOriginals!$C361,MIN(IF(_xlfn.UNIQUE(INT(IFERROR(INT(MID(NetflixOriginals!$C361,_xlfn.SEQUENCE(LEN(NetflixOriginals!$C361)),1)),0)&gt;0)*_xlfn.SEQUENCE(LEN(NetflixOriginals!$C361)))=0,"@",_xlfn.UNIQUE(INT(IFERROR(INT(MID(NetflixOriginals!$C361,_xlfn.SEQUENCE(LEN(NetflixOriginals!$C361)),1)),0)&gt;0)*_xlfn.SEQUENCE(LEN(NetflixOriginals!$C361)))))-1))</f>
        <v>December</v>
      </c>
      <c r="I361" s="15" t="str" cm="1">
        <f t="array" ref="I361">RIGHT(_xlfn.CONCAT(IFERROR(INT(MID(NetflixOriginals!$C361,_xlfn.SEQUENCE(LEN(NetflixOriginals!$C361)),1)),"")),4)</f>
        <v>2018</v>
      </c>
      <c r="J361" s="12">
        <v>12</v>
      </c>
      <c r="K361" s="23">
        <f t="shared" si="10"/>
        <v>43441</v>
      </c>
      <c r="L361" s="22" t="str" cm="1">
        <f t="array" aca="1" ref="L361" ca="1">IF(SUM(INT(MID(F361,ROW(INDIRECT("1:"&amp;LEN(F361))),1)="/"))=0,"UNI_LANGUAGE",IF(SUM(INT(MID(F361,ROW(INDIRECT("1:"&amp;LEN(F361))),1)="/"))=1,"DUAL_LANGUAGE",IF(SUM(INT(MID(F361,ROW(INDIRECT("1:"&amp;LEN(F361))),1)="/"))=2,"TRI_LANGUAGE","")))</f>
        <v>UNI_LANGUAGE</v>
      </c>
      <c r="M361" t="str" cm="1">
        <f t="array" aca="1" ref="M361" ca="1">IF(SUM(INT(MID(B361,ROW(INDIRECT("1:"&amp;LEN(B361))),1)="/"))=0,"ONE_GENRE","MULTI_GENRE")</f>
        <v>ONE_GENRE</v>
      </c>
      <c r="N361" t="str">
        <f t="shared" si="11"/>
        <v>6-7</v>
      </c>
    </row>
    <row r="362" spans="1:14" ht="15" thickBot="1" x14ac:dyDescent="0.35">
      <c r="A362" s="11" t="s">
        <v>834</v>
      </c>
      <c r="B362" s="12" t="s">
        <v>154</v>
      </c>
      <c r="C362" s="13" t="s">
        <v>668</v>
      </c>
      <c r="D362" s="12">
        <v>114</v>
      </c>
      <c r="E362" s="12">
        <v>6.6</v>
      </c>
      <c r="F362" s="12" t="s">
        <v>26</v>
      </c>
      <c r="G362" s="12" t="str" cm="1">
        <f t="array" ref="G362">IF(LEN(_xlfn.CONCAT(IFERROR(INT(MID(NetflixOriginals!$C362,_xlfn.SEQUENCE(LEN(NetflixOriginals!$C362)),1)),"")))=6,LEFT(_xlfn.CONCAT(IFERROR(INT(MID(NetflixOriginals!$C362,_xlfn.SEQUENCE(LEN(NetflixOriginals!$C362)),1)),"")),2),LEFT(_xlfn.CONCAT(IFERROR(INT(MID(NetflixOriginals!$C362,_xlfn.SEQUENCE(LEN(NetflixOriginals!$C362)),1)),"")),1))</f>
        <v>14</v>
      </c>
      <c r="H362" s="12" t="str" cm="1">
        <f t="array" ref="H362">TRIM(LEFT(NetflixOriginals!$C362,MIN(IF(_xlfn.UNIQUE(INT(IFERROR(INT(MID(NetflixOriginals!$C362,_xlfn.SEQUENCE(LEN(NetflixOriginals!$C362)),1)),0)&gt;0)*_xlfn.SEQUENCE(LEN(NetflixOriginals!$C362)))=0,"@",_xlfn.UNIQUE(INT(IFERROR(INT(MID(NetflixOriginals!$C362,_xlfn.SEQUENCE(LEN(NetflixOriginals!$C362)),1)),0)&gt;0)*_xlfn.SEQUENCE(LEN(NetflixOriginals!$C362)))))-1))</f>
        <v>September</v>
      </c>
      <c r="I362" s="12" t="str" cm="1">
        <f t="array" ref="I362">RIGHT(_xlfn.CONCAT(IFERROR(INT(MID(NetflixOriginals!$C362,_xlfn.SEQUENCE(LEN(NetflixOriginals!$C362)),1)),"")),4)</f>
        <v>2018</v>
      </c>
      <c r="J362" s="12">
        <v>9</v>
      </c>
      <c r="K362" s="23">
        <f t="shared" si="10"/>
        <v>43357</v>
      </c>
      <c r="L362" s="22" t="str" cm="1">
        <f t="array" aca="1" ref="L362" ca="1">IF(SUM(INT(MID(F362,ROW(INDIRECT("1:"&amp;LEN(F362))),1)="/"))=0,"UNI_LANGUAGE",IF(SUM(INT(MID(F362,ROW(INDIRECT("1:"&amp;LEN(F362))),1)="/"))=1,"DUAL_LANGUAGE",IF(SUM(INT(MID(F362,ROW(INDIRECT("1:"&amp;LEN(F362))),1)="/"))=2,"TRI_LANGUAGE","")))</f>
        <v>UNI_LANGUAGE</v>
      </c>
      <c r="M362" s="7" t="str" cm="1">
        <f t="array" aca="1" ref="M362" ca="1">IF(SUM(INT(MID(B362,ROW(INDIRECT("1:"&amp;LEN(B362))),1)="/"))=0,"ONE_GENRE","MULTI_GENRE")</f>
        <v>ONE_GENRE</v>
      </c>
      <c r="N362" t="str">
        <f t="shared" si="11"/>
        <v>6-7</v>
      </c>
    </row>
    <row r="363" spans="1:14" ht="15" thickBot="1" x14ac:dyDescent="0.35">
      <c r="A363" s="14" t="s">
        <v>835</v>
      </c>
      <c r="B363" s="15" t="s">
        <v>109</v>
      </c>
      <c r="C363" s="16" t="s">
        <v>742</v>
      </c>
      <c r="D363" s="15">
        <v>99</v>
      </c>
      <c r="E363" s="15">
        <v>6.6</v>
      </c>
      <c r="F363" s="15" t="s">
        <v>30</v>
      </c>
      <c r="G363" s="15" t="str" cm="1">
        <f t="array" ref="G363">IF(LEN(_xlfn.CONCAT(IFERROR(INT(MID(NetflixOriginals!$C363,_xlfn.SEQUENCE(LEN(NetflixOriginals!$C363)),1)),"")))=6,LEFT(_xlfn.CONCAT(IFERROR(INT(MID(NetflixOriginals!$C363,_xlfn.SEQUENCE(LEN(NetflixOriginals!$C363)),1)),"")),2),LEFT(_xlfn.CONCAT(IFERROR(INT(MID(NetflixOriginals!$C363,_xlfn.SEQUENCE(LEN(NetflixOriginals!$C363)),1)),"")),1))</f>
        <v>20</v>
      </c>
      <c r="H363" s="12" t="str" cm="1">
        <f t="array" ref="H363">TRIM(LEFT(NetflixOriginals!$C363,MIN(IF(_xlfn.UNIQUE(INT(IFERROR(INT(MID(NetflixOriginals!$C363,_xlfn.SEQUENCE(LEN(NetflixOriginals!$C363)),1)),0)&gt;0)*_xlfn.SEQUENCE(LEN(NetflixOriginals!$C363)))=0,"@",_xlfn.UNIQUE(INT(IFERROR(INT(MID(NetflixOriginals!$C363,_xlfn.SEQUENCE(LEN(NetflixOriginals!$C363)),1)),0)&gt;0)*_xlfn.SEQUENCE(LEN(NetflixOriginals!$C363)))))-1))</f>
        <v>August</v>
      </c>
      <c r="I363" s="15" t="str" cm="1">
        <f t="array" ref="I363">RIGHT(_xlfn.CONCAT(IFERROR(INT(MID(NetflixOriginals!$C363,_xlfn.SEQUENCE(LEN(NetflixOriginals!$C363)),1)),"")),4)</f>
        <v>2020</v>
      </c>
      <c r="J363" s="12">
        <v>8</v>
      </c>
      <c r="K363" s="23">
        <f t="shared" si="10"/>
        <v>44063</v>
      </c>
      <c r="L363" s="22" t="str" cm="1">
        <f t="array" aca="1" ref="L363" ca="1">IF(SUM(INT(MID(F363,ROW(INDIRECT("1:"&amp;LEN(F363))),1)="/"))=0,"UNI_LANGUAGE",IF(SUM(INT(MID(F363,ROW(INDIRECT("1:"&amp;LEN(F363))),1)="/"))=1,"DUAL_LANGUAGE",IF(SUM(INT(MID(F363,ROW(INDIRECT("1:"&amp;LEN(F363))),1)="/"))=2,"TRI_LANGUAGE","")))</f>
        <v>UNI_LANGUAGE</v>
      </c>
      <c r="M363" t="str" cm="1">
        <f t="array" aca="1" ref="M363" ca="1">IF(SUM(INT(MID(B363,ROW(INDIRECT("1:"&amp;LEN(B363))),1)="/"))=0,"ONE_GENRE","MULTI_GENRE")</f>
        <v>ONE_GENRE</v>
      </c>
      <c r="N363" t="str">
        <f t="shared" si="11"/>
        <v>6-7</v>
      </c>
    </row>
    <row r="364" spans="1:14" ht="15" thickBot="1" x14ac:dyDescent="0.35">
      <c r="A364" s="11" t="s">
        <v>836</v>
      </c>
      <c r="B364" s="12" t="s">
        <v>154</v>
      </c>
      <c r="C364" s="13" t="s">
        <v>837</v>
      </c>
      <c r="D364" s="12">
        <v>130</v>
      </c>
      <c r="E364" s="12">
        <v>6.6</v>
      </c>
      <c r="F364" s="12" t="s">
        <v>26</v>
      </c>
      <c r="G364" s="12" t="str" cm="1">
        <f t="array" ref="G364">IF(LEN(_xlfn.CONCAT(IFERROR(INT(MID(NetflixOriginals!$C364,_xlfn.SEQUENCE(LEN(NetflixOriginals!$C364)),1)),"")))=6,LEFT(_xlfn.CONCAT(IFERROR(INT(MID(NetflixOriginals!$C364,_xlfn.SEQUENCE(LEN(NetflixOriginals!$C364)),1)),"")),2),LEFT(_xlfn.CONCAT(IFERROR(INT(MID(NetflixOriginals!$C364,_xlfn.SEQUENCE(LEN(NetflixOriginals!$C364)),1)),"")),1))</f>
        <v>31</v>
      </c>
      <c r="H364" s="12" t="str" cm="1">
        <f t="array" ref="H364">TRIM(LEFT(NetflixOriginals!$C364,MIN(IF(_xlfn.UNIQUE(INT(IFERROR(INT(MID(NetflixOriginals!$C364,_xlfn.SEQUENCE(LEN(NetflixOriginals!$C364)),1)),0)&gt;0)*_xlfn.SEQUENCE(LEN(NetflixOriginals!$C364)))=0,"@",_xlfn.UNIQUE(INT(IFERROR(INT(MID(NetflixOriginals!$C364,_xlfn.SEQUENCE(LEN(NetflixOriginals!$C364)),1)),0)&gt;0)*_xlfn.SEQUENCE(LEN(NetflixOriginals!$C364)))))-1))</f>
        <v>July</v>
      </c>
      <c r="I364" s="12" t="str" cm="1">
        <f t="array" ref="I364">RIGHT(_xlfn.CONCAT(IFERROR(INT(MID(NetflixOriginals!$C364,_xlfn.SEQUENCE(LEN(NetflixOriginals!$C364)),1)),"")),4)</f>
        <v>2019</v>
      </c>
      <c r="J364" s="12">
        <v>7</v>
      </c>
      <c r="K364" s="23">
        <f t="shared" si="10"/>
        <v>43677</v>
      </c>
      <c r="L364" s="22" t="str" cm="1">
        <f t="array" aca="1" ref="L364" ca="1">IF(SUM(INT(MID(F364,ROW(INDIRECT("1:"&amp;LEN(F364))),1)="/"))=0,"UNI_LANGUAGE",IF(SUM(INT(MID(F364,ROW(INDIRECT("1:"&amp;LEN(F364))),1)="/"))=1,"DUAL_LANGUAGE",IF(SUM(INT(MID(F364,ROW(INDIRECT("1:"&amp;LEN(F364))),1)="/"))=2,"TRI_LANGUAGE","")))</f>
        <v>UNI_LANGUAGE</v>
      </c>
      <c r="M364" s="7" t="str" cm="1">
        <f t="array" aca="1" ref="M364" ca="1">IF(SUM(INT(MID(B364,ROW(INDIRECT("1:"&amp;LEN(B364))),1)="/"))=0,"ONE_GENRE","MULTI_GENRE")</f>
        <v>ONE_GENRE</v>
      </c>
      <c r="N364" t="str">
        <f t="shared" si="11"/>
        <v>6-7</v>
      </c>
    </row>
    <row r="365" spans="1:14" ht="15" thickBot="1" x14ac:dyDescent="0.35">
      <c r="A365" s="14" t="s">
        <v>838</v>
      </c>
      <c r="B365" s="15" t="s">
        <v>12</v>
      </c>
      <c r="C365" s="16" t="s">
        <v>406</v>
      </c>
      <c r="D365" s="15">
        <v>32</v>
      </c>
      <c r="E365" s="15">
        <v>6.6</v>
      </c>
      <c r="F365" s="15" t="s">
        <v>26</v>
      </c>
      <c r="G365" s="15" t="str" cm="1">
        <f t="array" ref="G365">IF(LEN(_xlfn.CONCAT(IFERROR(INT(MID(NetflixOriginals!$C365,_xlfn.SEQUENCE(LEN(NetflixOriginals!$C365)),1)),"")))=6,LEFT(_xlfn.CONCAT(IFERROR(INT(MID(NetflixOriginals!$C365,_xlfn.SEQUENCE(LEN(NetflixOriginals!$C365)),1)),"")),2),LEFT(_xlfn.CONCAT(IFERROR(INT(MID(NetflixOriginals!$C365,_xlfn.SEQUENCE(LEN(NetflixOriginals!$C365)),1)),"")),1))</f>
        <v>15</v>
      </c>
      <c r="H365" s="12" t="str" cm="1">
        <f t="array" ref="H365">TRIM(LEFT(NetflixOriginals!$C365,MIN(IF(_xlfn.UNIQUE(INT(IFERROR(INT(MID(NetflixOriginals!$C365,_xlfn.SEQUENCE(LEN(NetflixOriginals!$C365)),1)),0)&gt;0)*_xlfn.SEQUENCE(LEN(NetflixOriginals!$C365)))=0,"@",_xlfn.UNIQUE(INT(IFERROR(INT(MID(NetflixOriginals!$C365,_xlfn.SEQUENCE(LEN(NetflixOriginals!$C365)),1)),0)&gt;0)*_xlfn.SEQUENCE(LEN(NetflixOriginals!$C365)))))-1))</f>
        <v>January</v>
      </c>
      <c r="I365" s="15" t="str" cm="1">
        <f t="array" ref="I365">RIGHT(_xlfn.CONCAT(IFERROR(INT(MID(NetflixOriginals!$C365,_xlfn.SEQUENCE(LEN(NetflixOriginals!$C365)),1)),"")),4)</f>
        <v>2021</v>
      </c>
      <c r="J365" s="12">
        <v>1</v>
      </c>
      <c r="K365" s="23">
        <f t="shared" si="10"/>
        <v>44211</v>
      </c>
      <c r="L365" s="22" t="str" cm="1">
        <f t="array" aca="1" ref="L365" ca="1">IF(SUM(INT(MID(F365,ROW(INDIRECT("1:"&amp;LEN(F365))),1)="/"))=0,"UNI_LANGUAGE",IF(SUM(INT(MID(F365,ROW(INDIRECT("1:"&amp;LEN(F365))),1)="/"))=1,"DUAL_LANGUAGE",IF(SUM(INT(MID(F365,ROW(INDIRECT("1:"&amp;LEN(F365))),1)="/"))=2,"TRI_LANGUAGE","")))</f>
        <v>UNI_LANGUAGE</v>
      </c>
      <c r="M365" t="str" cm="1">
        <f t="array" aca="1" ref="M365" ca="1">IF(SUM(INT(MID(B365,ROW(INDIRECT("1:"&amp;LEN(B365))),1)="/"))=0,"ONE_GENRE","MULTI_GENRE")</f>
        <v>ONE_GENRE</v>
      </c>
      <c r="N365" t="str">
        <f t="shared" si="11"/>
        <v>6-7</v>
      </c>
    </row>
    <row r="366" spans="1:14" ht="15" thickBot="1" x14ac:dyDescent="0.35">
      <c r="A366" s="11" t="s">
        <v>839</v>
      </c>
      <c r="B366" s="12" t="s">
        <v>96</v>
      </c>
      <c r="C366" s="13" t="s">
        <v>492</v>
      </c>
      <c r="D366" s="12">
        <v>104</v>
      </c>
      <c r="E366" s="12">
        <v>6.7</v>
      </c>
      <c r="F366" s="12" t="s">
        <v>22</v>
      </c>
      <c r="G366" s="12" t="str" cm="1">
        <f t="array" ref="G366">IF(LEN(_xlfn.CONCAT(IFERROR(INT(MID(NetflixOriginals!$C366,_xlfn.SEQUENCE(LEN(NetflixOriginals!$C366)),1)),"")))=6,LEFT(_xlfn.CONCAT(IFERROR(INT(MID(NetflixOriginals!$C366,_xlfn.SEQUENCE(LEN(NetflixOriginals!$C366)),1)),"")),2),LEFT(_xlfn.CONCAT(IFERROR(INT(MID(NetflixOriginals!$C366,_xlfn.SEQUENCE(LEN(NetflixOriginals!$C366)),1)),"")),1))</f>
        <v>18</v>
      </c>
      <c r="H366" s="12" t="str" cm="1">
        <f t="array" ref="H366">TRIM(LEFT(NetflixOriginals!$C366,MIN(IF(_xlfn.UNIQUE(INT(IFERROR(INT(MID(NetflixOriginals!$C366,_xlfn.SEQUENCE(LEN(NetflixOriginals!$C366)),1)),0)&gt;0)*_xlfn.SEQUENCE(LEN(NetflixOriginals!$C366)))=0,"@",_xlfn.UNIQUE(INT(IFERROR(INT(MID(NetflixOriginals!$C366,_xlfn.SEQUENCE(LEN(NetflixOriginals!$C366)),1)),0)&gt;0)*_xlfn.SEQUENCE(LEN(NetflixOriginals!$C366)))))-1))</f>
        <v>June</v>
      </c>
      <c r="I366" s="12" t="str" cm="1">
        <f t="array" ref="I366">RIGHT(_xlfn.CONCAT(IFERROR(INT(MID(NetflixOriginals!$C366,_xlfn.SEQUENCE(LEN(NetflixOriginals!$C366)),1)),"")),4)</f>
        <v>2020</v>
      </c>
      <c r="J366" s="12">
        <v>6</v>
      </c>
      <c r="K366" s="23">
        <f t="shared" si="10"/>
        <v>44000</v>
      </c>
      <c r="L366" s="22" t="str" cm="1">
        <f t="array" aca="1" ref="L366" ca="1">IF(SUM(INT(MID(F366,ROW(INDIRECT("1:"&amp;LEN(F366))),1)="/"))=0,"UNI_LANGUAGE",IF(SUM(INT(MID(F366,ROW(INDIRECT("1:"&amp;LEN(F366))),1)="/"))=1,"DUAL_LANGUAGE",IF(SUM(INT(MID(F366,ROW(INDIRECT("1:"&amp;LEN(F366))),1)="/"))=2,"TRI_LANGUAGE","")))</f>
        <v>UNI_LANGUAGE</v>
      </c>
      <c r="M366" s="7" t="str" cm="1">
        <f t="array" aca="1" ref="M366" ca="1">IF(SUM(INT(MID(B366,ROW(INDIRECT("1:"&amp;LEN(B366))),1)="/"))=0,"ONE_GENRE","MULTI_GENRE")</f>
        <v>MULTI_GENRE</v>
      </c>
      <c r="N366" t="str">
        <f t="shared" si="11"/>
        <v>6-7</v>
      </c>
    </row>
    <row r="367" spans="1:14" ht="15" thickBot="1" x14ac:dyDescent="0.35">
      <c r="A367" s="14" t="s">
        <v>840</v>
      </c>
      <c r="B367" s="15" t="s">
        <v>36</v>
      </c>
      <c r="C367" s="16" t="s">
        <v>841</v>
      </c>
      <c r="D367" s="15">
        <v>142</v>
      </c>
      <c r="E367" s="15">
        <v>6.7</v>
      </c>
      <c r="F367" s="15" t="s">
        <v>42</v>
      </c>
      <c r="G367" s="15" t="str" cm="1">
        <f t="array" ref="G367">IF(LEN(_xlfn.CONCAT(IFERROR(INT(MID(NetflixOriginals!$C367,_xlfn.SEQUENCE(LEN(NetflixOriginals!$C367)),1)),"")))=6,LEFT(_xlfn.CONCAT(IFERROR(INT(MID(NetflixOriginals!$C367,_xlfn.SEQUENCE(LEN(NetflixOriginals!$C367)),1)),"")),2),LEFT(_xlfn.CONCAT(IFERROR(INT(MID(NetflixOriginals!$C367,_xlfn.SEQUENCE(LEN(NetflixOriginals!$C367)),1)),"")),1))</f>
        <v>16</v>
      </c>
      <c r="H367" s="12" t="str" cm="1">
        <f t="array" ref="H367">TRIM(LEFT(NetflixOriginals!$C367,MIN(IF(_xlfn.UNIQUE(INT(IFERROR(INT(MID(NetflixOriginals!$C367,_xlfn.SEQUENCE(LEN(NetflixOriginals!$C367)),1)),0)&gt;0)*_xlfn.SEQUENCE(LEN(NetflixOriginals!$C367)))=0,"@",_xlfn.UNIQUE(INT(IFERROR(INT(MID(NetflixOriginals!$C367,_xlfn.SEQUENCE(LEN(NetflixOriginals!$C367)),1)),0)&gt;0)*_xlfn.SEQUENCE(LEN(NetflixOriginals!$C367)))))-1))</f>
        <v>April</v>
      </c>
      <c r="I367" s="15" t="str" cm="1">
        <f t="array" ref="I367">RIGHT(_xlfn.CONCAT(IFERROR(INT(MID(NetflixOriginals!$C367,_xlfn.SEQUENCE(LEN(NetflixOriginals!$C367)),1)),"")),4)</f>
        <v>2021</v>
      </c>
      <c r="J367" s="12">
        <v>4</v>
      </c>
      <c r="K367" s="23">
        <f t="shared" si="10"/>
        <v>44302</v>
      </c>
      <c r="L367" s="22" t="str" cm="1">
        <f t="array" aca="1" ref="L367" ca="1">IF(SUM(INT(MID(F367,ROW(INDIRECT("1:"&amp;LEN(F367))),1)="/"))=0,"UNI_LANGUAGE",IF(SUM(INT(MID(F367,ROW(INDIRECT("1:"&amp;LEN(F367))),1)="/"))=1,"DUAL_LANGUAGE",IF(SUM(INT(MID(F367,ROW(INDIRECT("1:"&amp;LEN(F367))),1)="/"))=2,"TRI_LANGUAGE","")))</f>
        <v>UNI_LANGUAGE</v>
      </c>
      <c r="M367" t="str" cm="1">
        <f t="array" aca="1" ref="M367" ca="1">IF(SUM(INT(MID(B367,ROW(INDIRECT("1:"&amp;LEN(B367))),1)="/"))=0,"ONE_GENRE","MULTI_GENRE")</f>
        <v>ONE_GENRE</v>
      </c>
      <c r="N367" t="str">
        <f t="shared" si="11"/>
        <v>6-7</v>
      </c>
    </row>
    <row r="368" spans="1:14" ht="15" thickBot="1" x14ac:dyDescent="0.35">
      <c r="A368" s="11" t="s">
        <v>842</v>
      </c>
      <c r="B368" s="12" t="s">
        <v>155</v>
      </c>
      <c r="C368" s="13" t="s">
        <v>841</v>
      </c>
      <c r="D368" s="12">
        <v>92</v>
      </c>
      <c r="E368" s="12">
        <v>6.7</v>
      </c>
      <c r="F368" s="12" t="s">
        <v>26</v>
      </c>
      <c r="G368" s="12" t="str" cm="1">
        <f t="array" ref="G368">IF(LEN(_xlfn.CONCAT(IFERROR(INT(MID(NetflixOriginals!$C368,_xlfn.SEQUENCE(LEN(NetflixOriginals!$C368)),1)),"")))=6,LEFT(_xlfn.CONCAT(IFERROR(INT(MID(NetflixOriginals!$C368,_xlfn.SEQUENCE(LEN(NetflixOriginals!$C368)),1)),"")),2),LEFT(_xlfn.CONCAT(IFERROR(INT(MID(NetflixOriginals!$C368,_xlfn.SEQUENCE(LEN(NetflixOriginals!$C368)),1)),"")),1))</f>
        <v>16</v>
      </c>
      <c r="H368" s="12" t="str" cm="1">
        <f t="array" ref="H368">TRIM(LEFT(NetflixOriginals!$C368,MIN(IF(_xlfn.UNIQUE(INT(IFERROR(INT(MID(NetflixOriginals!$C368,_xlfn.SEQUENCE(LEN(NetflixOriginals!$C368)),1)),0)&gt;0)*_xlfn.SEQUENCE(LEN(NetflixOriginals!$C368)))=0,"@",_xlfn.UNIQUE(INT(IFERROR(INT(MID(NetflixOriginals!$C368,_xlfn.SEQUENCE(LEN(NetflixOriginals!$C368)),1)),0)&gt;0)*_xlfn.SEQUENCE(LEN(NetflixOriginals!$C368)))))-1))</f>
        <v>April</v>
      </c>
      <c r="I368" s="12" t="str" cm="1">
        <f t="array" ref="I368">RIGHT(_xlfn.CONCAT(IFERROR(INT(MID(NetflixOriginals!$C368,_xlfn.SEQUENCE(LEN(NetflixOriginals!$C368)),1)),"")),4)</f>
        <v>2021</v>
      </c>
      <c r="J368" s="12">
        <v>4</v>
      </c>
      <c r="K368" s="23">
        <f t="shared" si="10"/>
        <v>44302</v>
      </c>
      <c r="L368" s="22" t="str" cm="1">
        <f t="array" aca="1" ref="L368" ca="1">IF(SUM(INT(MID(F368,ROW(INDIRECT("1:"&amp;LEN(F368))),1)="/"))=0,"UNI_LANGUAGE",IF(SUM(INT(MID(F368,ROW(INDIRECT("1:"&amp;LEN(F368))),1)="/"))=1,"DUAL_LANGUAGE",IF(SUM(INT(MID(F368,ROW(INDIRECT("1:"&amp;LEN(F368))),1)="/"))=2,"TRI_LANGUAGE","")))</f>
        <v>UNI_LANGUAGE</v>
      </c>
      <c r="M368" s="7" t="str" cm="1">
        <f t="array" aca="1" ref="M368" ca="1">IF(SUM(INT(MID(B368,ROW(INDIRECT("1:"&amp;LEN(B368))),1)="/"))=0,"ONE_GENRE","MULTI_GENRE")</f>
        <v>ONE_GENRE</v>
      </c>
      <c r="N368" t="str">
        <f t="shared" si="11"/>
        <v>6-7</v>
      </c>
    </row>
    <row r="369" spans="1:14" ht="15" thickBot="1" x14ac:dyDescent="0.35">
      <c r="A369" s="14" t="s">
        <v>843</v>
      </c>
      <c r="B369" s="15" t="s">
        <v>12</v>
      </c>
      <c r="C369" s="16" t="s">
        <v>844</v>
      </c>
      <c r="D369" s="15">
        <v>86</v>
      </c>
      <c r="E369" s="15">
        <v>6.7</v>
      </c>
      <c r="F369" s="15" t="s">
        <v>26</v>
      </c>
      <c r="G369" s="15" t="str" cm="1">
        <f t="array" ref="G369">IF(LEN(_xlfn.CONCAT(IFERROR(INT(MID(NetflixOriginals!$C369,_xlfn.SEQUENCE(LEN(NetflixOriginals!$C369)),1)),"")))=6,LEFT(_xlfn.CONCAT(IFERROR(INT(MID(NetflixOriginals!$C369,_xlfn.SEQUENCE(LEN(NetflixOriginals!$C369)),1)),"")),2),LEFT(_xlfn.CONCAT(IFERROR(INT(MID(NetflixOriginals!$C369,_xlfn.SEQUENCE(LEN(NetflixOriginals!$C369)),1)),"")),1))</f>
        <v>20</v>
      </c>
      <c r="H369" s="12" t="str" cm="1">
        <f t="array" ref="H369">TRIM(LEFT(NetflixOriginals!$C369,MIN(IF(_xlfn.UNIQUE(INT(IFERROR(INT(MID(NetflixOriginals!$C369,_xlfn.SEQUENCE(LEN(NetflixOriginals!$C369)),1)),0)&gt;0)*_xlfn.SEQUENCE(LEN(NetflixOriginals!$C369)))=0,"@",_xlfn.UNIQUE(INT(IFERROR(INT(MID(NetflixOriginals!$C369,_xlfn.SEQUENCE(LEN(NetflixOriginals!$C369)),1)),0)&gt;0)*_xlfn.SEQUENCE(LEN(NetflixOriginals!$C369)))))-1))</f>
        <v>November</v>
      </c>
      <c r="I369" s="15" t="str" cm="1">
        <f t="array" ref="I369">RIGHT(_xlfn.CONCAT(IFERROR(INT(MID(NetflixOriginals!$C369,_xlfn.SEQUENCE(LEN(NetflixOriginals!$C369)),1)),"")),4)</f>
        <v>2019</v>
      </c>
      <c r="J369" s="12">
        <v>11</v>
      </c>
      <c r="K369" s="23">
        <f t="shared" si="10"/>
        <v>43789</v>
      </c>
      <c r="L369" s="22" t="str" cm="1">
        <f t="array" aca="1" ref="L369" ca="1">IF(SUM(INT(MID(F369,ROW(INDIRECT("1:"&amp;LEN(F369))),1)="/"))=0,"UNI_LANGUAGE",IF(SUM(INT(MID(F369,ROW(INDIRECT("1:"&amp;LEN(F369))),1)="/"))=1,"DUAL_LANGUAGE",IF(SUM(INT(MID(F369,ROW(INDIRECT("1:"&amp;LEN(F369))),1)="/"))=2,"TRI_LANGUAGE","")))</f>
        <v>UNI_LANGUAGE</v>
      </c>
      <c r="M369" t="str" cm="1">
        <f t="array" aca="1" ref="M369" ca="1">IF(SUM(INT(MID(B369,ROW(INDIRECT("1:"&amp;LEN(B369))),1)="/"))=0,"ONE_GENRE","MULTI_GENRE")</f>
        <v>ONE_GENRE</v>
      </c>
      <c r="N369" t="str">
        <f t="shared" si="11"/>
        <v>6-7</v>
      </c>
    </row>
    <row r="370" spans="1:14" ht="15" thickBot="1" x14ac:dyDescent="0.35">
      <c r="A370" s="11" t="s">
        <v>845</v>
      </c>
      <c r="B370" s="12" t="s">
        <v>85</v>
      </c>
      <c r="C370" s="13" t="s">
        <v>846</v>
      </c>
      <c r="D370" s="12">
        <v>106</v>
      </c>
      <c r="E370" s="12">
        <v>6.7</v>
      </c>
      <c r="F370" s="12" t="s">
        <v>22</v>
      </c>
      <c r="G370" s="12" t="str" cm="1">
        <f t="array" ref="G370">IF(LEN(_xlfn.CONCAT(IFERROR(INT(MID(NetflixOriginals!$C370,_xlfn.SEQUENCE(LEN(NetflixOriginals!$C370)),1)),"")))=6,LEFT(_xlfn.CONCAT(IFERROR(INT(MID(NetflixOriginals!$C370,_xlfn.SEQUENCE(LEN(NetflixOriginals!$C370)),1)),"")),2),LEFT(_xlfn.CONCAT(IFERROR(INT(MID(NetflixOriginals!$C370,_xlfn.SEQUENCE(LEN(NetflixOriginals!$C370)),1)),"")),1))</f>
        <v>20</v>
      </c>
      <c r="H370" s="12" t="str" cm="1">
        <f t="array" ref="H370">TRIM(LEFT(NetflixOriginals!$C370,MIN(IF(_xlfn.UNIQUE(INT(IFERROR(INT(MID(NetflixOriginals!$C370,_xlfn.SEQUENCE(LEN(NetflixOriginals!$C370)),1)),0)&gt;0)*_xlfn.SEQUENCE(LEN(NetflixOriginals!$C370)))=0,"@",_xlfn.UNIQUE(INT(IFERROR(INT(MID(NetflixOriginals!$C370,_xlfn.SEQUENCE(LEN(NetflixOriginals!$C370)),1)),0)&gt;0)*_xlfn.SEQUENCE(LEN(NetflixOriginals!$C370)))))-1))</f>
        <v>May</v>
      </c>
      <c r="I370" s="12" t="str" cm="1">
        <f t="array" ref="I370">RIGHT(_xlfn.CONCAT(IFERROR(INT(MID(NetflixOriginals!$C370,_xlfn.SEQUENCE(LEN(NetflixOriginals!$C370)),1)),"")),4)</f>
        <v>2017</v>
      </c>
      <c r="J370" s="12">
        <v>5</v>
      </c>
      <c r="K370" s="23">
        <f t="shared" si="10"/>
        <v>42875</v>
      </c>
      <c r="L370" s="22" t="str" cm="1">
        <f t="array" aca="1" ref="L370" ca="1">IF(SUM(INT(MID(F370,ROW(INDIRECT("1:"&amp;LEN(F370))),1)="/"))=0,"UNI_LANGUAGE",IF(SUM(INT(MID(F370,ROW(INDIRECT("1:"&amp;LEN(F370))),1)="/"))=1,"DUAL_LANGUAGE",IF(SUM(INT(MID(F370,ROW(INDIRECT("1:"&amp;LEN(F370))),1)="/"))=2,"TRI_LANGUAGE","")))</f>
        <v>UNI_LANGUAGE</v>
      </c>
      <c r="M370" s="7" t="str" cm="1">
        <f t="array" aca="1" ref="M370" ca="1">IF(SUM(INT(MID(B370,ROW(INDIRECT("1:"&amp;LEN(B370))),1)="/"))=0,"ONE_GENRE","MULTI_GENRE")</f>
        <v>MULTI_GENRE</v>
      </c>
      <c r="N370" t="str">
        <f t="shared" si="11"/>
        <v>6-7</v>
      </c>
    </row>
    <row r="371" spans="1:14" ht="15" thickBot="1" x14ac:dyDescent="0.35">
      <c r="A371" s="14" t="s">
        <v>847</v>
      </c>
      <c r="B371" s="15" t="s">
        <v>36</v>
      </c>
      <c r="C371" s="16" t="s">
        <v>848</v>
      </c>
      <c r="D371" s="15">
        <v>95</v>
      </c>
      <c r="E371" s="15">
        <v>6.7</v>
      </c>
      <c r="F371" s="15" t="s">
        <v>26</v>
      </c>
      <c r="G371" s="15" t="str" cm="1">
        <f t="array" ref="G371">IF(LEN(_xlfn.CONCAT(IFERROR(INT(MID(NetflixOriginals!$C371,_xlfn.SEQUENCE(LEN(NetflixOriginals!$C371)),1)),"")))=6,LEFT(_xlfn.CONCAT(IFERROR(INT(MID(NetflixOriginals!$C371,_xlfn.SEQUENCE(LEN(NetflixOriginals!$C371)),1)),"")),2),LEFT(_xlfn.CONCAT(IFERROR(INT(MID(NetflixOriginals!$C371,_xlfn.SEQUENCE(LEN(NetflixOriginals!$C371)),1)),"")),1))</f>
        <v>27</v>
      </c>
      <c r="H371" s="12" t="str" cm="1">
        <f t="array" ref="H371">TRIM(LEFT(NetflixOriginals!$C371,MIN(IF(_xlfn.UNIQUE(INT(IFERROR(INT(MID(NetflixOriginals!$C371,_xlfn.SEQUENCE(LEN(NetflixOriginals!$C371)),1)),0)&gt;0)*_xlfn.SEQUENCE(LEN(NetflixOriginals!$C371)))=0,"@",_xlfn.UNIQUE(INT(IFERROR(INT(MID(NetflixOriginals!$C371,_xlfn.SEQUENCE(LEN(NetflixOriginals!$C371)),1)),0)&gt;0)*_xlfn.SEQUENCE(LEN(NetflixOriginals!$C371)))))-1))</f>
        <v>May</v>
      </c>
      <c r="I371" s="15" t="str" cm="1">
        <f t="array" ref="I371">RIGHT(_xlfn.CONCAT(IFERROR(INT(MID(NetflixOriginals!$C371,_xlfn.SEQUENCE(LEN(NetflixOriginals!$C371)),1)),"")),4)</f>
        <v>2021</v>
      </c>
      <c r="J371" s="12">
        <v>5</v>
      </c>
      <c r="K371" s="23">
        <f t="shared" si="10"/>
        <v>44343</v>
      </c>
      <c r="L371" s="22" t="str" cm="1">
        <f t="array" aca="1" ref="L371" ca="1">IF(SUM(INT(MID(F371,ROW(INDIRECT("1:"&amp;LEN(F371))),1)="/"))=0,"UNI_LANGUAGE",IF(SUM(INT(MID(F371,ROW(INDIRECT("1:"&amp;LEN(F371))),1)="/"))=1,"DUAL_LANGUAGE",IF(SUM(INT(MID(F371,ROW(INDIRECT("1:"&amp;LEN(F371))),1)="/"))=2,"TRI_LANGUAGE","")))</f>
        <v>UNI_LANGUAGE</v>
      </c>
      <c r="M371" t="str" cm="1">
        <f t="array" aca="1" ref="M371" ca="1">IF(SUM(INT(MID(B371,ROW(INDIRECT("1:"&amp;LEN(B371))),1)="/"))=0,"ONE_GENRE","MULTI_GENRE")</f>
        <v>ONE_GENRE</v>
      </c>
      <c r="N371" t="str">
        <f t="shared" si="11"/>
        <v>6-7</v>
      </c>
    </row>
    <row r="372" spans="1:14" ht="15" thickBot="1" x14ac:dyDescent="0.35">
      <c r="A372" s="11" t="s">
        <v>849</v>
      </c>
      <c r="B372" s="12" t="s">
        <v>12</v>
      </c>
      <c r="C372" s="13" t="s">
        <v>850</v>
      </c>
      <c r="D372" s="12">
        <v>91</v>
      </c>
      <c r="E372" s="12">
        <v>6.7</v>
      </c>
      <c r="F372" s="12" t="s">
        <v>26</v>
      </c>
      <c r="G372" s="12" t="str" cm="1">
        <f t="array" ref="G372">IF(LEN(_xlfn.CONCAT(IFERROR(INT(MID(NetflixOriginals!$C372,_xlfn.SEQUENCE(LEN(NetflixOriginals!$C372)),1)),"")))=6,LEFT(_xlfn.CONCAT(IFERROR(INT(MID(NetflixOriginals!$C372,_xlfn.SEQUENCE(LEN(NetflixOriginals!$C372)),1)),"")),2),LEFT(_xlfn.CONCAT(IFERROR(INT(MID(NetflixOriginals!$C372,_xlfn.SEQUENCE(LEN(NetflixOriginals!$C372)),1)),"")),1))</f>
        <v>16</v>
      </c>
      <c r="H372" s="12" t="str" cm="1">
        <f t="array" ref="H372">TRIM(LEFT(NetflixOriginals!$C372,MIN(IF(_xlfn.UNIQUE(INT(IFERROR(INT(MID(NetflixOriginals!$C372,_xlfn.SEQUENCE(LEN(NetflixOriginals!$C372)),1)),0)&gt;0)*_xlfn.SEQUENCE(LEN(NetflixOriginals!$C372)))=0,"@",_xlfn.UNIQUE(INT(IFERROR(INT(MID(NetflixOriginals!$C372,_xlfn.SEQUENCE(LEN(NetflixOriginals!$C372)),1)),0)&gt;0)*_xlfn.SEQUENCE(LEN(NetflixOriginals!$C372)))))-1))</f>
        <v>June</v>
      </c>
      <c r="I372" s="12" t="str" cm="1">
        <f t="array" ref="I372">RIGHT(_xlfn.CONCAT(IFERROR(INT(MID(NetflixOriginals!$C372,_xlfn.SEQUENCE(LEN(NetflixOriginals!$C372)),1)),"")),4)</f>
        <v>2017</v>
      </c>
      <c r="J372" s="12">
        <v>6</v>
      </c>
      <c r="K372" s="23">
        <f t="shared" si="10"/>
        <v>42902</v>
      </c>
      <c r="L372" s="22" t="str" cm="1">
        <f t="array" aca="1" ref="L372" ca="1">IF(SUM(INT(MID(F372,ROW(INDIRECT("1:"&amp;LEN(F372))),1)="/"))=0,"UNI_LANGUAGE",IF(SUM(INT(MID(F372,ROW(INDIRECT("1:"&amp;LEN(F372))),1)="/"))=1,"DUAL_LANGUAGE",IF(SUM(INT(MID(F372,ROW(INDIRECT("1:"&amp;LEN(F372))),1)="/"))=2,"TRI_LANGUAGE","")))</f>
        <v>UNI_LANGUAGE</v>
      </c>
      <c r="M372" s="7" t="str" cm="1">
        <f t="array" aca="1" ref="M372" ca="1">IF(SUM(INT(MID(B372,ROW(INDIRECT("1:"&amp;LEN(B372))),1)="/"))=0,"ONE_GENRE","MULTI_GENRE")</f>
        <v>ONE_GENRE</v>
      </c>
      <c r="N372" t="str">
        <f t="shared" si="11"/>
        <v>6-7</v>
      </c>
    </row>
    <row r="373" spans="1:14" ht="15" thickBot="1" x14ac:dyDescent="0.35">
      <c r="A373" s="14" t="s">
        <v>851</v>
      </c>
      <c r="B373" s="15" t="s">
        <v>12</v>
      </c>
      <c r="C373" s="16" t="s">
        <v>852</v>
      </c>
      <c r="D373" s="15">
        <v>89</v>
      </c>
      <c r="E373" s="15">
        <v>6.7</v>
      </c>
      <c r="F373" s="15" t="s">
        <v>26</v>
      </c>
      <c r="G373" s="15" t="str" cm="1">
        <f t="array" ref="G373">IF(LEN(_xlfn.CONCAT(IFERROR(INT(MID(NetflixOriginals!$C373,_xlfn.SEQUENCE(LEN(NetflixOriginals!$C373)),1)),"")))=6,LEFT(_xlfn.CONCAT(IFERROR(INT(MID(NetflixOriginals!$C373,_xlfn.SEQUENCE(LEN(NetflixOriginals!$C373)),1)),"")),2),LEFT(_xlfn.CONCAT(IFERROR(INT(MID(NetflixOriginals!$C373,_xlfn.SEQUENCE(LEN(NetflixOriginals!$C373)),1)),"")),1))</f>
        <v>11</v>
      </c>
      <c r="H373" s="12" t="str" cm="1">
        <f t="array" ref="H373">TRIM(LEFT(NetflixOriginals!$C373,MIN(IF(_xlfn.UNIQUE(INT(IFERROR(INT(MID(NetflixOriginals!$C373,_xlfn.SEQUENCE(LEN(NetflixOriginals!$C373)),1)),0)&gt;0)*_xlfn.SEQUENCE(LEN(NetflixOriginals!$C373)))=0,"@",_xlfn.UNIQUE(INT(IFERROR(INT(MID(NetflixOriginals!$C373,_xlfn.SEQUENCE(LEN(NetflixOriginals!$C373)),1)),0)&gt;0)*_xlfn.SEQUENCE(LEN(NetflixOriginals!$C373)))))-1))</f>
        <v>January</v>
      </c>
      <c r="I373" s="15" t="str" cm="1">
        <f t="array" ref="I373">RIGHT(_xlfn.CONCAT(IFERROR(INT(MID(NetflixOriginals!$C373,_xlfn.SEQUENCE(LEN(NetflixOriginals!$C373)),1)),"")),4)</f>
        <v>2021</v>
      </c>
      <c r="J373" s="12">
        <v>1</v>
      </c>
      <c r="K373" s="23">
        <f t="shared" si="10"/>
        <v>44207</v>
      </c>
      <c r="L373" s="22" t="str" cm="1">
        <f t="array" aca="1" ref="L373" ca="1">IF(SUM(INT(MID(F373,ROW(INDIRECT("1:"&amp;LEN(F373))),1)="/"))=0,"UNI_LANGUAGE",IF(SUM(INT(MID(F373,ROW(INDIRECT("1:"&amp;LEN(F373))),1)="/"))=1,"DUAL_LANGUAGE",IF(SUM(INT(MID(F373,ROW(INDIRECT("1:"&amp;LEN(F373))),1)="/"))=2,"TRI_LANGUAGE","")))</f>
        <v>UNI_LANGUAGE</v>
      </c>
      <c r="M373" t="str" cm="1">
        <f t="array" aca="1" ref="M373" ca="1">IF(SUM(INT(MID(B373,ROW(INDIRECT("1:"&amp;LEN(B373))),1)="/"))=0,"ONE_GENRE","MULTI_GENRE")</f>
        <v>ONE_GENRE</v>
      </c>
      <c r="N373" t="str">
        <f t="shared" si="11"/>
        <v>6-7</v>
      </c>
    </row>
    <row r="374" spans="1:14" ht="15" thickBot="1" x14ac:dyDescent="0.35">
      <c r="A374" s="11" t="s">
        <v>853</v>
      </c>
      <c r="B374" s="12" t="s">
        <v>28</v>
      </c>
      <c r="C374" s="13" t="s">
        <v>854</v>
      </c>
      <c r="D374" s="12">
        <v>117</v>
      </c>
      <c r="E374" s="12">
        <v>6.7</v>
      </c>
      <c r="F374" s="12" t="s">
        <v>26</v>
      </c>
      <c r="G374" s="12" t="str" cm="1">
        <f t="array" ref="G374">IF(LEN(_xlfn.CONCAT(IFERROR(INT(MID(NetflixOriginals!$C374,_xlfn.SEQUENCE(LEN(NetflixOriginals!$C374)),1)),"")))=6,LEFT(_xlfn.CONCAT(IFERROR(INT(MID(NetflixOriginals!$C374,_xlfn.SEQUENCE(LEN(NetflixOriginals!$C374)),1)),"")),2),LEFT(_xlfn.CONCAT(IFERROR(INT(MID(NetflixOriginals!$C374,_xlfn.SEQUENCE(LEN(NetflixOriginals!$C374)),1)),"")),1))</f>
        <v>24</v>
      </c>
      <c r="H374" s="12" t="str" cm="1">
        <f t="array" ref="H374">TRIM(LEFT(NetflixOriginals!$C374,MIN(IF(_xlfn.UNIQUE(INT(IFERROR(INT(MID(NetflixOriginals!$C374,_xlfn.SEQUENCE(LEN(NetflixOriginals!$C374)),1)),0)&gt;0)*_xlfn.SEQUENCE(LEN(NetflixOriginals!$C374)))=0,"@",_xlfn.UNIQUE(INT(IFERROR(INT(MID(NetflixOriginals!$C374,_xlfn.SEQUENCE(LEN(NetflixOriginals!$C374)),1)),0)&gt;0)*_xlfn.SEQUENCE(LEN(NetflixOriginals!$C374)))))-1))</f>
        <v>April</v>
      </c>
      <c r="I374" s="12" t="str" cm="1">
        <f t="array" ref="I374">RIGHT(_xlfn.CONCAT(IFERROR(INT(MID(NetflixOriginals!$C374,_xlfn.SEQUENCE(LEN(NetflixOriginals!$C374)),1)),"")),4)</f>
        <v>2020</v>
      </c>
      <c r="J374" s="12">
        <v>4</v>
      </c>
      <c r="K374" s="23">
        <f t="shared" si="10"/>
        <v>43945</v>
      </c>
      <c r="L374" s="22" t="str" cm="1">
        <f t="array" aca="1" ref="L374" ca="1">IF(SUM(INT(MID(F374,ROW(INDIRECT("1:"&amp;LEN(F374))),1)="/"))=0,"UNI_LANGUAGE",IF(SUM(INT(MID(F374,ROW(INDIRECT("1:"&amp;LEN(F374))),1)="/"))=1,"DUAL_LANGUAGE",IF(SUM(INT(MID(F374,ROW(INDIRECT("1:"&amp;LEN(F374))),1)="/"))=2,"TRI_LANGUAGE","")))</f>
        <v>UNI_LANGUAGE</v>
      </c>
      <c r="M374" s="7" t="str" cm="1">
        <f t="array" aca="1" ref="M374" ca="1">IF(SUM(INT(MID(B374,ROW(INDIRECT("1:"&amp;LEN(B374))),1)="/"))=0,"ONE_GENRE","MULTI_GENRE")</f>
        <v>ONE_GENRE</v>
      </c>
      <c r="N374" t="str">
        <f t="shared" si="11"/>
        <v>6-7</v>
      </c>
    </row>
    <row r="375" spans="1:14" ht="15" thickBot="1" x14ac:dyDescent="0.35">
      <c r="A375" s="14" t="s">
        <v>855</v>
      </c>
      <c r="B375" s="15" t="s">
        <v>12</v>
      </c>
      <c r="C375" s="16" t="s">
        <v>578</v>
      </c>
      <c r="D375" s="15">
        <v>90</v>
      </c>
      <c r="E375" s="15">
        <v>6.7</v>
      </c>
      <c r="F375" s="15" t="s">
        <v>26</v>
      </c>
      <c r="G375" s="15" t="str" cm="1">
        <f t="array" ref="G375">IF(LEN(_xlfn.CONCAT(IFERROR(INT(MID(NetflixOriginals!$C375,_xlfn.SEQUENCE(LEN(NetflixOriginals!$C375)),1)),"")))=6,LEFT(_xlfn.CONCAT(IFERROR(INT(MID(NetflixOriginals!$C375,_xlfn.SEQUENCE(LEN(NetflixOriginals!$C375)),1)),"")),2),LEFT(_xlfn.CONCAT(IFERROR(INT(MID(NetflixOriginals!$C375,_xlfn.SEQUENCE(LEN(NetflixOriginals!$C375)),1)),"")),1))</f>
        <v>11</v>
      </c>
      <c r="H375" s="12" t="str" cm="1">
        <f t="array" ref="H375">TRIM(LEFT(NetflixOriginals!$C375,MIN(IF(_xlfn.UNIQUE(INT(IFERROR(INT(MID(NetflixOriginals!$C375,_xlfn.SEQUENCE(LEN(NetflixOriginals!$C375)),1)),0)&gt;0)*_xlfn.SEQUENCE(LEN(NetflixOriginals!$C375)))=0,"@",_xlfn.UNIQUE(INT(IFERROR(INT(MID(NetflixOriginals!$C375,_xlfn.SEQUENCE(LEN(NetflixOriginals!$C375)),1)),0)&gt;0)*_xlfn.SEQUENCE(LEN(NetflixOriginals!$C375)))))-1))</f>
        <v>December</v>
      </c>
      <c r="I375" s="15" t="str" cm="1">
        <f t="array" ref="I375">RIGHT(_xlfn.CONCAT(IFERROR(INT(MID(NetflixOriginals!$C375,_xlfn.SEQUENCE(LEN(NetflixOriginals!$C375)),1)),"")),4)</f>
        <v>2020</v>
      </c>
      <c r="J375" s="12">
        <v>12</v>
      </c>
      <c r="K375" s="23">
        <f t="shared" si="10"/>
        <v>44176</v>
      </c>
      <c r="L375" s="22" t="str" cm="1">
        <f t="array" aca="1" ref="L375" ca="1">IF(SUM(INT(MID(F375,ROW(INDIRECT("1:"&amp;LEN(F375))),1)="/"))=0,"UNI_LANGUAGE",IF(SUM(INT(MID(F375,ROW(INDIRECT("1:"&amp;LEN(F375))),1)="/"))=1,"DUAL_LANGUAGE",IF(SUM(INT(MID(F375,ROW(INDIRECT("1:"&amp;LEN(F375))),1)="/"))=2,"TRI_LANGUAGE","")))</f>
        <v>UNI_LANGUAGE</v>
      </c>
      <c r="M375" t="str" cm="1">
        <f t="array" aca="1" ref="M375" ca="1">IF(SUM(INT(MID(B375,ROW(INDIRECT("1:"&amp;LEN(B375))),1)="/"))=0,"ONE_GENRE","MULTI_GENRE")</f>
        <v>ONE_GENRE</v>
      </c>
      <c r="N375" t="str">
        <f t="shared" si="11"/>
        <v>6-7</v>
      </c>
    </row>
    <row r="376" spans="1:14" ht="15" thickBot="1" x14ac:dyDescent="0.35">
      <c r="A376" s="11" t="s">
        <v>856</v>
      </c>
      <c r="B376" s="12" t="s">
        <v>36</v>
      </c>
      <c r="C376" s="13" t="s">
        <v>697</v>
      </c>
      <c r="D376" s="12">
        <v>117</v>
      </c>
      <c r="E376" s="12">
        <v>6.7</v>
      </c>
      <c r="F376" s="12" t="s">
        <v>26</v>
      </c>
      <c r="G376" s="12" t="str" cm="1">
        <f t="array" ref="G376">IF(LEN(_xlfn.CONCAT(IFERROR(INT(MID(NetflixOriginals!$C376,_xlfn.SEQUENCE(LEN(NetflixOriginals!$C376)),1)),"")))=6,LEFT(_xlfn.CONCAT(IFERROR(INT(MID(NetflixOriginals!$C376,_xlfn.SEQUENCE(LEN(NetflixOriginals!$C376)),1)),"")),2),LEFT(_xlfn.CONCAT(IFERROR(INT(MID(NetflixOriginals!$C376,_xlfn.SEQUENCE(LEN(NetflixOriginals!$C376)),1)),"")),1))</f>
        <v>24</v>
      </c>
      <c r="H376" s="12" t="str" cm="1">
        <f t="array" ref="H376">TRIM(LEFT(NetflixOriginals!$C376,MIN(IF(_xlfn.UNIQUE(INT(IFERROR(INT(MID(NetflixOriginals!$C376,_xlfn.SEQUENCE(LEN(NetflixOriginals!$C376)),1)),0)&gt;0)*_xlfn.SEQUENCE(LEN(NetflixOriginals!$C376)))=0,"@",_xlfn.UNIQUE(INT(IFERROR(INT(MID(NetflixOriginals!$C376,_xlfn.SEQUENCE(LEN(NetflixOriginals!$C376)),1)),0)&gt;0)*_xlfn.SEQUENCE(LEN(NetflixOriginals!$C376)))))-1))</f>
        <v>November</v>
      </c>
      <c r="I376" s="12" t="str" cm="1">
        <f t="array" ref="I376">RIGHT(_xlfn.CONCAT(IFERROR(INT(MID(NetflixOriginals!$C376,_xlfn.SEQUENCE(LEN(NetflixOriginals!$C376)),1)),"")),4)</f>
        <v>2020</v>
      </c>
      <c r="J376" s="12">
        <v>11</v>
      </c>
      <c r="K376" s="23">
        <f t="shared" si="10"/>
        <v>44159</v>
      </c>
      <c r="L376" s="22" t="str" cm="1">
        <f t="array" aca="1" ref="L376" ca="1">IF(SUM(INT(MID(F376,ROW(INDIRECT("1:"&amp;LEN(F376))),1)="/"))=0,"UNI_LANGUAGE",IF(SUM(INT(MID(F376,ROW(INDIRECT("1:"&amp;LEN(F376))),1)="/"))=1,"DUAL_LANGUAGE",IF(SUM(INT(MID(F376,ROW(INDIRECT("1:"&amp;LEN(F376))),1)="/"))=2,"TRI_LANGUAGE","")))</f>
        <v>UNI_LANGUAGE</v>
      </c>
      <c r="M376" s="7" t="str" cm="1">
        <f t="array" aca="1" ref="M376" ca="1">IF(SUM(INT(MID(B376,ROW(INDIRECT("1:"&amp;LEN(B376))),1)="/"))=0,"ONE_GENRE","MULTI_GENRE")</f>
        <v>ONE_GENRE</v>
      </c>
      <c r="N376" t="str">
        <f t="shared" si="11"/>
        <v>6-7</v>
      </c>
    </row>
    <row r="377" spans="1:14" ht="15" thickBot="1" x14ac:dyDescent="0.35">
      <c r="A377" s="14" t="s">
        <v>857</v>
      </c>
      <c r="B377" s="15" t="s">
        <v>12</v>
      </c>
      <c r="C377" s="16" t="s">
        <v>858</v>
      </c>
      <c r="D377" s="15">
        <v>80</v>
      </c>
      <c r="E377" s="15">
        <v>6.7</v>
      </c>
      <c r="F377" s="15" t="s">
        <v>39</v>
      </c>
      <c r="G377" s="15" t="str" cm="1">
        <f t="array" ref="G377">IF(LEN(_xlfn.CONCAT(IFERROR(INT(MID(NetflixOriginals!$C377,_xlfn.SEQUENCE(LEN(NetflixOriginals!$C377)),1)),"")))=6,LEFT(_xlfn.CONCAT(IFERROR(INT(MID(NetflixOriginals!$C377,_xlfn.SEQUENCE(LEN(NetflixOriginals!$C377)),1)),"")),2),LEFT(_xlfn.CONCAT(IFERROR(INT(MID(NetflixOriginals!$C377,_xlfn.SEQUENCE(LEN(NetflixOriginals!$C377)),1)),"")),1))</f>
        <v>15</v>
      </c>
      <c r="H377" s="12" t="str" cm="1">
        <f t="array" ref="H377">TRIM(LEFT(NetflixOriginals!$C377,MIN(IF(_xlfn.UNIQUE(INT(IFERROR(INT(MID(NetflixOriginals!$C377,_xlfn.SEQUENCE(LEN(NetflixOriginals!$C377)),1)),0)&gt;0)*_xlfn.SEQUENCE(LEN(NetflixOriginals!$C377)))=0,"@",_xlfn.UNIQUE(INT(IFERROR(INT(MID(NetflixOriginals!$C377,_xlfn.SEQUENCE(LEN(NetflixOriginals!$C377)),1)),0)&gt;0)*_xlfn.SEQUENCE(LEN(NetflixOriginals!$C377)))))-1))</f>
        <v>September</v>
      </c>
      <c r="I377" s="15" t="str" cm="1">
        <f t="array" ref="I377">RIGHT(_xlfn.CONCAT(IFERROR(INT(MID(NetflixOriginals!$C377,_xlfn.SEQUENCE(LEN(NetflixOriginals!$C377)),1)),"")),4)</f>
        <v>2020</v>
      </c>
      <c r="J377" s="12">
        <v>9</v>
      </c>
      <c r="K377" s="23">
        <f t="shared" si="10"/>
        <v>44089</v>
      </c>
      <c r="L377" s="22" t="str" cm="1">
        <f t="array" aca="1" ref="L377" ca="1">IF(SUM(INT(MID(F377,ROW(INDIRECT("1:"&amp;LEN(F377))),1)="/"))=0,"UNI_LANGUAGE",IF(SUM(INT(MID(F377,ROW(INDIRECT("1:"&amp;LEN(F377))),1)="/"))=1,"DUAL_LANGUAGE",IF(SUM(INT(MID(F377,ROW(INDIRECT("1:"&amp;LEN(F377))),1)="/"))=2,"TRI_LANGUAGE","")))</f>
        <v>DUAL_LANGUAGE</v>
      </c>
      <c r="M377" t="str" cm="1">
        <f t="array" aca="1" ref="M377" ca="1">IF(SUM(INT(MID(B377,ROW(INDIRECT("1:"&amp;LEN(B377))),1)="/"))=0,"ONE_GENRE","MULTI_GENRE")</f>
        <v>ONE_GENRE</v>
      </c>
      <c r="N377" t="str">
        <f t="shared" si="11"/>
        <v>6-7</v>
      </c>
    </row>
    <row r="378" spans="1:14" ht="15" thickBot="1" x14ac:dyDescent="0.35">
      <c r="A378" s="11" t="s">
        <v>859</v>
      </c>
      <c r="B378" s="12" t="s">
        <v>36</v>
      </c>
      <c r="C378" s="13" t="s">
        <v>860</v>
      </c>
      <c r="D378" s="12">
        <v>87</v>
      </c>
      <c r="E378" s="12">
        <v>6.7</v>
      </c>
      <c r="F378" s="12" t="s">
        <v>26</v>
      </c>
      <c r="G378" s="12" t="str" cm="1">
        <f t="array" ref="G378">IF(LEN(_xlfn.CONCAT(IFERROR(INT(MID(NetflixOriginals!$C378,_xlfn.SEQUENCE(LEN(NetflixOriginals!$C378)),1)),"")))=6,LEFT(_xlfn.CONCAT(IFERROR(INT(MID(NetflixOriginals!$C378,_xlfn.SEQUENCE(LEN(NetflixOriginals!$C378)),1)),"")),2),LEFT(_xlfn.CONCAT(IFERROR(INT(MID(NetflixOriginals!$C378,_xlfn.SEQUENCE(LEN(NetflixOriginals!$C378)),1)),"")),1))</f>
        <v>3</v>
      </c>
      <c r="H378" s="12" t="str" cm="1">
        <f t="array" ref="H378">TRIM(LEFT(NetflixOriginals!$C378,MIN(IF(_xlfn.UNIQUE(INT(IFERROR(INT(MID(NetflixOriginals!$C378,_xlfn.SEQUENCE(LEN(NetflixOriginals!$C378)),1)),0)&gt;0)*_xlfn.SEQUENCE(LEN(NetflixOriginals!$C378)))=0,"@",_xlfn.UNIQUE(INT(IFERROR(INT(MID(NetflixOriginals!$C378,_xlfn.SEQUENCE(LEN(NetflixOriginals!$C378)),1)),0)&gt;0)*_xlfn.SEQUENCE(LEN(NetflixOriginals!$C378)))))-1))</f>
        <v>February</v>
      </c>
      <c r="I378" s="12" t="str" cm="1">
        <f t="array" ref="I378">RIGHT(_xlfn.CONCAT(IFERROR(INT(MID(NetflixOriginals!$C378,_xlfn.SEQUENCE(LEN(NetflixOriginals!$C378)),1)),"")),4)</f>
        <v>2017</v>
      </c>
      <c r="J378" s="12">
        <v>2</v>
      </c>
      <c r="K378" s="23">
        <f t="shared" si="10"/>
        <v>42769</v>
      </c>
      <c r="L378" s="22" t="str" cm="1">
        <f t="array" aca="1" ref="L378" ca="1">IF(SUM(INT(MID(F378,ROW(INDIRECT("1:"&amp;LEN(F378))),1)="/"))=0,"UNI_LANGUAGE",IF(SUM(INT(MID(F378,ROW(INDIRECT("1:"&amp;LEN(F378))),1)="/"))=1,"DUAL_LANGUAGE",IF(SUM(INT(MID(F378,ROW(INDIRECT("1:"&amp;LEN(F378))),1)="/"))=2,"TRI_LANGUAGE","")))</f>
        <v>UNI_LANGUAGE</v>
      </c>
      <c r="M378" s="7" t="str" cm="1">
        <f t="array" aca="1" ref="M378" ca="1">IF(SUM(INT(MID(B378,ROW(INDIRECT("1:"&amp;LEN(B378))),1)="/"))=0,"ONE_GENRE","MULTI_GENRE")</f>
        <v>ONE_GENRE</v>
      </c>
      <c r="N378" t="str">
        <f t="shared" si="11"/>
        <v>6-7</v>
      </c>
    </row>
    <row r="379" spans="1:14" ht="15" thickBot="1" x14ac:dyDescent="0.35">
      <c r="A379" s="14" t="s">
        <v>861</v>
      </c>
      <c r="B379" s="15" t="s">
        <v>32</v>
      </c>
      <c r="C379" s="16" t="s">
        <v>862</v>
      </c>
      <c r="D379" s="15">
        <v>101</v>
      </c>
      <c r="E379" s="15">
        <v>6.7</v>
      </c>
      <c r="F379" s="15" t="s">
        <v>34</v>
      </c>
      <c r="G379" s="15" t="str" cm="1">
        <f t="array" ref="G379">IF(LEN(_xlfn.CONCAT(IFERROR(INT(MID(NetflixOriginals!$C379,_xlfn.SEQUENCE(LEN(NetflixOriginals!$C379)),1)),"")))=6,LEFT(_xlfn.CONCAT(IFERROR(INT(MID(NetflixOriginals!$C379,_xlfn.SEQUENCE(LEN(NetflixOriginals!$C379)),1)),"")),2),LEFT(_xlfn.CONCAT(IFERROR(INT(MID(NetflixOriginals!$C379,_xlfn.SEQUENCE(LEN(NetflixOriginals!$C379)),1)),"")),1))</f>
        <v>3</v>
      </c>
      <c r="H379" s="12" t="str" cm="1">
        <f t="array" ref="H379">TRIM(LEFT(NetflixOriginals!$C379,MIN(IF(_xlfn.UNIQUE(INT(IFERROR(INT(MID(NetflixOriginals!$C379,_xlfn.SEQUENCE(LEN(NetflixOriginals!$C379)),1)),0)&gt;0)*_xlfn.SEQUENCE(LEN(NetflixOriginals!$C379)))=0,"@",_xlfn.UNIQUE(INT(IFERROR(INT(MID(NetflixOriginals!$C379,_xlfn.SEQUENCE(LEN(NetflixOriginals!$C379)),1)),0)&gt;0)*_xlfn.SEQUENCE(LEN(NetflixOriginals!$C379)))))-1))</f>
        <v>December</v>
      </c>
      <c r="I379" s="15" t="str" cm="1">
        <f t="array" ref="I379">RIGHT(_xlfn.CONCAT(IFERROR(INT(MID(NetflixOriginals!$C379,_xlfn.SEQUENCE(LEN(NetflixOriginals!$C379)),1)),"")),4)</f>
        <v>2020</v>
      </c>
      <c r="J379" s="12">
        <v>12</v>
      </c>
      <c r="K379" s="23">
        <f t="shared" si="10"/>
        <v>44168</v>
      </c>
      <c r="L379" s="22" t="str" cm="1">
        <f t="array" aca="1" ref="L379" ca="1">IF(SUM(INT(MID(F379,ROW(INDIRECT("1:"&amp;LEN(F379))),1)="/"))=0,"UNI_LANGUAGE",IF(SUM(INT(MID(F379,ROW(INDIRECT("1:"&amp;LEN(F379))),1)="/"))=1,"DUAL_LANGUAGE",IF(SUM(INT(MID(F379,ROW(INDIRECT("1:"&amp;LEN(F379))),1)="/"))=2,"TRI_LANGUAGE","")))</f>
        <v>UNI_LANGUAGE</v>
      </c>
      <c r="M379" t="str" cm="1">
        <f t="array" aca="1" ref="M379" ca="1">IF(SUM(INT(MID(B379,ROW(INDIRECT("1:"&amp;LEN(B379))),1)="/"))=0,"ONE_GENRE","MULTI_GENRE")</f>
        <v>ONE_GENRE</v>
      </c>
      <c r="N379" t="str">
        <f t="shared" si="11"/>
        <v>6-7</v>
      </c>
    </row>
    <row r="380" spans="1:14" ht="15" thickBot="1" x14ac:dyDescent="0.35">
      <c r="A380" s="11" t="s">
        <v>863</v>
      </c>
      <c r="B380" s="12" t="s">
        <v>12</v>
      </c>
      <c r="C380" s="13" t="s">
        <v>773</v>
      </c>
      <c r="D380" s="12">
        <v>19</v>
      </c>
      <c r="E380" s="12">
        <v>6.7</v>
      </c>
      <c r="F380" s="12" t="s">
        <v>22</v>
      </c>
      <c r="G380" s="12" t="str" cm="1">
        <f t="array" ref="G380">IF(LEN(_xlfn.CONCAT(IFERROR(INT(MID(NetflixOriginals!$C380,_xlfn.SEQUENCE(LEN(NetflixOriginals!$C380)),1)),"")))=6,LEFT(_xlfn.CONCAT(IFERROR(INT(MID(NetflixOriginals!$C380,_xlfn.SEQUENCE(LEN(NetflixOriginals!$C380)),1)),"")),2),LEFT(_xlfn.CONCAT(IFERROR(INT(MID(NetflixOriginals!$C380,_xlfn.SEQUENCE(LEN(NetflixOriginals!$C380)),1)),"")),1))</f>
        <v>28</v>
      </c>
      <c r="H380" s="12" t="str" cm="1">
        <f t="array" ref="H380">TRIM(LEFT(NetflixOriginals!$C380,MIN(IF(_xlfn.UNIQUE(INT(IFERROR(INT(MID(NetflixOriginals!$C380,_xlfn.SEQUENCE(LEN(NetflixOriginals!$C380)),1)),0)&gt;0)*_xlfn.SEQUENCE(LEN(NetflixOriginals!$C380)))=0,"@",_xlfn.UNIQUE(INT(IFERROR(INT(MID(NetflixOriginals!$C380,_xlfn.SEQUENCE(LEN(NetflixOriginals!$C380)),1)),0)&gt;0)*_xlfn.SEQUENCE(LEN(NetflixOriginals!$C380)))))-1))</f>
        <v>October</v>
      </c>
      <c r="I380" s="12" t="str" cm="1">
        <f t="array" ref="I380">RIGHT(_xlfn.CONCAT(IFERROR(INT(MID(NetflixOriginals!$C380,_xlfn.SEQUENCE(LEN(NetflixOriginals!$C380)),1)),"")),4)</f>
        <v>2019</v>
      </c>
      <c r="J380" s="12">
        <v>10</v>
      </c>
      <c r="K380" s="23">
        <f t="shared" si="10"/>
        <v>43766</v>
      </c>
      <c r="L380" s="22" t="str" cm="1">
        <f t="array" aca="1" ref="L380" ca="1">IF(SUM(INT(MID(F380,ROW(INDIRECT("1:"&amp;LEN(F380))),1)="/"))=0,"UNI_LANGUAGE",IF(SUM(INT(MID(F380,ROW(INDIRECT("1:"&amp;LEN(F380))),1)="/"))=1,"DUAL_LANGUAGE",IF(SUM(INT(MID(F380,ROW(INDIRECT("1:"&amp;LEN(F380))),1)="/"))=2,"TRI_LANGUAGE","")))</f>
        <v>UNI_LANGUAGE</v>
      </c>
      <c r="M380" s="7" t="str" cm="1">
        <f t="array" aca="1" ref="M380" ca="1">IF(SUM(INT(MID(B380,ROW(INDIRECT("1:"&amp;LEN(B380))),1)="/"))=0,"ONE_GENRE","MULTI_GENRE")</f>
        <v>ONE_GENRE</v>
      </c>
      <c r="N380" t="str">
        <f t="shared" si="11"/>
        <v>6-7</v>
      </c>
    </row>
    <row r="381" spans="1:14" ht="15" thickBot="1" x14ac:dyDescent="0.35">
      <c r="A381" s="14" t="s">
        <v>864</v>
      </c>
      <c r="B381" s="15" t="s">
        <v>87</v>
      </c>
      <c r="C381" s="16" t="s">
        <v>364</v>
      </c>
      <c r="D381" s="15">
        <v>106</v>
      </c>
      <c r="E381" s="15">
        <v>6.7</v>
      </c>
      <c r="F381" s="15" t="s">
        <v>26</v>
      </c>
      <c r="G381" s="15" t="str" cm="1">
        <f t="array" ref="G381">IF(LEN(_xlfn.CONCAT(IFERROR(INT(MID(NetflixOriginals!$C381,_xlfn.SEQUENCE(LEN(NetflixOriginals!$C381)),1)),"")))=6,LEFT(_xlfn.CONCAT(IFERROR(INT(MID(NetflixOriginals!$C381,_xlfn.SEQUENCE(LEN(NetflixOriginals!$C381)),1)),"")),2),LEFT(_xlfn.CONCAT(IFERROR(INT(MID(NetflixOriginals!$C381,_xlfn.SEQUENCE(LEN(NetflixOriginals!$C381)),1)),"")),1))</f>
        <v>5</v>
      </c>
      <c r="H381" s="12" t="str" cm="1">
        <f t="array" ref="H381">TRIM(LEFT(NetflixOriginals!$C381,MIN(IF(_xlfn.UNIQUE(INT(IFERROR(INT(MID(NetflixOriginals!$C381,_xlfn.SEQUENCE(LEN(NetflixOriginals!$C381)),1)),0)&gt;0)*_xlfn.SEQUENCE(LEN(NetflixOriginals!$C381)))=0,"@",_xlfn.UNIQUE(INT(IFERROR(INT(MID(NetflixOriginals!$C381,_xlfn.SEQUENCE(LEN(NetflixOriginals!$C381)),1)),0)&gt;0)*_xlfn.SEQUENCE(LEN(NetflixOriginals!$C381)))))-1))</f>
        <v>February</v>
      </c>
      <c r="I381" s="15" t="str" cm="1">
        <f t="array" ref="I381">RIGHT(_xlfn.CONCAT(IFERROR(INT(MID(NetflixOriginals!$C381,_xlfn.SEQUENCE(LEN(NetflixOriginals!$C381)),1)),"")),4)</f>
        <v>2021</v>
      </c>
      <c r="J381" s="12">
        <v>2</v>
      </c>
      <c r="K381" s="23">
        <f t="shared" si="10"/>
        <v>44232</v>
      </c>
      <c r="L381" s="22" t="str" cm="1">
        <f t="array" aca="1" ref="L381" ca="1">IF(SUM(INT(MID(F381,ROW(INDIRECT("1:"&amp;LEN(F381))),1)="/"))=0,"UNI_LANGUAGE",IF(SUM(INT(MID(F381,ROW(INDIRECT("1:"&amp;LEN(F381))),1)="/"))=1,"DUAL_LANGUAGE",IF(SUM(INT(MID(F381,ROW(INDIRECT("1:"&amp;LEN(F381))),1)="/"))=2,"TRI_LANGUAGE","")))</f>
        <v>UNI_LANGUAGE</v>
      </c>
      <c r="M381" t="str" cm="1">
        <f t="array" aca="1" ref="M381" ca="1">IF(SUM(INT(MID(B381,ROW(INDIRECT("1:"&amp;LEN(B381))),1)="/"))=0,"ONE_GENRE","MULTI_GENRE")</f>
        <v>ONE_GENRE</v>
      </c>
      <c r="N381" t="str">
        <f t="shared" si="11"/>
        <v>6-7</v>
      </c>
    </row>
    <row r="382" spans="1:14" ht="15" thickBot="1" x14ac:dyDescent="0.35">
      <c r="A382" s="11" t="s">
        <v>865</v>
      </c>
      <c r="B382" s="12" t="s">
        <v>866</v>
      </c>
      <c r="C382" s="13" t="s">
        <v>867</v>
      </c>
      <c r="D382" s="12">
        <v>54</v>
      </c>
      <c r="E382" s="12">
        <v>6.7</v>
      </c>
      <c r="F382" s="12" t="s">
        <v>26</v>
      </c>
      <c r="G382" s="12" t="str" cm="1">
        <f t="array" ref="G382">IF(LEN(_xlfn.CONCAT(IFERROR(INT(MID(NetflixOriginals!$C382,_xlfn.SEQUENCE(LEN(NetflixOriginals!$C382)),1)),"")))=6,LEFT(_xlfn.CONCAT(IFERROR(INT(MID(NetflixOriginals!$C382,_xlfn.SEQUENCE(LEN(NetflixOriginals!$C382)),1)),"")),2),LEFT(_xlfn.CONCAT(IFERROR(INT(MID(NetflixOriginals!$C382,_xlfn.SEQUENCE(LEN(NetflixOriginals!$C382)),1)),"")),1))</f>
        <v>7</v>
      </c>
      <c r="H382" s="12" t="str" cm="1">
        <f t="array" ref="H382">TRIM(LEFT(NetflixOriginals!$C382,MIN(IF(_xlfn.UNIQUE(INT(IFERROR(INT(MID(NetflixOriginals!$C382,_xlfn.SEQUENCE(LEN(NetflixOriginals!$C382)),1)),0)&gt;0)*_xlfn.SEQUENCE(LEN(NetflixOriginals!$C382)))=0,"@",_xlfn.UNIQUE(INT(IFERROR(INT(MID(NetflixOriginals!$C382,_xlfn.SEQUENCE(LEN(NetflixOriginals!$C382)),1)),0)&gt;0)*_xlfn.SEQUENCE(LEN(NetflixOriginals!$C382)))))-1))</f>
        <v>February</v>
      </c>
      <c r="I382" s="12" t="str" cm="1">
        <f t="array" ref="I382">RIGHT(_xlfn.CONCAT(IFERROR(INT(MID(NetflixOriginals!$C382,_xlfn.SEQUENCE(LEN(NetflixOriginals!$C382)),1)),"")),4)</f>
        <v>2017</v>
      </c>
      <c r="J382" s="12">
        <v>2</v>
      </c>
      <c r="K382" s="23">
        <f t="shared" si="10"/>
        <v>42773</v>
      </c>
      <c r="L382" s="22" t="str" cm="1">
        <f t="array" aca="1" ref="L382" ca="1">IF(SUM(INT(MID(F382,ROW(INDIRECT("1:"&amp;LEN(F382))),1)="/"))=0,"UNI_LANGUAGE",IF(SUM(INT(MID(F382,ROW(INDIRECT("1:"&amp;LEN(F382))),1)="/"))=1,"DUAL_LANGUAGE",IF(SUM(INT(MID(F382,ROW(INDIRECT("1:"&amp;LEN(F382))),1)="/"))=2,"TRI_LANGUAGE","")))</f>
        <v>UNI_LANGUAGE</v>
      </c>
      <c r="M382" s="7" t="str" cm="1">
        <f t="array" aca="1" ref="M382" ca="1">IF(SUM(INT(MID(B382,ROW(INDIRECT("1:"&amp;LEN(B382))),1)="/"))=0,"ONE_GENRE","MULTI_GENRE")</f>
        <v>ONE_GENRE</v>
      </c>
      <c r="N382" t="str">
        <f t="shared" si="11"/>
        <v>6-7</v>
      </c>
    </row>
    <row r="383" spans="1:14" ht="15" thickBot="1" x14ac:dyDescent="0.35">
      <c r="A383" s="14" t="s">
        <v>868</v>
      </c>
      <c r="B383" s="15" t="s">
        <v>36</v>
      </c>
      <c r="C383" s="16" t="s">
        <v>869</v>
      </c>
      <c r="D383" s="15">
        <v>111</v>
      </c>
      <c r="E383" s="15">
        <v>6.7</v>
      </c>
      <c r="F383" s="15" t="s">
        <v>26</v>
      </c>
      <c r="G383" s="15" t="str" cm="1">
        <f t="array" ref="G383">IF(LEN(_xlfn.CONCAT(IFERROR(INT(MID(NetflixOriginals!$C383,_xlfn.SEQUENCE(LEN(NetflixOriginals!$C383)),1)),"")))=6,LEFT(_xlfn.CONCAT(IFERROR(INT(MID(NetflixOriginals!$C383,_xlfn.SEQUENCE(LEN(NetflixOriginals!$C383)),1)),"")),2),LEFT(_xlfn.CONCAT(IFERROR(INT(MID(NetflixOriginals!$C383,_xlfn.SEQUENCE(LEN(NetflixOriginals!$C383)),1)),"")),1))</f>
        <v>3</v>
      </c>
      <c r="H383" s="12" t="str" cm="1">
        <f t="array" ref="H383">TRIM(LEFT(NetflixOriginals!$C383,MIN(IF(_xlfn.UNIQUE(INT(IFERROR(INT(MID(NetflixOriginals!$C383,_xlfn.SEQUENCE(LEN(NetflixOriginals!$C383)),1)),0)&gt;0)*_xlfn.SEQUENCE(LEN(NetflixOriginals!$C383)))=0,"@",_xlfn.UNIQUE(INT(IFERROR(INT(MID(NetflixOriginals!$C383,_xlfn.SEQUENCE(LEN(NetflixOriginals!$C383)),1)),0)&gt;0)*_xlfn.SEQUENCE(LEN(NetflixOriginals!$C383)))))-1))</f>
        <v>March</v>
      </c>
      <c r="I383" s="15" t="str" cm="1">
        <f t="array" ref="I383">RIGHT(_xlfn.CONCAT(IFERROR(INT(MID(NetflixOriginals!$C383,_xlfn.SEQUENCE(LEN(NetflixOriginals!$C383)),1)),"")),4)</f>
        <v>2021</v>
      </c>
      <c r="J383" s="12">
        <v>3</v>
      </c>
      <c r="K383" s="23">
        <f t="shared" si="10"/>
        <v>44258</v>
      </c>
      <c r="L383" s="22" t="str" cm="1">
        <f t="array" aca="1" ref="L383" ca="1">IF(SUM(INT(MID(F383,ROW(INDIRECT("1:"&amp;LEN(F383))),1)="/"))=0,"UNI_LANGUAGE",IF(SUM(INT(MID(F383,ROW(INDIRECT("1:"&amp;LEN(F383))),1)="/"))=1,"DUAL_LANGUAGE",IF(SUM(INT(MID(F383,ROW(INDIRECT("1:"&amp;LEN(F383))),1)="/"))=2,"TRI_LANGUAGE","")))</f>
        <v>UNI_LANGUAGE</v>
      </c>
      <c r="M383" t="str" cm="1">
        <f t="array" aca="1" ref="M383" ca="1">IF(SUM(INT(MID(B383,ROW(INDIRECT("1:"&amp;LEN(B383))),1)="/"))=0,"ONE_GENRE","MULTI_GENRE")</f>
        <v>ONE_GENRE</v>
      </c>
      <c r="N383" t="str">
        <f t="shared" si="11"/>
        <v>6-7</v>
      </c>
    </row>
    <row r="384" spans="1:14" ht="15" thickBot="1" x14ac:dyDescent="0.35">
      <c r="A384" s="11" t="s">
        <v>870</v>
      </c>
      <c r="B384" s="12" t="s">
        <v>36</v>
      </c>
      <c r="C384" s="13" t="s">
        <v>258</v>
      </c>
      <c r="D384" s="12">
        <v>132</v>
      </c>
      <c r="E384" s="12">
        <v>6.7</v>
      </c>
      <c r="F384" s="12" t="s">
        <v>46</v>
      </c>
      <c r="G384" s="12" t="str" cm="1">
        <f t="array" ref="G384">IF(LEN(_xlfn.CONCAT(IFERROR(INT(MID(NetflixOriginals!$C384,_xlfn.SEQUENCE(LEN(NetflixOriginals!$C384)),1)),"")))=6,LEFT(_xlfn.CONCAT(IFERROR(INT(MID(NetflixOriginals!$C384,_xlfn.SEQUENCE(LEN(NetflixOriginals!$C384)),1)),"")),2),LEFT(_xlfn.CONCAT(IFERROR(INT(MID(NetflixOriginals!$C384,_xlfn.SEQUENCE(LEN(NetflixOriginals!$C384)),1)),"")),1))</f>
        <v>9</v>
      </c>
      <c r="H384" s="12" t="str" cm="1">
        <f t="array" ref="H384">TRIM(LEFT(NetflixOriginals!$C384,MIN(IF(_xlfn.UNIQUE(INT(IFERROR(INT(MID(NetflixOriginals!$C384,_xlfn.SEQUENCE(LEN(NetflixOriginals!$C384)),1)),0)&gt;0)*_xlfn.SEQUENCE(LEN(NetflixOriginals!$C384)))=0,"@",_xlfn.UNIQUE(INT(IFERROR(INT(MID(NetflixOriginals!$C384,_xlfn.SEQUENCE(LEN(NetflixOriginals!$C384)),1)),0)&gt;0)*_xlfn.SEQUENCE(LEN(NetflixOriginals!$C384)))))-1))</f>
        <v>April</v>
      </c>
      <c r="I384" s="12" t="str" cm="1">
        <f t="array" ref="I384">RIGHT(_xlfn.CONCAT(IFERROR(INT(MID(NetflixOriginals!$C384,_xlfn.SEQUENCE(LEN(NetflixOriginals!$C384)),1)),"")),4)</f>
        <v>2021</v>
      </c>
      <c r="J384" s="12">
        <v>4</v>
      </c>
      <c r="K384" s="23">
        <f t="shared" si="10"/>
        <v>44295</v>
      </c>
      <c r="L384" s="22" t="str" cm="1">
        <f t="array" aca="1" ref="L384" ca="1">IF(SUM(INT(MID(F384,ROW(INDIRECT("1:"&amp;LEN(F384))),1)="/"))=0,"UNI_LANGUAGE",IF(SUM(INT(MID(F384,ROW(INDIRECT("1:"&amp;LEN(F384))),1)="/"))=1,"DUAL_LANGUAGE",IF(SUM(INT(MID(F384,ROW(INDIRECT("1:"&amp;LEN(F384))),1)="/"))=2,"TRI_LANGUAGE","")))</f>
        <v>UNI_LANGUAGE</v>
      </c>
      <c r="M384" s="7" t="str" cm="1">
        <f t="array" aca="1" ref="M384" ca="1">IF(SUM(INT(MID(B384,ROW(INDIRECT("1:"&amp;LEN(B384))),1)="/"))=0,"ONE_GENRE","MULTI_GENRE")</f>
        <v>ONE_GENRE</v>
      </c>
      <c r="N384" t="str">
        <f t="shared" si="11"/>
        <v>6-7</v>
      </c>
    </row>
    <row r="385" spans="1:14" ht="15" thickBot="1" x14ac:dyDescent="0.35">
      <c r="A385" s="14" t="s">
        <v>871</v>
      </c>
      <c r="B385" s="15" t="s">
        <v>36</v>
      </c>
      <c r="C385" s="16" t="s">
        <v>509</v>
      </c>
      <c r="D385" s="15">
        <v>97</v>
      </c>
      <c r="E385" s="15">
        <v>6.7</v>
      </c>
      <c r="F385" s="15" t="s">
        <v>62</v>
      </c>
      <c r="G385" s="15" t="str" cm="1">
        <f t="array" ref="G385">IF(LEN(_xlfn.CONCAT(IFERROR(INT(MID(NetflixOriginals!$C385,_xlfn.SEQUENCE(LEN(NetflixOriginals!$C385)),1)),"")))=6,LEFT(_xlfn.CONCAT(IFERROR(INT(MID(NetflixOriginals!$C385,_xlfn.SEQUENCE(LEN(NetflixOriginals!$C385)),1)),"")),2),LEFT(_xlfn.CONCAT(IFERROR(INT(MID(NetflixOriginals!$C385,_xlfn.SEQUENCE(LEN(NetflixOriginals!$C385)),1)),"")),1))</f>
        <v>12</v>
      </c>
      <c r="H385" s="12" t="str" cm="1">
        <f t="array" ref="H385">TRIM(LEFT(NetflixOriginals!$C385,MIN(IF(_xlfn.UNIQUE(INT(IFERROR(INT(MID(NetflixOriginals!$C385,_xlfn.SEQUENCE(LEN(NetflixOriginals!$C385)),1)),0)&gt;0)*_xlfn.SEQUENCE(LEN(NetflixOriginals!$C385)))=0,"@",_xlfn.UNIQUE(INT(IFERROR(INT(MID(NetflixOriginals!$C385,_xlfn.SEQUENCE(LEN(NetflixOriginals!$C385)),1)),0)&gt;0)*_xlfn.SEQUENCE(LEN(NetflixOriginals!$C385)))))-1))</f>
        <v>March</v>
      </c>
      <c r="I385" s="15" t="str" cm="1">
        <f t="array" ref="I385">RIGHT(_xlfn.CONCAT(IFERROR(INT(MID(NetflixOriginals!$C385,_xlfn.SEQUENCE(LEN(NetflixOriginals!$C385)),1)),"")),4)</f>
        <v>2021</v>
      </c>
      <c r="J385" s="12">
        <v>3</v>
      </c>
      <c r="K385" s="23">
        <f t="shared" si="10"/>
        <v>44267</v>
      </c>
      <c r="L385" s="22" t="str" cm="1">
        <f t="array" aca="1" ref="L385" ca="1">IF(SUM(INT(MID(F385,ROW(INDIRECT("1:"&amp;LEN(F385))),1)="/"))=0,"UNI_LANGUAGE",IF(SUM(INT(MID(F385,ROW(INDIRECT("1:"&amp;LEN(F385))),1)="/"))=1,"DUAL_LANGUAGE",IF(SUM(INT(MID(F385,ROW(INDIRECT("1:"&amp;LEN(F385))),1)="/"))=2,"TRI_LANGUAGE","")))</f>
        <v>UNI_LANGUAGE</v>
      </c>
      <c r="M385" t="str" cm="1">
        <f t="array" aca="1" ref="M385" ca="1">IF(SUM(INT(MID(B385,ROW(INDIRECT("1:"&amp;LEN(B385))),1)="/"))=0,"ONE_GENRE","MULTI_GENRE")</f>
        <v>ONE_GENRE</v>
      </c>
      <c r="N385" t="str">
        <f t="shared" si="11"/>
        <v>6-7</v>
      </c>
    </row>
    <row r="386" spans="1:14" ht="15" thickBot="1" x14ac:dyDescent="0.35">
      <c r="A386" s="11" t="s">
        <v>872</v>
      </c>
      <c r="B386" s="12" t="s">
        <v>12</v>
      </c>
      <c r="C386" s="13" t="s">
        <v>873</v>
      </c>
      <c r="D386" s="12">
        <v>106</v>
      </c>
      <c r="E386" s="12">
        <v>6.7</v>
      </c>
      <c r="F386" s="12" t="s">
        <v>30</v>
      </c>
      <c r="G386" s="12" t="str" cm="1">
        <f t="array" ref="G386">IF(LEN(_xlfn.CONCAT(IFERROR(INT(MID(NetflixOriginals!$C386,_xlfn.SEQUENCE(LEN(NetflixOriginals!$C386)),1)),"")))=6,LEFT(_xlfn.CONCAT(IFERROR(INT(MID(NetflixOriginals!$C386,_xlfn.SEQUENCE(LEN(NetflixOriginals!$C386)),1)),"")),2),LEFT(_xlfn.CONCAT(IFERROR(INT(MID(NetflixOriginals!$C386,_xlfn.SEQUENCE(LEN(NetflixOriginals!$C386)),1)),"")),1))</f>
        <v>10</v>
      </c>
      <c r="H386" s="12" t="str" cm="1">
        <f t="array" ref="H386">TRIM(LEFT(NetflixOriginals!$C386,MIN(IF(_xlfn.UNIQUE(INT(IFERROR(INT(MID(NetflixOriginals!$C386,_xlfn.SEQUENCE(LEN(NetflixOriginals!$C386)),1)),0)&gt;0)*_xlfn.SEQUENCE(LEN(NetflixOriginals!$C386)))=0,"@",_xlfn.UNIQUE(INT(IFERROR(INT(MID(NetflixOriginals!$C386,_xlfn.SEQUENCE(LEN(NetflixOriginals!$C386)),1)),0)&gt;0)*_xlfn.SEQUENCE(LEN(NetflixOriginals!$C386)))))-1))</f>
        <v>July</v>
      </c>
      <c r="I386" s="12" t="str" cm="1">
        <f t="array" ref="I386">RIGHT(_xlfn.CONCAT(IFERROR(INT(MID(NetflixOriginals!$C386,_xlfn.SEQUENCE(LEN(NetflixOriginals!$C386)),1)),"")),4)</f>
        <v>2019</v>
      </c>
      <c r="J386" s="12">
        <v>7</v>
      </c>
      <c r="K386" s="23">
        <f t="shared" si="10"/>
        <v>43656</v>
      </c>
      <c r="L386" s="22" t="str" cm="1">
        <f t="array" aca="1" ref="L386" ca="1">IF(SUM(INT(MID(F386,ROW(INDIRECT("1:"&amp;LEN(F386))),1)="/"))=0,"UNI_LANGUAGE",IF(SUM(INT(MID(F386,ROW(INDIRECT("1:"&amp;LEN(F386))),1)="/"))=1,"DUAL_LANGUAGE",IF(SUM(INT(MID(F386,ROW(INDIRECT("1:"&amp;LEN(F386))),1)="/"))=2,"TRI_LANGUAGE","")))</f>
        <v>UNI_LANGUAGE</v>
      </c>
      <c r="M386" s="7" t="str" cm="1">
        <f t="array" aca="1" ref="M386" ca="1">IF(SUM(INT(MID(B386,ROW(INDIRECT("1:"&amp;LEN(B386))),1)="/"))=0,"ONE_GENRE","MULTI_GENRE")</f>
        <v>ONE_GENRE</v>
      </c>
      <c r="N386" t="str">
        <f t="shared" si="11"/>
        <v>6-7</v>
      </c>
    </row>
    <row r="387" spans="1:14" ht="15" thickBot="1" x14ac:dyDescent="0.35">
      <c r="A387" s="14" t="s">
        <v>874</v>
      </c>
      <c r="B387" s="15" t="s">
        <v>101</v>
      </c>
      <c r="C387" s="16" t="s">
        <v>875</v>
      </c>
      <c r="D387" s="15">
        <v>111</v>
      </c>
      <c r="E387" s="15">
        <v>6.7</v>
      </c>
      <c r="F387" s="15" t="s">
        <v>26</v>
      </c>
      <c r="G387" s="15" t="str" cm="1">
        <f t="array" ref="G387">IF(LEN(_xlfn.CONCAT(IFERROR(INT(MID(NetflixOriginals!$C387,_xlfn.SEQUENCE(LEN(NetflixOriginals!$C387)),1)),"")))=6,LEFT(_xlfn.CONCAT(IFERROR(INT(MID(NetflixOriginals!$C387,_xlfn.SEQUENCE(LEN(NetflixOriginals!$C387)),1)),"")),2),LEFT(_xlfn.CONCAT(IFERROR(INT(MID(NetflixOriginals!$C387,_xlfn.SEQUENCE(LEN(NetflixOriginals!$C387)),1)),"")),1))</f>
        <v>29</v>
      </c>
      <c r="H387" s="12" t="str" cm="1">
        <f t="array" ref="H387">TRIM(LEFT(NetflixOriginals!$C387,MIN(IF(_xlfn.UNIQUE(INT(IFERROR(INT(MID(NetflixOriginals!$C387,_xlfn.SEQUENCE(LEN(NetflixOriginals!$C387)),1)),0)&gt;0)*_xlfn.SEQUENCE(LEN(NetflixOriginals!$C387)))=0,"@",_xlfn.UNIQUE(INT(IFERROR(INT(MID(NetflixOriginals!$C387,_xlfn.SEQUENCE(LEN(NetflixOriginals!$C387)),1)),0)&gt;0)*_xlfn.SEQUENCE(LEN(NetflixOriginals!$C387)))))-1))</f>
        <v>July</v>
      </c>
      <c r="I387" s="15" t="str" cm="1">
        <f t="array" ref="I387">RIGHT(_xlfn.CONCAT(IFERROR(INT(MID(NetflixOriginals!$C387,_xlfn.SEQUENCE(LEN(NetflixOriginals!$C387)),1)),"")),4)</f>
        <v>2016</v>
      </c>
      <c r="J387" s="12">
        <v>7</v>
      </c>
      <c r="K387" s="23">
        <f t="shared" ref="K387:K450" si="12">DATE(I387,J387,G387)</f>
        <v>42580</v>
      </c>
      <c r="L387" s="22" t="str" cm="1">
        <f t="array" aca="1" ref="L387" ca="1">IF(SUM(INT(MID(F387,ROW(INDIRECT("1:"&amp;LEN(F387))),1)="/"))=0,"UNI_LANGUAGE",IF(SUM(INT(MID(F387,ROW(INDIRECT("1:"&amp;LEN(F387))),1)="/"))=1,"DUAL_LANGUAGE",IF(SUM(INT(MID(F387,ROW(INDIRECT("1:"&amp;LEN(F387))),1)="/"))=2,"TRI_LANGUAGE","")))</f>
        <v>UNI_LANGUAGE</v>
      </c>
      <c r="M387" t="str" cm="1">
        <f t="array" aca="1" ref="M387" ca="1">IF(SUM(INT(MID(B387,ROW(INDIRECT("1:"&amp;LEN(B387))),1)="/"))=0,"ONE_GENRE","MULTI_GENRE")</f>
        <v>ONE_GENRE</v>
      </c>
      <c r="N387" t="str">
        <f t="shared" ref="N387:N450" si="13">IF(E387&lt;=5,"1-5",IF(E387&lt;=7,"6-7",IF(E387&lt;=8,"8-9","9-10")))</f>
        <v>6-7</v>
      </c>
    </row>
    <row r="388" spans="1:14" ht="15" thickBot="1" x14ac:dyDescent="0.35">
      <c r="A388" s="11" t="s">
        <v>876</v>
      </c>
      <c r="B388" s="12" t="s">
        <v>98</v>
      </c>
      <c r="C388" s="13" t="s">
        <v>877</v>
      </c>
      <c r="D388" s="12">
        <v>124</v>
      </c>
      <c r="E388" s="12">
        <v>6.7</v>
      </c>
      <c r="F388" s="12" t="s">
        <v>26</v>
      </c>
      <c r="G388" s="12" t="str" cm="1">
        <f t="array" ref="G388">IF(LEN(_xlfn.CONCAT(IFERROR(INT(MID(NetflixOriginals!$C388,_xlfn.SEQUENCE(LEN(NetflixOriginals!$C388)),1)),"")))=6,LEFT(_xlfn.CONCAT(IFERROR(INT(MID(NetflixOriginals!$C388,_xlfn.SEQUENCE(LEN(NetflixOriginals!$C388)),1)),"")),2),LEFT(_xlfn.CONCAT(IFERROR(INT(MID(NetflixOriginals!$C388,_xlfn.SEQUENCE(LEN(NetflixOriginals!$C388)),1)),"")),1))</f>
        <v>10</v>
      </c>
      <c r="H388" s="12" t="str" cm="1">
        <f t="array" ref="H388">TRIM(LEFT(NetflixOriginals!$C388,MIN(IF(_xlfn.UNIQUE(INT(IFERROR(INT(MID(NetflixOriginals!$C388,_xlfn.SEQUENCE(LEN(NetflixOriginals!$C388)),1)),0)&gt;0)*_xlfn.SEQUENCE(LEN(NetflixOriginals!$C388)))=0,"@",_xlfn.UNIQUE(INT(IFERROR(INT(MID(NetflixOriginals!$C388,_xlfn.SEQUENCE(LEN(NetflixOriginals!$C388)),1)),0)&gt;0)*_xlfn.SEQUENCE(LEN(NetflixOriginals!$C388)))))-1))</f>
        <v>July</v>
      </c>
      <c r="I388" s="12" t="str" cm="1">
        <f t="array" ref="I388">RIGHT(_xlfn.CONCAT(IFERROR(INT(MID(NetflixOriginals!$C388,_xlfn.SEQUENCE(LEN(NetflixOriginals!$C388)),1)),"")),4)</f>
        <v>2020</v>
      </c>
      <c r="J388" s="12">
        <v>7</v>
      </c>
      <c r="K388" s="23">
        <f t="shared" si="12"/>
        <v>44022</v>
      </c>
      <c r="L388" s="22" t="str" cm="1">
        <f t="array" aca="1" ref="L388" ca="1">IF(SUM(INT(MID(F388,ROW(INDIRECT("1:"&amp;LEN(F388))),1)="/"))=0,"UNI_LANGUAGE",IF(SUM(INT(MID(F388,ROW(INDIRECT("1:"&amp;LEN(F388))),1)="/"))=1,"DUAL_LANGUAGE",IF(SUM(INT(MID(F388,ROW(INDIRECT("1:"&amp;LEN(F388))),1)="/"))=2,"TRI_LANGUAGE","")))</f>
        <v>UNI_LANGUAGE</v>
      </c>
      <c r="M388" s="7" t="str" cm="1">
        <f t="array" aca="1" ref="M388" ca="1">IF(SUM(INT(MID(B388,ROW(INDIRECT("1:"&amp;LEN(B388))),1)="/"))=0,"ONE_GENRE","MULTI_GENRE")</f>
        <v>MULTI_GENRE</v>
      </c>
      <c r="N388" t="str">
        <f t="shared" si="13"/>
        <v>6-7</v>
      </c>
    </row>
    <row r="389" spans="1:14" ht="15" thickBot="1" x14ac:dyDescent="0.35">
      <c r="A389" s="14" t="s">
        <v>878</v>
      </c>
      <c r="B389" s="15" t="s">
        <v>12</v>
      </c>
      <c r="C389" s="16" t="s">
        <v>879</v>
      </c>
      <c r="D389" s="15">
        <v>116</v>
      </c>
      <c r="E389" s="15">
        <v>6.7</v>
      </c>
      <c r="F389" s="15" t="s">
        <v>26</v>
      </c>
      <c r="G389" s="15" t="str" cm="1">
        <f t="array" ref="G389">IF(LEN(_xlfn.CONCAT(IFERROR(INT(MID(NetflixOriginals!$C389,_xlfn.SEQUENCE(LEN(NetflixOriginals!$C389)),1)),"")))=6,LEFT(_xlfn.CONCAT(IFERROR(INT(MID(NetflixOriginals!$C389,_xlfn.SEQUENCE(LEN(NetflixOriginals!$C389)),1)),"")),2),LEFT(_xlfn.CONCAT(IFERROR(INT(MID(NetflixOriginals!$C389,_xlfn.SEQUENCE(LEN(NetflixOriginals!$C389)),1)),"")),1))</f>
        <v>15</v>
      </c>
      <c r="H389" s="12" t="str" cm="1">
        <f t="array" ref="H389">TRIM(LEFT(NetflixOriginals!$C389,MIN(IF(_xlfn.UNIQUE(INT(IFERROR(INT(MID(NetflixOriginals!$C389,_xlfn.SEQUENCE(LEN(NetflixOriginals!$C389)),1)),0)&gt;0)*_xlfn.SEQUENCE(LEN(NetflixOriginals!$C389)))=0,"@",_xlfn.UNIQUE(INT(IFERROR(INT(MID(NetflixOriginals!$C389,_xlfn.SEQUENCE(LEN(NetflixOriginals!$C389)),1)),0)&gt;0)*_xlfn.SEQUENCE(LEN(NetflixOriginals!$C389)))))-1))</f>
        <v>July</v>
      </c>
      <c r="I389" s="15" t="str" cm="1">
        <f t="array" ref="I389">RIGHT(_xlfn.CONCAT(IFERROR(INT(MID(NetflixOriginals!$C389,_xlfn.SEQUENCE(LEN(NetflixOriginals!$C389)),1)),"")),4)</f>
        <v>2016</v>
      </c>
      <c r="J389" s="12">
        <v>7</v>
      </c>
      <c r="K389" s="23">
        <f t="shared" si="12"/>
        <v>42566</v>
      </c>
      <c r="L389" s="22" t="str" cm="1">
        <f t="array" aca="1" ref="L389" ca="1">IF(SUM(INT(MID(F389,ROW(INDIRECT("1:"&amp;LEN(F389))),1)="/"))=0,"UNI_LANGUAGE",IF(SUM(INT(MID(F389,ROW(INDIRECT("1:"&amp;LEN(F389))),1)="/"))=1,"DUAL_LANGUAGE",IF(SUM(INT(MID(F389,ROW(INDIRECT("1:"&amp;LEN(F389))),1)="/"))=2,"TRI_LANGUAGE","")))</f>
        <v>UNI_LANGUAGE</v>
      </c>
      <c r="M389" t="str" cm="1">
        <f t="array" aca="1" ref="M389" ca="1">IF(SUM(INT(MID(B389,ROW(INDIRECT("1:"&amp;LEN(B389))),1)="/"))=0,"ONE_GENRE","MULTI_GENRE")</f>
        <v>ONE_GENRE</v>
      </c>
      <c r="N389" t="str">
        <f t="shared" si="13"/>
        <v>6-7</v>
      </c>
    </row>
    <row r="390" spans="1:14" ht="15" thickBot="1" x14ac:dyDescent="0.35">
      <c r="A390" s="11" t="s">
        <v>880</v>
      </c>
      <c r="B390" s="12" t="s">
        <v>36</v>
      </c>
      <c r="C390" s="13" t="s">
        <v>482</v>
      </c>
      <c r="D390" s="12">
        <v>112</v>
      </c>
      <c r="E390" s="12">
        <v>6.7</v>
      </c>
      <c r="F390" s="12" t="s">
        <v>42</v>
      </c>
      <c r="G390" s="12" t="str" cm="1">
        <f t="array" ref="G390">IF(LEN(_xlfn.CONCAT(IFERROR(INT(MID(NetflixOriginals!$C390,_xlfn.SEQUENCE(LEN(NetflixOriginals!$C390)),1)),"")))=6,LEFT(_xlfn.CONCAT(IFERROR(INT(MID(NetflixOriginals!$C390,_xlfn.SEQUENCE(LEN(NetflixOriginals!$C390)),1)),"")),2),LEFT(_xlfn.CONCAT(IFERROR(INT(MID(NetflixOriginals!$C390,_xlfn.SEQUENCE(LEN(NetflixOriginals!$C390)),1)),"")),1))</f>
        <v>18</v>
      </c>
      <c r="H390" s="12" t="str" cm="1">
        <f t="array" ref="H390">TRIM(LEFT(NetflixOriginals!$C390,MIN(IF(_xlfn.UNIQUE(INT(IFERROR(INT(MID(NetflixOriginals!$C390,_xlfn.SEQUENCE(LEN(NetflixOriginals!$C390)),1)),0)&gt;0)*_xlfn.SEQUENCE(LEN(NetflixOriginals!$C390)))=0,"@",_xlfn.UNIQUE(INT(IFERROR(INT(MID(NetflixOriginals!$C390,_xlfn.SEQUENCE(LEN(NetflixOriginals!$C390)),1)),0)&gt;0)*_xlfn.SEQUENCE(LEN(NetflixOriginals!$C390)))))-1))</f>
        <v>October</v>
      </c>
      <c r="I390" s="12" t="str" cm="1">
        <f t="array" ref="I390">RIGHT(_xlfn.CONCAT(IFERROR(INT(MID(NetflixOriginals!$C390,_xlfn.SEQUENCE(LEN(NetflixOriginals!$C390)),1)),"")),4)</f>
        <v>2019</v>
      </c>
      <c r="J390" s="12">
        <v>10</v>
      </c>
      <c r="K390" s="23">
        <f t="shared" si="12"/>
        <v>43756</v>
      </c>
      <c r="L390" s="22" t="str" cm="1">
        <f t="array" aca="1" ref="L390" ca="1">IF(SUM(INT(MID(F390,ROW(INDIRECT("1:"&amp;LEN(F390))),1)="/"))=0,"UNI_LANGUAGE",IF(SUM(INT(MID(F390,ROW(INDIRECT("1:"&amp;LEN(F390))),1)="/"))=1,"DUAL_LANGUAGE",IF(SUM(INT(MID(F390,ROW(INDIRECT("1:"&amp;LEN(F390))),1)="/"))=2,"TRI_LANGUAGE","")))</f>
        <v>UNI_LANGUAGE</v>
      </c>
      <c r="M390" s="7" t="str" cm="1">
        <f t="array" aca="1" ref="M390" ca="1">IF(SUM(INT(MID(B390,ROW(INDIRECT("1:"&amp;LEN(B390))),1)="/"))=0,"ONE_GENRE","MULTI_GENRE")</f>
        <v>ONE_GENRE</v>
      </c>
      <c r="N390" t="str">
        <f t="shared" si="13"/>
        <v>6-7</v>
      </c>
    </row>
    <row r="391" spans="1:14" ht="15" thickBot="1" x14ac:dyDescent="0.35">
      <c r="A391" s="17">
        <v>45495</v>
      </c>
      <c r="B391" s="15" t="s">
        <v>36</v>
      </c>
      <c r="C391" s="16" t="s">
        <v>881</v>
      </c>
      <c r="D391" s="15">
        <v>144</v>
      </c>
      <c r="E391" s="15">
        <v>6.8</v>
      </c>
      <c r="F391" s="15" t="s">
        <v>26</v>
      </c>
      <c r="G391" s="15" t="str" cm="1">
        <f t="array" ref="G391">IF(LEN(_xlfn.CONCAT(IFERROR(INT(MID(NetflixOriginals!$C391,_xlfn.SEQUENCE(LEN(NetflixOriginals!$C391)),1)),"")))=6,LEFT(_xlfn.CONCAT(IFERROR(INT(MID(NetflixOriginals!$C391,_xlfn.SEQUENCE(LEN(NetflixOriginals!$C391)),1)),"")),2),LEFT(_xlfn.CONCAT(IFERROR(INT(MID(NetflixOriginals!$C391,_xlfn.SEQUENCE(LEN(NetflixOriginals!$C391)),1)),"")),1))</f>
        <v>10</v>
      </c>
      <c r="H391" s="12" t="str" cm="1">
        <f t="array" ref="H391">TRIM(LEFT(NetflixOriginals!$C391,MIN(IF(_xlfn.UNIQUE(INT(IFERROR(INT(MID(NetflixOriginals!$C391,_xlfn.SEQUENCE(LEN(NetflixOriginals!$C391)),1)),0)&gt;0)*_xlfn.SEQUENCE(LEN(NetflixOriginals!$C391)))=0,"@",_xlfn.UNIQUE(INT(IFERROR(INT(MID(NetflixOriginals!$C391,_xlfn.SEQUENCE(LEN(NetflixOriginals!$C391)),1)),0)&gt;0)*_xlfn.SEQUENCE(LEN(NetflixOriginals!$C391)))))-1))</f>
        <v>October</v>
      </c>
      <c r="I391" s="15" t="str" cm="1">
        <f t="array" ref="I391">RIGHT(_xlfn.CONCAT(IFERROR(INT(MID(NetflixOriginals!$C391,_xlfn.SEQUENCE(LEN(NetflixOriginals!$C391)),1)),"")),4)</f>
        <v>2018</v>
      </c>
      <c r="J391" s="12">
        <v>10</v>
      </c>
      <c r="K391" s="23">
        <f t="shared" si="12"/>
        <v>43383</v>
      </c>
      <c r="L391" s="22" t="str" cm="1">
        <f t="array" aca="1" ref="L391" ca="1">IF(SUM(INT(MID(F391,ROW(INDIRECT("1:"&amp;LEN(F391))),1)="/"))=0,"UNI_LANGUAGE",IF(SUM(INT(MID(F391,ROW(INDIRECT("1:"&amp;LEN(F391))),1)="/"))=1,"DUAL_LANGUAGE",IF(SUM(INT(MID(F391,ROW(INDIRECT("1:"&amp;LEN(F391))),1)="/"))=2,"TRI_LANGUAGE","")))</f>
        <v>UNI_LANGUAGE</v>
      </c>
      <c r="M391" t="str" cm="1">
        <f t="array" aca="1" ref="M391" ca="1">IF(SUM(INT(MID(B391,ROW(INDIRECT("1:"&amp;LEN(B391))),1)="/"))=0,"ONE_GENRE","MULTI_GENRE")</f>
        <v>ONE_GENRE</v>
      </c>
      <c r="N391" t="str">
        <f t="shared" si="13"/>
        <v>6-7</v>
      </c>
    </row>
    <row r="392" spans="1:14" ht="15" thickBot="1" x14ac:dyDescent="0.35">
      <c r="A392" s="11" t="s">
        <v>882</v>
      </c>
      <c r="B392" s="12" t="s">
        <v>36</v>
      </c>
      <c r="C392" s="13" t="s">
        <v>272</v>
      </c>
      <c r="D392" s="12">
        <v>76</v>
      </c>
      <c r="E392" s="12">
        <v>6.8</v>
      </c>
      <c r="F392" s="12" t="s">
        <v>30</v>
      </c>
      <c r="G392" s="12" t="str" cm="1">
        <f t="array" ref="G392">IF(LEN(_xlfn.CONCAT(IFERROR(INT(MID(NetflixOriginals!$C392,_xlfn.SEQUENCE(LEN(NetflixOriginals!$C392)),1)),"")))=6,LEFT(_xlfn.CONCAT(IFERROR(INT(MID(NetflixOriginals!$C392,_xlfn.SEQUENCE(LEN(NetflixOriginals!$C392)),1)),"")),2),LEFT(_xlfn.CONCAT(IFERROR(INT(MID(NetflixOriginals!$C392,_xlfn.SEQUENCE(LEN(NetflixOriginals!$C392)),1)),"")),1))</f>
        <v>28</v>
      </c>
      <c r="H392" s="12" t="str" cm="1">
        <f t="array" ref="H392">TRIM(LEFT(NetflixOriginals!$C392,MIN(IF(_xlfn.UNIQUE(INT(IFERROR(INT(MID(NetflixOriginals!$C392,_xlfn.SEQUENCE(LEN(NetflixOriginals!$C392)),1)),0)&gt;0)*_xlfn.SEQUENCE(LEN(NetflixOriginals!$C392)))=0,"@",_xlfn.UNIQUE(INT(IFERROR(INT(MID(NetflixOriginals!$C392,_xlfn.SEQUENCE(LEN(NetflixOriginals!$C392)),1)),0)&gt;0)*_xlfn.SEQUENCE(LEN(NetflixOriginals!$C392)))))-1))</f>
        <v>October</v>
      </c>
      <c r="I392" s="12" t="str" cm="1">
        <f t="array" ref="I392">RIGHT(_xlfn.CONCAT(IFERROR(INT(MID(NetflixOriginals!$C392,_xlfn.SEQUENCE(LEN(NetflixOriginals!$C392)),1)),"")),4)</f>
        <v>2016</v>
      </c>
      <c r="J392" s="12">
        <v>10</v>
      </c>
      <c r="K392" s="23">
        <f t="shared" si="12"/>
        <v>42671</v>
      </c>
      <c r="L392" s="22" t="str" cm="1">
        <f t="array" aca="1" ref="L392" ca="1">IF(SUM(INT(MID(F392,ROW(INDIRECT("1:"&amp;LEN(F392))),1)="/"))=0,"UNI_LANGUAGE",IF(SUM(INT(MID(F392,ROW(INDIRECT("1:"&amp;LEN(F392))),1)="/"))=1,"DUAL_LANGUAGE",IF(SUM(INT(MID(F392,ROW(INDIRECT("1:"&amp;LEN(F392))),1)="/"))=2,"TRI_LANGUAGE","")))</f>
        <v>UNI_LANGUAGE</v>
      </c>
      <c r="M392" s="7" t="str" cm="1">
        <f t="array" aca="1" ref="M392" ca="1">IF(SUM(INT(MID(B392,ROW(INDIRECT("1:"&amp;LEN(B392))),1)="/"))=0,"ONE_GENRE","MULTI_GENRE")</f>
        <v>ONE_GENRE</v>
      </c>
      <c r="N392" t="str">
        <f t="shared" si="13"/>
        <v>6-7</v>
      </c>
    </row>
    <row r="393" spans="1:14" ht="15" thickBot="1" x14ac:dyDescent="0.35">
      <c r="A393" s="14" t="s">
        <v>883</v>
      </c>
      <c r="B393" s="15" t="s">
        <v>100</v>
      </c>
      <c r="C393" s="16" t="s">
        <v>884</v>
      </c>
      <c r="D393" s="15">
        <v>101</v>
      </c>
      <c r="E393" s="15">
        <v>6.8</v>
      </c>
      <c r="F393" s="15" t="s">
        <v>26</v>
      </c>
      <c r="G393" s="15" t="str" cm="1">
        <f t="array" ref="G393">IF(LEN(_xlfn.CONCAT(IFERROR(INT(MID(NetflixOriginals!$C393,_xlfn.SEQUENCE(LEN(NetflixOriginals!$C393)),1)),"")))=6,LEFT(_xlfn.CONCAT(IFERROR(INT(MID(NetflixOriginals!$C393,_xlfn.SEQUENCE(LEN(NetflixOriginals!$C393)),1)),"")),2),LEFT(_xlfn.CONCAT(IFERROR(INT(MID(NetflixOriginals!$C393,_xlfn.SEQUENCE(LEN(NetflixOriginals!$C393)),1)),"")),1))</f>
        <v>26</v>
      </c>
      <c r="H393" s="12" t="str" cm="1">
        <f t="array" ref="H393">TRIM(LEFT(NetflixOriginals!$C393,MIN(IF(_xlfn.UNIQUE(INT(IFERROR(INT(MID(NetflixOriginals!$C393,_xlfn.SEQUENCE(LEN(NetflixOriginals!$C393)),1)),0)&gt;0)*_xlfn.SEQUENCE(LEN(NetflixOriginals!$C393)))=0,"@",_xlfn.UNIQUE(INT(IFERROR(INT(MID(NetflixOriginals!$C393,_xlfn.SEQUENCE(LEN(NetflixOriginals!$C393)),1)),0)&gt;0)*_xlfn.SEQUENCE(LEN(NetflixOriginals!$C393)))))-1))</f>
        <v>January</v>
      </c>
      <c r="I393" s="15" t="str" cm="1">
        <f t="array" ref="I393">RIGHT(_xlfn.CONCAT(IFERROR(INT(MID(NetflixOriginals!$C393,_xlfn.SEQUENCE(LEN(NetflixOriginals!$C393)),1)),"")),4)</f>
        <v>2018</v>
      </c>
      <c r="J393" s="12">
        <v>1</v>
      </c>
      <c r="K393" s="23">
        <f t="shared" si="12"/>
        <v>43126</v>
      </c>
      <c r="L393" s="22" t="str" cm="1">
        <f t="array" aca="1" ref="L393" ca="1">IF(SUM(INT(MID(F393,ROW(INDIRECT("1:"&amp;LEN(F393))),1)="/"))=0,"UNI_LANGUAGE",IF(SUM(INT(MID(F393,ROW(INDIRECT("1:"&amp;LEN(F393))),1)="/"))=1,"DUAL_LANGUAGE",IF(SUM(INT(MID(F393,ROW(INDIRECT("1:"&amp;LEN(F393))),1)="/"))=2,"TRI_LANGUAGE","")))</f>
        <v>UNI_LANGUAGE</v>
      </c>
      <c r="M393" t="str" cm="1">
        <f t="array" aca="1" ref="M393" ca="1">IF(SUM(INT(MID(B393,ROW(INDIRECT("1:"&amp;LEN(B393))),1)="/"))=0,"ONE_GENRE","MULTI_GENRE")</f>
        <v>MULTI_GENRE</v>
      </c>
      <c r="N393" t="str">
        <f t="shared" si="13"/>
        <v>6-7</v>
      </c>
    </row>
    <row r="394" spans="1:14" ht="15" thickBot="1" x14ac:dyDescent="0.35">
      <c r="A394" s="11" t="s">
        <v>885</v>
      </c>
      <c r="B394" s="12" t="s">
        <v>12</v>
      </c>
      <c r="C394" s="13" t="s">
        <v>582</v>
      </c>
      <c r="D394" s="12">
        <v>92</v>
      </c>
      <c r="E394" s="12">
        <v>6.8</v>
      </c>
      <c r="F394" s="12" t="s">
        <v>30</v>
      </c>
      <c r="G394" s="12" t="str" cm="1">
        <f t="array" ref="G394">IF(LEN(_xlfn.CONCAT(IFERROR(INT(MID(NetflixOriginals!$C394,_xlfn.SEQUENCE(LEN(NetflixOriginals!$C394)),1)),"")))=6,LEFT(_xlfn.CONCAT(IFERROR(INT(MID(NetflixOriginals!$C394,_xlfn.SEQUENCE(LEN(NetflixOriginals!$C394)),1)),"")),2),LEFT(_xlfn.CONCAT(IFERROR(INT(MID(NetflixOriginals!$C394,_xlfn.SEQUENCE(LEN(NetflixOriginals!$C394)),1)),"")),1))</f>
        <v>20</v>
      </c>
      <c r="H394" s="12" t="str" cm="1">
        <f t="array" ref="H394">TRIM(LEFT(NetflixOriginals!$C394,MIN(IF(_xlfn.UNIQUE(INT(IFERROR(INT(MID(NetflixOriginals!$C394,_xlfn.SEQUENCE(LEN(NetflixOriginals!$C394)),1)),0)&gt;0)*_xlfn.SEQUENCE(LEN(NetflixOriginals!$C394)))=0,"@",_xlfn.UNIQUE(INT(IFERROR(INT(MID(NetflixOriginals!$C394,_xlfn.SEQUENCE(LEN(NetflixOriginals!$C394)),1)),0)&gt;0)*_xlfn.SEQUENCE(LEN(NetflixOriginals!$C394)))))-1))</f>
        <v>March</v>
      </c>
      <c r="I394" s="12" t="str" cm="1">
        <f t="array" ref="I394">RIGHT(_xlfn.CONCAT(IFERROR(INT(MID(NetflixOriginals!$C394,_xlfn.SEQUENCE(LEN(NetflixOriginals!$C394)),1)),"")),4)</f>
        <v>2020</v>
      </c>
      <c r="J394" s="12">
        <v>3</v>
      </c>
      <c r="K394" s="23">
        <f t="shared" si="12"/>
        <v>43910</v>
      </c>
      <c r="L394" s="22" t="str" cm="1">
        <f t="array" aca="1" ref="L394" ca="1">IF(SUM(INT(MID(F394,ROW(INDIRECT("1:"&amp;LEN(F394))),1)="/"))=0,"UNI_LANGUAGE",IF(SUM(INT(MID(F394,ROW(INDIRECT("1:"&amp;LEN(F394))),1)="/"))=1,"DUAL_LANGUAGE",IF(SUM(INT(MID(F394,ROW(INDIRECT("1:"&amp;LEN(F394))),1)="/"))=2,"TRI_LANGUAGE","")))</f>
        <v>UNI_LANGUAGE</v>
      </c>
      <c r="M394" s="7" t="str" cm="1">
        <f t="array" aca="1" ref="M394" ca="1">IF(SUM(INT(MID(B394,ROW(INDIRECT("1:"&amp;LEN(B394))),1)="/"))=0,"ONE_GENRE","MULTI_GENRE")</f>
        <v>ONE_GENRE</v>
      </c>
      <c r="N394" t="str">
        <f t="shared" si="13"/>
        <v>6-7</v>
      </c>
    </row>
    <row r="395" spans="1:14" ht="15" thickBot="1" x14ac:dyDescent="0.35">
      <c r="A395" s="14" t="s">
        <v>886</v>
      </c>
      <c r="B395" s="15" t="s">
        <v>12</v>
      </c>
      <c r="C395" s="16" t="s">
        <v>887</v>
      </c>
      <c r="D395" s="15">
        <v>19</v>
      </c>
      <c r="E395" s="15">
        <v>6.8</v>
      </c>
      <c r="F395" s="15" t="s">
        <v>26</v>
      </c>
      <c r="G395" s="15" t="str" cm="1">
        <f t="array" ref="G395">IF(LEN(_xlfn.CONCAT(IFERROR(INT(MID(NetflixOriginals!$C395,_xlfn.SEQUENCE(LEN(NetflixOriginals!$C395)),1)),"")))=6,LEFT(_xlfn.CONCAT(IFERROR(INT(MID(NetflixOriginals!$C395,_xlfn.SEQUENCE(LEN(NetflixOriginals!$C395)),1)),"")),2),LEFT(_xlfn.CONCAT(IFERROR(INT(MID(NetflixOriginals!$C395,_xlfn.SEQUENCE(LEN(NetflixOriginals!$C395)),1)),"")),1))</f>
        <v>21</v>
      </c>
      <c r="H395" s="12" t="str" cm="1">
        <f t="array" ref="H395">TRIM(LEFT(NetflixOriginals!$C395,MIN(IF(_xlfn.UNIQUE(INT(IFERROR(INT(MID(NetflixOriginals!$C395,_xlfn.SEQUENCE(LEN(NetflixOriginals!$C395)),1)),0)&gt;0)*_xlfn.SEQUENCE(LEN(NetflixOriginals!$C395)))=0,"@",_xlfn.UNIQUE(INT(IFERROR(INT(MID(NetflixOriginals!$C395,_xlfn.SEQUENCE(LEN(NetflixOriginals!$C395)),1)),0)&gt;0)*_xlfn.SEQUENCE(LEN(NetflixOriginals!$C395)))))-1))</f>
        <v>September</v>
      </c>
      <c r="I395" s="15" t="str" cm="1">
        <f t="array" ref="I395">RIGHT(_xlfn.CONCAT(IFERROR(INT(MID(NetflixOriginals!$C395,_xlfn.SEQUENCE(LEN(NetflixOriginals!$C395)),1)),"")),4)</f>
        <v>2020</v>
      </c>
      <c r="J395" s="12">
        <v>9</v>
      </c>
      <c r="K395" s="23">
        <f t="shared" si="12"/>
        <v>44095</v>
      </c>
      <c r="L395" s="22" t="str" cm="1">
        <f t="array" aca="1" ref="L395" ca="1">IF(SUM(INT(MID(F395,ROW(INDIRECT("1:"&amp;LEN(F395))),1)="/"))=0,"UNI_LANGUAGE",IF(SUM(INT(MID(F395,ROW(INDIRECT("1:"&amp;LEN(F395))),1)="/"))=1,"DUAL_LANGUAGE",IF(SUM(INT(MID(F395,ROW(INDIRECT("1:"&amp;LEN(F395))),1)="/"))=2,"TRI_LANGUAGE","")))</f>
        <v>UNI_LANGUAGE</v>
      </c>
      <c r="M395" t="str" cm="1">
        <f t="array" aca="1" ref="M395" ca="1">IF(SUM(INT(MID(B395,ROW(INDIRECT("1:"&amp;LEN(B395))),1)="/"))=0,"ONE_GENRE","MULTI_GENRE")</f>
        <v>ONE_GENRE</v>
      </c>
      <c r="N395" t="str">
        <f t="shared" si="13"/>
        <v>6-7</v>
      </c>
    </row>
    <row r="396" spans="1:14" ht="15" thickBot="1" x14ac:dyDescent="0.35">
      <c r="A396" s="11" t="s">
        <v>888</v>
      </c>
      <c r="B396" s="12" t="s">
        <v>12</v>
      </c>
      <c r="C396" s="13" t="s">
        <v>393</v>
      </c>
      <c r="D396" s="12">
        <v>39</v>
      </c>
      <c r="E396" s="12">
        <v>6.8</v>
      </c>
      <c r="F396" s="12" t="s">
        <v>35</v>
      </c>
      <c r="G396" s="12" t="str" cm="1">
        <f t="array" ref="G396">IF(LEN(_xlfn.CONCAT(IFERROR(INT(MID(NetflixOriginals!$C396,_xlfn.SEQUENCE(LEN(NetflixOriginals!$C396)),1)),"")))=6,LEFT(_xlfn.CONCAT(IFERROR(INT(MID(NetflixOriginals!$C396,_xlfn.SEQUENCE(LEN(NetflixOriginals!$C396)),1)),"")),2),LEFT(_xlfn.CONCAT(IFERROR(INT(MID(NetflixOriginals!$C396,_xlfn.SEQUENCE(LEN(NetflixOriginals!$C396)),1)),"")),1))</f>
        <v>3</v>
      </c>
      <c r="H396" s="12" t="str" cm="1">
        <f t="array" ref="H396">TRIM(LEFT(NetflixOriginals!$C396,MIN(IF(_xlfn.UNIQUE(INT(IFERROR(INT(MID(NetflixOriginals!$C396,_xlfn.SEQUENCE(LEN(NetflixOriginals!$C396)),1)),0)&gt;0)*_xlfn.SEQUENCE(LEN(NetflixOriginals!$C396)))=0,"@",_xlfn.UNIQUE(INT(IFERROR(INT(MID(NetflixOriginals!$C396,_xlfn.SEQUENCE(LEN(NetflixOriginals!$C396)),1)),0)&gt;0)*_xlfn.SEQUENCE(LEN(NetflixOriginals!$C396)))))-1))</f>
        <v>May</v>
      </c>
      <c r="I396" s="12" t="str" cm="1">
        <f t="array" ref="I396">RIGHT(_xlfn.CONCAT(IFERROR(INT(MID(NetflixOriginals!$C396,_xlfn.SEQUENCE(LEN(NetflixOriginals!$C396)),1)),"")),4)</f>
        <v>2019</v>
      </c>
      <c r="J396" s="12">
        <v>5</v>
      </c>
      <c r="K396" s="23">
        <f t="shared" si="12"/>
        <v>43588</v>
      </c>
      <c r="L396" s="22" t="str" cm="1">
        <f t="array" aca="1" ref="L396" ca="1">IF(SUM(INT(MID(F396,ROW(INDIRECT("1:"&amp;LEN(F396))),1)="/"))=0,"UNI_LANGUAGE",IF(SUM(INT(MID(F396,ROW(INDIRECT("1:"&amp;LEN(F396))),1)="/"))=1,"DUAL_LANGUAGE",IF(SUM(INT(MID(F396,ROW(INDIRECT("1:"&amp;LEN(F396))),1)="/"))=2,"TRI_LANGUAGE","")))</f>
        <v>DUAL_LANGUAGE</v>
      </c>
      <c r="M396" s="7" t="str" cm="1">
        <f t="array" aca="1" ref="M396" ca="1">IF(SUM(INT(MID(B396,ROW(INDIRECT("1:"&amp;LEN(B396))),1)="/"))=0,"ONE_GENRE","MULTI_GENRE")</f>
        <v>ONE_GENRE</v>
      </c>
      <c r="N396" t="str">
        <f t="shared" si="13"/>
        <v>6-7</v>
      </c>
    </row>
    <row r="397" spans="1:14" ht="15" thickBot="1" x14ac:dyDescent="0.35">
      <c r="A397" s="14" t="s">
        <v>889</v>
      </c>
      <c r="B397" s="15" t="s">
        <v>40</v>
      </c>
      <c r="C397" s="16" t="s">
        <v>785</v>
      </c>
      <c r="D397" s="15">
        <v>102</v>
      </c>
      <c r="E397" s="15">
        <v>6.8</v>
      </c>
      <c r="F397" s="15" t="s">
        <v>26</v>
      </c>
      <c r="G397" s="15" t="str" cm="1">
        <f t="array" ref="G397">IF(LEN(_xlfn.CONCAT(IFERROR(INT(MID(NetflixOriginals!$C397,_xlfn.SEQUENCE(LEN(NetflixOriginals!$C397)),1)),"")))=6,LEFT(_xlfn.CONCAT(IFERROR(INT(MID(NetflixOriginals!$C397,_xlfn.SEQUENCE(LEN(NetflixOriginals!$C397)),1)),"")),2),LEFT(_xlfn.CONCAT(IFERROR(INT(MID(NetflixOriginals!$C397,_xlfn.SEQUENCE(LEN(NetflixOriginals!$C397)),1)),"")),1))</f>
        <v>31</v>
      </c>
      <c r="H397" s="12" t="str" cm="1">
        <f t="array" ref="H397">TRIM(LEFT(NetflixOriginals!$C397,MIN(IF(_xlfn.UNIQUE(INT(IFERROR(INT(MID(NetflixOriginals!$C397,_xlfn.SEQUENCE(LEN(NetflixOriginals!$C397)),1)),0)&gt;0)*_xlfn.SEQUENCE(LEN(NetflixOriginals!$C397)))=0,"@",_xlfn.UNIQUE(INT(IFERROR(INT(MID(NetflixOriginals!$C397,_xlfn.SEQUENCE(LEN(NetflixOriginals!$C397)),1)),0)&gt;0)*_xlfn.SEQUENCE(LEN(NetflixOriginals!$C397)))))-1))</f>
        <v>May</v>
      </c>
      <c r="I397" s="15" t="str" cm="1">
        <f t="array" ref="I397">RIGHT(_xlfn.CONCAT(IFERROR(INT(MID(NetflixOriginals!$C397,_xlfn.SEQUENCE(LEN(NetflixOriginals!$C397)),1)),"")),4)</f>
        <v>2019</v>
      </c>
      <c r="J397" s="12">
        <v>5</v>
      </c>
      <c r="K397" s="23">
        <f t="shared" si="12"/>
        <v>43616</v>
      </c>
      <c r="L397" s="22" t="str" cm="1">
        <f t="array" aca="1" ref="L397" ca="1">IF(SUM(INT(MID(F397,ROW(INDIRECT("1:"&amp;LEN(F397))),1)="/"))=0,"UNI_LANGUAGE",IF(SUM(INT(MID(F397,ROW(INDIRECT("1:"&amp;LEN(F397))),1)="/"))=1,"DUAL_LANGUAGE",IF(SUM(INT(MID(F397,ROW(INDIRECT("1:"&amp;LEN(F397))),1)="/"))=2,"TRI_LANGUAGE","")))</f>
        <v>UNI_LANGUAGE</v>
      </c>
      <c r="M397" t="str" cm="1">
        <f t="array" aca="1" ref="M397" ca="1">IF(SUM(INT(MID(B397,ROW(INDIRECT("1:"&amp;LEN(B397))),1)="/"))=0,"ONE_GENRE","MULTI_GENRE")</f>
        <v>ONE_GENRE</v>
      </c>
      <c r="N397" t="str">
        <f t="shared" si="13"/>
        <v>6-7</v>
      </c>
    </row>
    <row r="398" spans="1:14" ht="15" thickBot="1" x14ac:dyDescent="0.35">
      <c r="A398" s="11" t="s">
        <v>890</v>
      </c>
      <c r="B398" s="12" t="s">
        <v>12</v>
      </c>
      <c r="C398" s="13" t="s">
        <v>891</v>
      </c>
      <c r="D398" s="12">
        <v>89</v>
      </c>
      <c r="E398" s="12">
        <v>6.8</v>
      </c>
      <c r="F398" s="12" t="s">
        <v>26</v>
      </c>
      <c r="G398" s="12" t="str" cm="1">
        <f t="array" ref="G398">IF(LEN(_xlfn.CONCAT(IFERROR(INT(MID(NetflixOriginals!$C398,_xlfn.SEQUENCE(LEN(NetflixOriginals!$C398)),1)),"")))=6,LEFT(_xlfn.CONCAT(IFERROR(INT(MID(NetflixOriginals!$C398,_xlfn.SEQUENCE(LEN(NetflixOriginals!$C398)),1)),"")),2),LEFT(_xlfn.CONCAT(IFERROR(INT(MID(NetflixOriginals!$C398,_xlfn.SEQUENCE(LEN(NetflixOriginals!$C398)),1)),"")),1))</f>
        <v>6</v>
      </c>
      <c r="H398" s="12" t="str" cm="1">
        <f t="array" ref="H398">TRIM(LEFT(NetflixOriginals!$C398,MIN(IF(_xlfn.UNIQUE(INT(IFERROR(INT(MID(NetflixOriginals!$C398,_xlfn.SEQUENCE(LEN(NetflixOriginals!$C398)),1)),0)&gt;0)*_xlfn.SEQUENCE(LEN(NetflixOriginals!$C398)))=0,"@",_xlfn.UNIQUE(INT(IFERROR(INT(MID(NetflixOriginals!$C398,_xlfn.SEQUENCE(LEN(NetflixOriginals!$C398)),1)),0)&gt;0)*_xlfn.SEQUENCE(LEN(NetflixOriginals!$C398)))))-1))</f>
        <v>May</v>
      </c>
      <c r="I398" s="12" t="str" cm="1">
        <f t="array" ref="I398">RIGHT(_xlfn.CONCAT(IFERROR(INT(MID(NetflixOriginals!$C398,_xlfn.SEQUENCE(LEN(NetflixOriginals!$C398)),1)),"")),4)</f>
        <v>2020</v>
      </c>
      <c r="J398" s="12">
        <v>5</v>
      </c>
      <c r="K398" s="23">
        <f t="shared" si="12"/>
        <v>43957</v>
      </c>
      <c r="L398" s="22" t="str" cm="1">
        <f t="array" aca="1" ref="L398" ca="1">IF(SUM(INT(MID(F398,ROW(INDIRECT("1:"&amp;LEN(F398))),1)="/"))=0,"UNI_LANGUAGE",IF(SUM(INT(MID(F398,ROW(INDIRECT("1:"&amp;LEN(F398))),1)="/"))=1,"DUAL_LANGUAGE",IF(SUM(INT(MID(F398,ROW(INDIRECT("1:"&amp;LEN(F398))),1)="/"))=2,"TRI_LANGUAGE","")))</f>
        <v>UNI_LANGUAGE</v>
      </c>
      <c r="M398" s="7" t="str" cm="1">
        <f t="array" aca="1" ref="M398" ca="1">IF(SUM(INT(MID(B398,ROW(INDIRECT("1:"&amp;LEN(B398))),1)="/"))=0,"ONE_GENRE","MULTI_GENRE")</f>
        <v>ONE_GENRE</v>
      </c>
      <c r="N398" t="str">
        <f t="shared" si="13"/>
        <v>6-7</v>
      </c>
    </row>
    <row r="399" spans="1:14" ht="15" thickBot="1" x14ac:dyDescent="0.35">
      <c r="A399" s="14" t="s">
        <v>892</v>
      </c>
      <c r="B399" s="15" t="s">
        <v>32</v>
      </c>
      <c r="C399" s="16" t="s">
        <v>623</v>
      </c>
      <c r="D399" s="15">
        <v>105</v>
      </c>
      <c r="E399" s="15">
        <v>6.8</v>
      </c>
      <c r="F399" s="15" t="s">
        <v>42</v>
      </c>
      <c r="G399" s="15" t="str" cm="1">
        <f t="array" ref="G399">IF(LEN(_xlfn.CONCAT(IFERROR(INT(MID(NetflixOriginals!$C399,_xlfn.SEQUENCE(LEN(NetflixOriginals!$C399)),1)),"")))=6,LEFT(_xlfn.CONCAT(IFERROR(INT(MID(NetflixOriginals!$C399,_xlfn.SEQUENCE(LEN(NetflixOriginals!$C399)),1)),"")),2),LEFT(_xlfn.CONCAT(IFERROR(INT(MID(NetflixOriginals!$C399,_xlfn.SEQUENCE(LEN(NetflixOriginals!$C399)),1)),"")),1))</f>
        <v>3</v>
      </c>
      <c r="H399" s="12" t="str" cm="1">
        <f t="array" ref="H399">TRIM(LEFT(NetflixOriginals!$C399,MIN(IF(_xlfn.UNIQUE(INT(IFERROR(INT(MID(NetflixOriginals!$C399,_xlfn.SEQUENCE(LEN(NetflixOriginals!$C399)),1)),0)&gt;0)*_xlfn.SEQUENCE(LEN(NetflixOriginals!$C399)))=0,"@",_xlfn.UNIQUE(INT(IFERROR(INT(MID(NetflixOriginals!$C399,_xlfn.SEQUENCE(LEN(NetflixOriginals!$C399)),1)),0)&gt;0)*_xlfn.SEQUENCE(LEN(NetflixOriginals!$C399)))))-1))</f>
        <v>August</v>
      </c>
      <c r="I399" s="15" t="str" cm="1">
        <f t="array" ref="I399">RIGHT(_xlfn.CONCAT(IFERROR(INT(MID(NetflixOriginals!$C399,_xlfn.SEQUENCE(LEN(NetflixOriginals!$C399)),1)),"")),4)</f>
        <v>2018</v>
      </c>
      <c r="J399" s="12">
        <v>8</v>
      </c>
      <c r="K399" s="23">
        <f t="shared" si="12"/>
        <v>43315</v>
      </c>
      <c r="L399" s="22" t="str" cm="1">
        <f t="array" aca="1" ref="L399" ca="1">IF(SUM(INT(MID(F399,ROW(INDIRECT("1:"&amp;LEN(F399))),1)="/"))=0,"UNI_LANGUAGE",IF(SUM(INT(MID(F399,ROW(INDIRECT("1:"&amp;LEN(F399))),1)="/"))=1,"DUAL_LANGUAGE",IF(SUM(INT(MID(F399,ROW(INDIRECT("1:"&amp;LEN(F399))),1)="/"))=2,"TRI_LANGUAGE","")))</f>
        <v>UNI_LANGUAGE</v>
      </c>
      <c r="M399" t="str" cm="1">
        <f t="array" aca="1" ref="M399" ca="1">IF(SUM(INT(MID(B399,ROW(INDIRECT("1:"&amp;LEN(B399))),1)="/"))=0,"ONE_GENRE","MULTI_GENRE")</f>
        <v>ONE_GENRE</v>
      </c>
      <c r="N399" t="str">
        <f t="shared" si="13"/>
        <v>6-7</v>
      </c>
    </row>
    <row r="400" spans="1:14" ht="15" thickBot="1" x14ac:dyDescent="0.35">
      <c r="A400" s="11" t="s">
        <v>893</v>
      </c>
      <c r="B400" s="12" t="s">
        <v>16</v>
      </c>
      <c r="C400" s="13" t="s">
        <v>543</v>
      </c>
      <c r="D400" s="12">
        <v>101</v>
      </c>
      <c r="E400" s="12">
        <v>6.8</v>
      </c>
      <c r="F400" s="12" t="s">
        <v>26</v>
      </c>
      <c r="G400" s="12" t="str" cm="1">
        <f t="array" ref="G400">IF(LEN(_xlfn.CONCAT(IFERROR(INT(MID(NetflixOriginals!$C400,_xlfn.SEQUENCE(LEN(NetflixOriginals!$C400)),1)),"")))=6,LEFT(_xlfn.CONCAT(IFERROR(INT(MID(NetflixOriginals!$C400,_xlfn.SEQUENCE(LEN(NetflixOriginals!$C400)),1)),"")),2),LEFT(_xlfn.CONCAT(IFERROR(INT(MID(NetflixOriginals!$C400,_xlfn.SEQUENCE(LEN(NetflixOriginals!$C400)),1)),"")),1))</f>
        <v>29</v>
      </c>
      <c r="H400" s="12" t="str" cm="1">
        <f t="array" ref="H400">TRIM(LEFT(NetflixOriginals!$C400,MIN(IF(_xlfn.UNIQUE(INT(IFERROR(INT(MID(NetflixOriginals!$C400,_xlfn.SEQUENCE(LEN(NetflixOriginals!$C400)),1)),0)&gt;0)*_xlfn.SEQUENCE(LEN(NetflixOriginals!$C400)))=0,"@",_xlfn.UNIQUE(INT(IFERROR(INT(MID(NetflixOriginals!$C400,_xlfn.SEQUENCE(LEN(NetflixOriginals!$C400)),1)),0)&gt;0)*_xlfn.SEQUENCE(LEN(NetflixOriginals!$C400)))))-1))</f>
        <v>June</v>
      </c>
      <c r="I400" s="12" t="str" cm="1">
        <f t="array" ref="I400">RIGHT(_xlfn.CONCAT(IFERROR(INT(MID(NetflixOriginals!$C400,_xlfn.SEQUENCE(LEN(NetflixOriginals!$C400)),1)),"")),4)</f>
        <v>2018</v>
      </c>
      <c r="J400" s="12">
        <v>6</v>
      </c>
      <c r="K400" s="23">
        <f t="shared" si="12"/>
        <v>43280</v>
      </c>
      <c r="L400" s="22" t="str" cm="1">
        <f t="array" aca="1" ref="L400" ca="1">IF(SUM(INT(MID(F400,ROW(INDIRECT("1:"&amp;LEN(F400))),1)="/"))=0,"UNI_LANGUAGE",IF(SUM(INT(MID(F400,ROW(INDIRECT("1:"&amp;LEN(F400))),1)="/"))=1,"DUAL_LANGUAGE",IF(SUM(INT(MID(F400,ROW(INDIRECT("1:"&amp;LEN(F400))),1)="/"))=2,"TRI_LANGUAGE","")))</f>
        <v>UNI_LANGUAGE</v>
      </c>
      <c r="M400" s="7" t="str" cm="1">
        <f t="array" aca="1" ref="M400" ca="1">IF(SUM(INT(MID(B400,ROW(INDIRECT("1:"&amp;LEN(B400))),1)="/"))=0,"ONE_GENRE","MULTI_GENRE")</f>
        <v>ONE_GENRE</v>
      </c>
      <c r="N400" t="str">
        <f t="shared" si="13"/>
        <v>6-7</v>
      </c>
    </row>
    <row r="401" spans="1:14" ht="15" thickBot="1" x14ac:dyDescent="0.35">
      <c r="A401" s="14" t="s">
        <v>894</v>
      </c>
      <c r="B401" s="15" t="s">
        <v>32</v>
      </c>
      <c r="C401" s="16" t="s">
        <v>895</v>
      </c>
      <c r="D401" s="15">
        <v>70</v>
      </c>
      <c r="E401" s="15">
        <v>6.8</v>
      </c>
      <c r="F401" s="15" t="s">
        <v>26</v>
      </c>
      <c r="G401" s="15" t="str" cm="1">
        <f t="array" ref="G401">IF(LEN(_xlfn.CONCAT(IFERROR(INT(MID(NetflixOriginals!$C401,_xlfn.SEQUENCE(LEN(NetflixOriginals!$C401)),1)),"")))=6,LEFT(_xlfn.CONCAT(IFERROR(INT(MID(NetflixOriginals!$C401,_xlfn.SEQUENCE(LEN(NetflixOriginals!$C401)),1)),"")),2),LEFT(_xlfn.CONCAT(IFERROR(INT(MID(NetflixOriginals!$C401,_xlfn.SEQUENCE(LEN(NetflixOriginals!$C401)),1)),"")),1))</f>
        <v>27</v>
      </c>
      <c r="H401" s="12" t="str" cm="1">
        <f t="array" ref="H401">TRIM(LEFT(NetflixOriginals!$C401,MIN(IF(_xlfn.UNIQUE(INT(IFERROR(INT(MID(NetflixOriginals!$C401,_xlfn.SEQUENCE(LEN(NetflixOriginals!$C401)),1)),0)&gt;0)*_xlfn.SEQUENCE(LEN(NetflixOriginals!$C401)))=0,"@",_xlfn.UNIQUE(INT(IFERROR(INT(MID(NetflixOriginals!$C401,_xlfn.SEQUENCE(LEN(NetflixOriginals!$C401)),1)),0)&gt;0)*_xlfn.SEQUENCE(LEN(NetflixOriginals!$C401)))))-1))</f>
        <v>December</v>
      </c>
      <c r="I401" s="15" t="str" cm="1">
        <f t="array" ref="I401">RIGHT(_xlfn.CONCAT(IFERROR(INT(MID(NetflixOriginals!$C401,_xlfn.SEQUENCE(LEN(NetflixOriginals!$C401)),1)),"")),4)</f>
        <v>2020</v>
      </c>
      <c r="J401" s="12">
        <v>12</v>
      </c>
      <c r="K401" s="23">
        <f t="shared" si="12"/>
        <v>44192</v>
      </c>
      <c r="L401" s="22" t="str" cm="1">
        <f t="array" aca="1" ref="L401" ca="1">IF(SUM(INT(MID(F401,ROW(INDIRECT("1:"&amp;LEN(F401))),1)="/"))=0,"UNI_LANGUAGE",IF(SUM(INT(MID(F401,ROW(INDIRECT("1:"&amp;LEN(F401))),1)="/"))=1,"DUAL_LANGUAGE",IF(SUM(INT(MID(F401,ROW(INDIRECT("1:"&amp;LEN(F401))),1)="/"))=2,"TRI_LANGUAGE","")))</f>
        <v>UNI_LANGUAGE</v>
      </c>
      <c r="M401" t="str" cm="1">
        <f t="array" aca="1" ref="M401" ca="1">IF(SUM(INT(MID(B401,ROW(INDIRECT("1:"&amp;LEN(B401))),1)="/"))=0,"ONE_GENRE","MULTI_GENRE")</f>
        <v>ONE_GENRE</v>
      </c>
      <c r="N401" t="str">
        <f t="shared" si="13"/>
        <v>6-7</v>
      </c>
    </row>
    <row r="402" spans="1:14" ht="15" thickBot="1" x14ac:dyDescent="0.35">
      <c r="A402" s="11" t="s">
        <v>896</v>
      </c>
      <c r="B402" s="12" t="s">
        <v>12</v>
      </c>
      <c r="C402" s="13" t="s">
        <v>897</v>
      </c>
      <c r="D402" s="12">
        <v>96</v>
      </c>
      <c r="E402" s="12">
        <v>6.8</v>
      </c>
      <c r="F402" s="12" t="s">
        <v>58</v>
      </c>
      <c r="G402" s="12" t="str" cm="1">
        <f t="array" ref="G402">IF(LEN(_xlfn.CONCAT(IFERROR(INT(MID(NetflixOriginals!$C402,_xlfn.SEQUENCE(LEN(NetflixOriginals!$C402)),1)),"")))=6,LEFT(_xlfn.CONCAT(IFERROR(INT(MID(NetflixOriginals!$C402,_xlfn.SEQUENCE(LEN(NetflixOriginals!$C402)),1)),"")),2),LEFT(_xlfn.CONCAT(IFERROR(INT(MID(NetflixOriginals!$C402,_xlfn.SEQUENCE(LEN(NetflixOriginals!$C402)),1)),"")),1))</f>
        <v>17</v>
      </c>
      <c r="H402" s="12" t="str" cm="1">
        <f t="array" ref="H402">TRIM(LEFT(NetflixOriginals!$C402,MIN(IF(_xlfn.UNIQUE(INT(IFERROR(INT(MID(NetflixOriginals!$C402,_xlfn.SEQUENCE(LEN(NetflixOriginals!$C402)),1)),0)&gt;0)*_xlfn.SEQUENCE(LEN(NetflixOriginals!$C402)))=0,"@",_xlfn.UNIQUE(INT(IFERROR(INT(MID(NetflixOriginals!$C402,_xlfn.SEQUENCE(LEN(NetflixOriginals!$C402)),1)),0)&gt;0)*_xlfn.SEQUENCE(LEN(NetflixOriginals!$C402)))))-1))</f>
        <v>September</v>
      </c>
      <c r="I402" s="12" t="str" cm="1">
        <f t="array" ref="I402">RIGHT(_xlfn.CONCAT(IFERROR(INT(MID(NetflixOriginals!$C402,_xlfn.SEQUENCE(LEN(NetflixOriginals!$C402)),1)),"")),4)</f>
        <v>2020</v>
      </c>
      <c r="J402" s="12">
        <v>9</v>
      </c>
      <c r="K402" s="23">
        <f t="shared" si="12"/>
        <v>44091</v>
      </c>
      <c r="L402" s="22" t="str" cm="1">
        <f t="array" aca="1" ref="L402" ca="1">IF(SUM(INT(MID(F402,ROW(INDIRECT("1:"&amp;LEN(F402))),1)="/"))=0,"UNI_LANGUAGE",IF(SUM(INT(MID(F402,ROW(INDIRECT("1:"&amp;LEN(F402))),1)="/"))=1,"DUAL_LANGUAGE",IF(SUM(INT(MID(F402,ROW(INDIRECT("1:"&amp;LEN(F402))),1)="/"))=2,"TRI_LANGUAGE","")))</f>
        <v>UNI_LANGUAGE</v>
      </c>
      <c r="M402" s="7" t="str" cm="1">
        <f t="array" aca="1" ref="M402" ca="1">IF(SUM(INT(MID(B402,ROW(INDIRECT("1:"&amp;LEN(B402))),1)="/"))=0,"ONE_GENRE","MULTI_GENRE")</f>
        <v>ONE_GENRE</v>
      </c>
      <c r="N402" t="str">
        <f t="shared" si="13"/>
        <v>6-7</v>
      </c>
    </row>
    <row r="403" spans="1:14" ht="15" thickBot="1" x14ac:dyDescent="0.35">
      <c r="A403" s="14" t="s">
        <v>898</v>
      </c>
      <c r="B403" s="15" t="s">
        <v>12</v>
      </c>
      <c r="C403" s="16" t="s">
        <v>899</v>
      </c>
      <c r="D403" s="15">
        <v>85</v>
      </c>
      <c r="E403" s="15">
        <v>6.8</v>
      </c>
      <c r="F403" s="15" t="s">
        <v>26</v>
      </c>
      <c r="G403" s="15" t="str" cm="1">
        <f t="array" ref="G403">IF(LEN(_xlfn.CONCAT(IFERROR(INT(MID(NetflixOriginals!$C403,_xlfn.SEQUENCE(LEN(NetflixOriginals!$C403)),1)),"")))=6,LEFT(_xlfn.CONCAT(IFERROR(INT(MID(NetflixOriginals!$C403,_xlfn.SEQUENCE(LEN(NetflixOriginals!$C403)),1)),"")),2),LEFT(_xlfn.CONCAT(IFERROR(INT(MID(NetflixOriginals!$C403,_xlfn.SEQUENCE(LEN(NetflixOriginals!$C403)),1)),"")),1))</f>
        <v>11</v>
      </c>
      <c r="H403" s="12" t="str" cm="1">
        <f t="array" ref="H403">TRIM(LEFT(NetflixOriginals!$C403,MIN(IF(_xlfn.UNIQUE(INT(IFERROR(INT(MID(NetflixOriginals!$C403,_xlfn.SEQUENCE(LEN(NetflixOriginals!$C403)),1)),0)&gt;0)*_xlfn.SEQUENCE(LEN(NetflixOriginals!$C403)))=0,"@",_xlfn.UNIQUE(INT(IFERROR(INT(MID(NetflixOriginals!$C403,_xlfn.SEQUENCE(LEN(NetflixOriginals!$C403)),1)),0)&gt;0)*_xlfn.SEQUENCE(LEN(NetflixOriginals!$C403)))))-1))</f>
        <v>May</v>
      </c>
      <c r="I403" s="15" t="str" cm="1">
        <f t="array" ref="I403">RIGHT(_xlfn.CONCAT(IFERROR(INT(MID(NetflixOriginals!$C403,_xlfn.SEQUENCE(LEN(NetflixOriginals!$C403)),1)),"")),4)</f>
        <v>2020</v>
      </c>
      <c r="J403" s="12">
        <v>5</v>
      </c>
      <c r="K403" s="23">
        <f t="shared" si="12"/>
        <v>43962</v>
      </c>
      <c r="L403" s="22" t="str" cm="1">
        <f t="array" aca="1" ref="L403" ca="1">IF(SUM(INT(MID(F403,ROW(INDIRECT("1:"&amp;LEN(F403))),1)="/"))=0,"UNI_LANGUAGE",IF(SUM(INT(MID(F403,ROW(INDIRECT("1:"&amp;LEN(F403))),1)="/"))=1,"DUAL_LANGUAGE",IF(SUM(INT(MID(F403,ROW(INDIRECT("1:"&amp;LEN(F403))),1)="/"))=2,"TRI_LANGUAGE","")))</f>
        <v>UNI_LANGUAGE</v>
      </c>
      <c r="M403" t="str" cm="1">
        <f t="array" aca="1" ref="M403" ca="1">IF(SUM(INT(MID(B403,ROW(INDIRECT("1:"&amp;LEN(B403))),1)="/"))=0,"ONE_GENRE","MULTI_GENRE")</f>
        <v>ONE_GENRE</v>
      </c>
      <c r="N403" t="str">
        <f t="shared" si="13"/>
        <v>6-7</v>
      </c>
    </row>
    <row r="404" spans="1:14" ht="15" thickBot="1" x14ac:dyDescent="0.35">
      <c r="A404" s="11" t="s">
        <v>900</v>
      </c>
      <c r="B404" s="12" t="s">
        <v>12</v>
      </c>
      <c r="C404" s="13" t="s">
        <v>901</v>
      </c>
      <c r="D404" s="12">
        <v>39</v>
      </c>
      <c r="E404" s="12">
        <v>6.8</v>
      </c>
      <c r="F404" s="12" t="s">
        <v>26</v>
      </c>
      <c r="G404" s="12" t="str" cm="1">
        <f t="array" ref="G404">IF(LEN(_xlfn.CONCAT(IFERROR(INT(MID(NetflixOriginals!$C404,_xlfn.SEQUENCE(LEN(NetflixOriginals!$C404)),1)),"")))=6,LEFT(_xlfn.CONCAT(IFERROR(INT(MID(NetflixOriginals!$C404,_xlfn.SEQUENCE(LEN(NetflixOriginals!$C404)),1)),"")),2),LEFT(_xlfn.CONCAT(IFERROR(INT(MID(NetflixOriginals!$C404,_xlfn.SEQUENCE(LEN(NetflixOriginals!$C404)),1)),"")),1))</f>
        <v>12</v>
      </c>
      <c r="H404" s="12" t="str" cm="1">
        <f t="array" ref="H404">TRIM(LEFT(NetflixOriginals!$C404,MIN(IF(_xlfn.UNIQUE(INT(IFERROR(INT(MID(NetflixOriginals!$C404,_xlfn.SEQUENCE(LEN(NetflixOriginals!$C404)),1)),0)&gt;0)*_xlfn.SEQUENCE(LEN(NetflixOriginals!$C404)))=0,"@",_xlfn.UNIQUE(INT(IFERROR(INT(MID(NetflixOriginals!$C404,_xlfn.SEQUENCE(LEN(NetflixOriginals!$C404)),1)),0)&gt;0)*_xlfn.SEQUENCE(LEN(NetflixOriginals!$C404)))))-1))</f>
        <v>September</v>
      </c>
      <c r="I404" s="12" t="str" cm="1">
        <f t="array" ref="I404">RIGHT(_xlfn.CONCAT(IFERROR(INT(MID(NetflixOriginals!$C404,_xlfn.SEQUENCE(LEN(NetflixOriginals!$C404)),1)),"")),4)</f>
        <v>2017</v>
      </c>
      <c r="J404" s="12">
        <v>9</v>
      </c>
      <c r="K404" s="23">
        <f t="shared" si="12"/>
        <v>42990</v>
      </c>
      <c r="L404" s="22" t="str" cm="1">
        <f t="array" aca="1" ref="L404" ca="1">IF(SUM(INT(MID(F404,ROW(INDIRECT("1:"&amp;LEN(F404))),1)="/"))=0,"UNI_LANGUAGE",IF(SUM(INT(MID(F404,ROW(INDIRECT("1:"&amp;LEN(F404))),1)="/"))=1,"DUAL_LANGUAGE",IF(SUM(INT(MID(F404,ROW(INDIRECT("1:"&amp;LEN(F404))),1)="/"))=2,"TRI_LANGUAGE","")))</f>
        <v>UNI_LANGUAGE</v>
      </c>
      <c r="M404" s="7" t="str" cm="1">
        <f t="array" aca="1" ref="M404" ca="1">IF(SUM(INT(MID(B404,ROW(INDIRECT("1:"&amp;LEN(B404))),1)="/"))=0,"ONE_GENRE","MULTI_GENRE")</f>
        <v>ONE_GENRE</v>
      </c>
      <c r="N404" t="str">
        <f t="shared" si="13"/>
        <v>6-7</v>
      </c>
    </row>
    <row r="405" spans="1:14" ht="15" thickBot="1" x14ac:dyDescent="0.35">
      <c r="A405" s="14" t="s">
        <v>902</v>
      </c>
      <c r="B405" s="15" t="s">
        <v>12</v>
      </c>
      <c r="C405" s="16" t="s">
        <v>330</v>
      </c>
      <c r="D405" s="15">
        <v>79</v>
      </c>
      <c r="E405" s="15">
        <v>6.8</v>
      </c>
      <c r="F405" s="15" t="s">
        <v>26</v>
      </c>
      <c r="G405" s="15" t="str" cm="1">
        <f t="array" ref="G405">IF(LEN(_xlfn.CONCAT(IFERROR(INT(MID(NetflixOriginals!$C405,_xlfn.SEQUENCE(LEN(NetflixOriginals!$C405)),1)),"")))=6,LEFT(_xlfn.CONCAT(IFERROR(INT(MID(NetflixOriginals!$C405,_xlfn.SEQUENCE(LEN(NetflixOriginals!$C405)),1)),"")),2),LEFT(_xlfn.CONCAT(IFERROR(INT(MID(NetflixOriginals!$C405,_xlfn.SEQUENCE(LEN(NetflixOriginals!$C405)),1)),"")),1))</f>
        <v>20</v>
      </c>
      <c r="H405" s="12" t="str" cm="1">
        <f t="array" ref="H405">TRIM(LEFT(NetflixOriginals!$C405,MIN(IF(_xlfn.UNIQUE(INT(IFERROR(INT(MID(NetflixOriginals!$C405,_xlfn.SEQUENCE(LEN(NetflixOriginals!$C405)),1)),0)&gt;0)*_xlfn.SEQUENCE(LEN(NetflixOriginals!$C405)))=0,"@",_xlfn.UNIQUE(INT(IFERROR(INT(MID(NetflixOriginals!$C405,_xlfn.SEQUENCE(LEN(NetflixOriginals!$C405)),1)),0)&gt;0)*_xlfn.SEQUENCE(LEN(NetflixOriginals!$C405)))))-1))</f>
        <v>April</v>
      </c>
      <c r="I405" s="15" t="str" cm="1">
        <f t="array" ref="I405">RIGHT(_xlfn.CONCAT(IFERROR(INT(MID(NetflixOriginals!$C405,_xlfn.SEQUENCE(LEN(NetflixOriginals!$C405)),1)),"")),4)</f>
        <v>2018</v>
      </c>
      <c r="J405" s="12">
        <v>4</v>
      </c>
      <c r="K405" s="23">
        <f t="shared" si="12"/>
        <v>43210</v>
      </c>
      <c r="L405" s="22" t="str" cm="1">
        <f t="array" aca="1" ref="L405" ca="1">IF(SUM(INT(MID(F405,ROW(INDIRECT("1:"&amp;LEN(F405))),1)="/"))=0,"UNI_LANGUAGE",IF(SUM(INT(MID(F405,ROW(INDIRECT("1:"&amp;LEN(F405))),1)="/"))=1,"DUAL_LANGUAGE",IF(SUM(INT(MID(F405,ROW(INDIRECT("1:"&amp;LEN(F405))),1)="/"))=2,"TRI_LANGUAGE","")))</f>
        <v>UNI_LANGUAGE</v>
      </c>
      <c r="M405" t="str" cm="1">
        <f t="array" aca="1" ref="M405" ca="1">IF(SUM(INT(MID(B405,ROW(INDIRECT("1:"&amp;LEN(B405))),1)="/"))=0,"ONE_GENRE","MULTI_GENRE")</f>
        <v>ONE_GENRE</v>
      </c>
      <c r="N405" t="str">
        <f t="shared" si="13"/>
        <v>6-7</v>
      </c>
    </row>
    <row r="406" spans="1:14" ht="15" thickBot="1" x14ac:dyDescent="0.35">
      <c r="A406" s="11" t="s">
        <v>903</v>
      </c>
      <c r="B406" s="12" t="s">
        <v>12</v>
      </c>
      <c r="C406" s="13" t="s">
        <v>904</v>
      </c>
      <c r="D406" s="12">
        <v>73</v>
      </c>
      <c r="E406" s="12">
        <v>6.8</v>
      </c>
      <c r="F406" s="12" t="s">
        <v>26</v>
      </c>
      <c r="G406" s="12" t="str" cm="1">
        <f t="array" ref="G406">IF(LEN(_xlfn.CONCAT(IFERROR(INT(MID(NetflixOriginals!$C406,_xlfn.SEQUENCE(LEN(NetflixOriginals!$C406)),1)),"")))=6,LEFT(_xlfn.CONCAT(IFERROR(INT(MID(NetflixOriginals!$C406,_xlfn.SEQUENCE(LEN(NetflixOriginals!$C406)),1)),"")),2),LEFT(_xlfn.CONCAT(IFERROR(INT(MID(NetflixOriginals!$C406,_xlfn.SEQUENCE(LEN(NetflixOriginals!$C406)),1)),"")),1))</f>
        <v>21</v>
      </c>
      <c r="H406" s="12" t="str" cm="1">
        <f t="array" ref="H406">TRIM(LEFT(NetflixOriginals!$C406,MIN(IF(_xlfn.UNIQUE(INT(IFERROR(INT(MID(NetflixOriginals!$C406,_xlfn.SEQUENCE(LEN(NetflixOriginals!$C406)),1)),0)&gt;0)*_xlfn.SEQUENCE(LEN(NetflixOriginals!$C406)))=0,"@",_xlfn.UNIQUE(INT(IFERROR(INT(MID(NetflixOriginals!$C406,_xlfn.SEQUENCE(LEN(NetflixOriginals!$C406)),1)),0)&gt;0)*_xlfn.SEQUENCE(LEN(NetflixOriginals!$C406)))))-1))</f>
        <v>November</v>
      </c>
      <c r="I406" s="12" t="str" cm="1">
        <f t="array" ref="I406">RIGHT(_xlfn.CONCAT(IFERROR(INT(MID(NetflixOriginals!$C406,_xlfn.SEQUENCE(LEN(NetflixOriginals!$C406)),1)),"")),4)</f>
        <v>2017</v>
      </c>
      <c r="J406" s="12">
        <v>11</v>
      </c>
      <c r="K406" s="23">
        <f t="shared" si="12"/>
        <v>43060</v>
      </c>
      <c r="L406" s="22" t="str" cm="1">
        <f t="array" aca="1" ref="L406" ca="1">IF(SUM(INT(MID(F406,ROW(INDIRECT("1:"&amp;LEN(F406))),1)="/"))=0,"UNI_LANGUAGE",IF(SUM(INT(MID(F406,ROW(INDIRECT("1:"&amp;LEN(F406))),1)="/"))=1,"DUAL_LANGUAGE",IF(SUM(INT(MID(F406,ROW(INDIRECT("1:"&amp;LEN(F406))),1)="/"))=2,"TRI_LANGUAGE","")))</f>
        <v>UNI_LANGUAGE</v>
      </c>
      <c r="M406" s="7" t="str" cm="1">
        <f t="array" aca="1" ref="M406" ca="1">IF(SUM(INT(MID(B406,ROW(INDIRECT("1:"&amp;LEN(B406))),1)="/"))=0,"ONE_GENRE","MULTI_GENRE")</f>
        <v>ONE_GENRE</v>
      </c>
      <c r="N406" t="str">
        <f t="shared" si="13"/>
        <v>6-7</v>
      </c>
    </row>
    <row r="407" spans="1:14" ht="15" thickBot="1" x14ac:dyDescent="0.35">
      <c r="A407" s="14" t="s">
        <v>905</v>
      </c>
      <c r="B407" s="15" t="s">
        <v>36</v>
      </c>
      <c r="C407" s="16" t="s">
        <v>290</v>
      </c>
      <c r="D407" s="15">
        <v>114</v>
      </c>
      <c r="E407" s="15">
        <v>6.8</v>
      </c>
      <c r="F407" s="15" t="s">
        <v>42</v>
      </c>
      <c r="G407" s="15" t="str" cm="1">
        <f t="array" ref="G407">IF(LEN(_xlfn.CONCAT(IFERROR(INT(MID(NetflixOriginals!$C407,_xlfn.SEQUENCE(LEN(NetflixOriginals!$C407)),1)),"")))=6,LEFT(_xlfn.CONCAT(IFERROR(INT(MID(NetflixOriginals!$C407,_xlfn.SEQUENCE(LEN(NetflixOriginals!$C407)),1)),"")),2),LEFT(_xlfn.CONCAT(IFERROR(INT(MID(NetflixOriginals!$C407,_xlfn.SEQUENCE(LEN(NetflixOriginals!$C407)),1)),"")),1))</f>
        <v>2</v>
      </c>
      <c r="H407" s="12" t="str" cm="1">
        <f t="array" ref="H407">TRIM(LEFT(NetflixOriginals!$C407,MIN(IF(_xlfn.UNIQUE(INT(IFERROR(INT(MID(NetflixOriginals!$C407,_xlfn.SEQUENCE(LEN(NetflixOriginals!$C407)),1)),0)&gt;0)*_xlfn.SEQUENCE(LEN(NetflixOriginals!$C407)))=0,"@",_xlfn.UNIQUE(INT(IFERROR(INT(MID(NetflixOriginals!$C407,_xlfn.SEQUENCE(LEN(NetflixOriginals!$C407)),1)),0)&gt;0)*_xlfn.SEQUENCE(LEN(NetflixOriginals!$C407)))))-1))</f>
        <v>October</v>
      </c>
      <c r="I407" s="15" t="str" cm="1">
        <f t="array" ref="I407">RIGHT(_xlfn.CONCAT(IFERROR(INT(MID(NetflixOriginals!$C407,_xlfn.SEQUENCE(LEN(NetflixOriginals!$C407)),1)),"")),4)</f>
        <v>2020</v>
      </c>
      <c r="J407" s="12">
        <v>10</v>
      </c>
      <c r="K407" s="23">
        <f t="shared" si="12"/>
        <v>44106</v>
      </c>
      <c r="L407" s="22" t="str" cm="1">
        <f t="array" aca="1" ref="L407" ca="1">IF(SUM(INT(MID(F407,ROW(INDIRECT("1:"&amp;LEN(F407))),1)="/"))=0,"UNI_LANGUAGE",IF(SUM(INT(MID(F407,ROW(INDIRECT("1:"&amp;LEN(F407))),1)="/"))=1,"DUAL_LANGUAGE",IF(SUM(INT(MID(F407,ROW(INDIRECT("1:"&amp;LEN(F407))),1)="/"))=2,"TRI_LANGUAGE","")))</f>
        <v>UNI_LANGUAGE</v>
      </c>
      <c r="M407" t="str" cm="1">
        <f t="array" aca="1" ref="M407" ca="1">IF(SUM(INT(MID(B407,ROW(INDIRECT("1:"&amp;LEN(B407))),1)="/"))=0,"ONE_GENRE","MULTI_GENRE")</f>
        <v>ONE_GENRE</v>
      </c>
      <c r="N407" t="str">
        <f t="shared" si="13"/>
        <v>6-7</v>
      </c>
    </row>
    <row r="408" spans="1:14" ht="15" thickBot="1" x14ac:dyDescent="0.35">
      <c r="A408" s="11" t="s">
        <v>906</v>
      </c>
      <c r="B408" s="12" t="s">
        <v>36</v>
      </c>
      <c r="C408" s="13" t="s">
        <v>907</v>
      </c>
      <c r="D408" s="12">
        <v>121</v>
      </c>
      <c r="E408" s="12">
        <v>6.8</v>
      </c>
      <c r="F408" s="12" t="s">
        <v>26</v>
      </c>
      <c r="G408" s="12" t="str" cm="1">
        <f t="array" ref="G408">IF(LEN(_xlfn.CONCAT(IFERROR(INT(MID(NetflixOriginals!$C408,_xlfn.SEQUENCE(LEN(NetflixOriginals!$C408)),1)),"")))=6,LEFT(_xlfn.CONCAT(IFERROR(INT(MID(NetflixOriginals!$C408,_xlfn.SEQUENCE(LEN(NetflixOriginals!$C408)),1)),"")),2),LEFT(_xlfn.CONCAT(IFERROR(INT(MID(NetflixOriginals!$C408,_xlfn.SEQUENCE(LEN(NetflixOriginals!$C408)),1)),"")),1))</f>
        <v>30</v>
      </c>
      <c r="H408" s="12" t="str" cm="1">
        <f t="array" ref="H408">TRIM(LEFT(NetflixOriginals!$C408,MIN(IF(_xlfn.UNIQUE(INT(IFERROR(INT(MID(NetflixOriginals!$C408,_xlfn.SEQUENCE(LEN(NetflixOriginals!$C408)),1)),0)&gt;0)*_xlfn.SEQUENCE(LEN(NetflixOriginals!$C408)))=0,"@",_xlfn.UNIQUE(INT(IFERROR(INT(MID(NetflixOriginals!$C408,_xlfn.SEQUENCE(LEN(NetflixOriginals!$C408)),1)),0)&gt;0)*_xlfn.SEQUENCE(LEN(NetflixOriginals!$C408)))))-1))</f>
        <v>September</v>
      </c>
      <c r="I408" s="12" t="str" cm="1">
        <f t="array" ref="I408">RIGHT(_xlfn.CONCAT(IFERROR(INT(MID(NetflixOriginals!$C408,_xlfn.SEQUENCE(LEN(NetflixOriginals!$C408)),1)),"")),4)</f>
        <v>2020</v>
      </c>
      <c r="J408" s="12">
        <v>9</v>
      </c>
      <c r="K408" s="23">
        <f t="shared" si="12"/>
        <v>44104</v>
      </c>
      <c r="L408" s="22" t="str" cm="1">
        <f t="array" aca="1" ref="L408" ca="1">IF(SUM(INT(MID(F408,ROW(INDIRECT("1:"&amp;LEN(F408))),1)="/"))=0,"UNI_LANGUAGE",IF(SUM(INT(MID(F408,ROW(INDIRECT("1:"&amp;LEN(F408))),1)="/"))=1,"DUAL_LANGUAGE",IF(SUM(INT(MID(F408,ROW(INDIRECT("1:"&amp;LEN(F408))),1)="/"))=2,"TRI_LANGUAGE","")))</f>
        <v>UNI_LANGUAGE</v>
      </c>
      <c r="M408" s="7" t="str" cm="1">
        <f t="array" aca="1" ref="M408" ca="1">IF(SUM(INT(MID(B408,ROW(INDIRECT("1:"&amp;LEN(B408))),1)="/"))=0,"ONE_GENRE","MULTI_GENRE")</f>
        <v>ONE_GENRE</v>
      </c>
      <c r="N408" t="str">
        <f t="shared" si="13"/>
        <v>6-7</v>
      </c>
    </row>
    <row r="409" spans="1:14" ht="15" thickBot="1" x14ac:dyDescent="0.35">
      <c r="A409" s="14" t="s">
        <v>908</v>
      </c>
      <c r="B409" s="15" t="s">
        <v>29</v>
      </c>
      <c r="C409" s="16" t="s">
        <v>907</v>
      </c>
      <c r="D409" s="15">
        <v>28</v>
      </c>
      <c r="E409" s="15">
        <v>6.8</v>
      </c>
      <c r="F409" s="15" t="s">
        <v>26</v>
      </c>
      <c r="G409" s="15" t="str" cm="1">
        <f t="array" ref="G409">IF(LEN(_xlfn.CONCAT(IFERROR(INT(MID(NetflixOriginals!$C409,_xlfn.SEQUENCE(LEN(NetflixOriginals!$C409)),1)),"")))=6,LEFT(_xlfn.CONCAT(IFERROR(INT(MID(NetflixOriginals!$C409,_xlfn.SEQUENCE(LEN(NetflixOriginals!$C409)),1)),"")),2),LEFT(_xlfn.CONCAT(IFERROR(INT(MID(NetflixOriginals!$C409,_xlfn.SEQUENCE(LEN(NetflixOriginals!$C409)),1)),"")),1))</f>
        <v>30</v>
      </c>
      <c r="H409" s="12" t="str" cm="1">
        <f t="array" ref="H409">TRIM(LEFT(NetflixOriginals!$C409,MIN(IF(_xlfn.UNIQUE(INT(IFERROR(INT(MID(NetflixOriginals!$C409,_xlfn.SEQUENCE(LEN(NetflixOriginals!$C409)),1)),0)&gt;0)*_xlfn.SEQUENCE(LEN(NetflixOriginals!$C409)))=0,"@",_xlfn.UNIQUE(INT(IFERROR(INT(MID(NetflixOriginals!$C409,_xlfn.SEQUENCE(LEN(NetflixOriginals!$C409)),1)),0)&gt;0)*_xlfn.SEQUENCE(LEN(NetflixOriginals!$C409)))))-1))</f>
        <v>September</v>
      </c>
      <c r="I409" s="15" t="str" cm="1">
        <f t="array" ref="I409">RIGHT(_xlfn.CONCAT(IFERROR(INT(MID(NetflixOriginals!$C409,_xlfn.SEQUENCE(LEN(NetflixOriginals!$C409)),1)),"")),4)</f>
        <v>2020</v>
      </c>
      <c r="J409" s="12">
        <v>9</v>
      </c>
      <c r="K409" s="23">
        <f t="shared" si="12"/>
        <v>44104</v>
      </c>
      <c r="L409" s="22" t="str" cm="1">
        <f t="array" aca="1" ref="L409" ca="1">IF(SUM(INT(MID(F409,ROW(INDIRECT("1:"&amp;LEN(F409))),1)="/"))=0,"UNI_LANGUAGE",IF(SUM(INT(MID(F409,ROW(INDIRECT("1:"&amp;LEN(F409))),1)="/"))=1,"DUAL_LANGUAGE",IF(SUM(INT(MID(F409,ROW(INDIRECT("1:"&amp;LEN(F409))),1)="/"))=2,"TRI_LANGUAGE","")))</f>
        <v>UNI_LANGUAGE</v>
      </c>
      <c r="M409" t="str" cm="1">
        <f t="array" aca="1" ref="M409" ca="1">IF(SUM(INT(MID(B409,ROW(INDIRECT("1:"&amp;LEN(B409))),1)="/"))=0,"ONE_GENRE","MULTI_GENRE")</f>
        <v>MULTI_GENRE</v>
      </c>
      <c r="N409" t="str">
        <f t="shared" si="13"/>
        <v>6-7</v>
      </c>
    </row>
    <row r="410" spans="1:14" ht="15" thickBot="1" x14ac:dyDescent="0.35">
      <c r="A410" s="11" t="s">
        <v>909</v>
      </c>
      <c r="B410" s="12" t="s">
        <v>36</v>
      </c>
      <c r="C410" s="13" t="s">
        <v>796</v>
      </c>
      <c r="D410" s="12">
        <v>95</v>
      </c>
      <c r="E410" s="12">
        <v>6.8</v>
      </c>
      <c r="F410" s="12" t="s">
        <v>68</v>
      </c>
      <c r="G410" s="12" t="str" cm="1">
        <f t="array" ref="G410">IF(LEN(_xlfn.CONCAT(IFERROR(INT(MID(NetflixOriginals!$C410,_xlfn.SEQUENCE(LEN(NetflixOriginals!$C410)),1)),"")))=6,LEFT(_xlfn.CONCAT(IFERROR(INT(MID(NetflixOriginals!$C410,_xlfn.SEQUENCE(LEN(NetflixOriginals!$C410)),1)),"")),2),LEFT(_xlfn.CONCAT(IFERROR(INT(MID(NetflixOriginals!$C410,_xlfn.SEQUENCE(LEN(NetflixOriginals!$C410)),1)),"")),1))</f>
        <v>13</v>
      </c>
      <c r="H410" s="12" t="str" cm="1">
        <f t="array" ref="H410">TRIM(LEFT(NetflixOriginals!$C410,MIN(IF(_xlfn.UNIQUE(INT(IFERROR(INT(MID(NetflixOriginals!$C410,_xlfn.SEQUENCE(LEN(NetflixOriginals!$C410)),1)),0)&gt;0)*_xlfn.SEQUENCE(LEN(NetflixOriginals!$C410)))=0,"@",_xlfn.UNIQUE(INT(IFERROR(INT(MID(NetflixOriginals!$C410,_xlfn.SEQUENCE(LEN(NetflixOriginals!$C410)),1)),0)&gt;0)*_xlfn.SEQUENCE(LEN(NetflixOriginals!$C410)))))-1))</f>
        <v>November</v>
      </c>
      <c r="I410" s="12" t="str" cm="1">
        <f t="array" ref="I410">RIGHT(_xlfn.CONCAT(IFERROR(INT(MID(NetflixOriginals!$C410,_xlfn.SEQUENCE(LEN(NetflixOriginals!$C410)),1)),"")),4)</f>
        <v>2020</v>
      </c>
      <c r="J410" s="12">
        <v>11</v>
      </c>
      <c r="K410" s="23">
        <f t="shared" si="12"/>
        <v>44148</v>
      </c>
      <c r="L410" s="22" t="str" cm="1">
        <f t="array" aca="1" ref="L410" ca="1">IF(SUM(INT(MID(F410,ROW(INDIRECT("1:"&amp;LEN(F410))),1)="/"))=0,"UNI_LANGUAGE",IF(SUM(INT(MID(F410,ROW(INDIRECT("1:"&amp;LEN(F410))),1)="/"))=1,"DUAL_LANGUAGE",IF(SUM(INT(MID(F410,ROW(INDIRECT("1:"&amp;LEN(F410))),1)="/"))=2,"TRI_LANGUAGE","")))</f>
        <v>UNI_LANGUAGE</v>
      </c>
      <c r="M410" s="7" t="str" cm="1">
        <f t="array" aca="1" ref="M410" ca="1">IF(SUM(INT(MID(B410,ROW(INDIRECT("1:"&amp;LEN(B410))),1)="/"))=0,"ONE_GENRE","MULTI_GENRE")</f>
        <v>ONE_GENRE</v>
      </c>
      <c r="N410" t="str">
        <f t="shared" si="13"/>
        <v>6-7</v>
      </c>
    </row>
    <row r="411" spans="1:14" ht="15" thickBot="1" x14ac:dyDescent="0.35">
      <c r="A411" s="14" t="s">
        <v>910</v>
      </c>
      <c r="B411" s="15" t="s">
        <v>36</v>
      </c>
      <c r="C411" s="16" t="s">
        <v>501</v>
      </c>
      <c r="D411" s="15">
        <v>122</v>
      </c>
      <c r="E411" s="15">
        <v>6.8</v>
      </c>
      <c r="F411" s="15" t="s">
        <v>26</v>
      </c>
      <c r="G411" s="15" t="str" cm="1">
        <f t="array" ref="G411">IF(LEN(_xlfn.CONCAT(IFERROR(INT(MID(NetflixOriginals!$C411,_xlfn.SEQUENCE(LEN(NetflixOriginals!$C411)),1)),"")))=6,LEFT(_xlfn.CONCAT(IFERROR(INT(MID(NetflixOriginals!$C411,_xlfn.SEQUENCE(LEN(NetflixOriginals!$C411)),1)),"")),2),LEFT(_xlfn.CONCAT(IFERROR(INT(MID(NetflixOriginals!$C411,_xlfn.SEQUENCE(LEN(NetflixOriginals!$C411)),1)),"")),1))</f>
        <v>2</v>
      </c>
      <c r="H411" s="12" t="str" cm="1">
        <f t="array" ref="H411">TRIM(LEFT(NetflixOriginals!$C411,MIN(IF(_xlfn.UNIQUE(INT(IFERROR(INT(MID(NetflixOriginals!$C411,_xlfn.SEQUENCE(LEN(NetflixOriginals!$C411)),1)),0)&gt;0)*_xlfn.SEQUENCE(LEN(NetflixOriginals!$C411)))=0,"@",_xlfn.UNIQUE(INT(IFERROR(INT(MID(NetflixOriginals!$C411,_xlfn.SEQUENCE(LEN(NetflixOriginals!$C411)),1)),0)&gt;0)*_xlfn.SEQUENCE(LEN(NetflixOriginals!$C411)))))-1))</f>
        <v>November</v>
      </c>
      <c r="I411" s="15" t="str" cm="1">
        <f t="array" ref="I411">RIGHT(_xlfn.CONCAT(IFERROR(INT(MID(NetflixOriginals!$C411,_xlfn.SEQUENCE(LEN(NetflixOriginals!$C411)),1)),"")),4)</f>
        <v>2018</v>
      </c>
      <c r="J411" s="12">
        <v>11</v>
      </c>
      <c r="K411" s="23">
        <f t="shared" si="12"/>
        <v>43406</v>
      </c>
      <c r="L411" s="22" t="str" cm="1">
        <f t="array" aca="1" ref="L411" ca="1">IF(SUM(INT(MID(F411,ROW(INDIRECT("1:"&amp;LEN(F411))),1)="/"))=0,"UNI_LANGUAGE",IF(SUM(INT(MID(F411,ROW(INDIRECT("1:"&amp;LEN(F411))),1)="/"))=1,"DUAL_LANGUAGE",IF(SUM(INT(MID(F411,ROW(INDIRECT("1:"&amp;LEN(F411))),1)="/"))=2,"TRI_LANGUAGE","")))</f>
        <v>UNI_LANGUAGE</v>
      </c>
      <c r="M411" t="str" cm="1">
        <f t="array" aca="1" ref="M411" ca="1">IF(SUM(INT(MID(B411,ROW(INDIRECT("1:"&amp;LEN(B411))),1)="/"))=0,"ONE_GENRE","MULTI_GENRE")</f>
        <v>ONE_GENRE</v>
      </c>
      <c r="N411" t="str">
        <f t="shared" si="13"/>
        <v>6-7</v>
      </c>
    </row>
    <row r="412" spans="1:14" ht="15" thickBot="1" x14ac:dyDescent="0.35">
      <c r="A412" s="11" t="s">
        <v>911</v>
      </c>
      <c r="B412" s="12" t="s">
        <v>12</v>
      </c>
      <c r="C412" s="13" t="s">
        <v>771</v>
      </c>
      <c r="D412" s="12">
        <v>23</v>
      </c>
      <c r="E412" s="12">
        <v>6.8</v>
      </c>
      <c r="F412" s="12" t="s">
        <v>18</v>
      </c>
      <c r="G412" s="12" t="str" cm="1">
        <f t="array" ref="G412">IF(LEN(_xlfn.CONCAT(IFERROR(INT(MID(NetflixOriginals!$C412,_xlfn.SEQUENCE(LEN(NetflixOriginals!$C412)),1)),"")))=6,LEFT(_xlfn.CONCAT(IFERROR(INT(MID(NetflixOriginals!$C412,_xlfn.SEQUENCE(LEN(NetflixOriginals!$C412)),1)),"")),2),LEFT(_xlfn.CONCAT(IFERROR(INT(MID(NetflixOriginals!$C412,_xlfn.SEQUENCE(LEN(NetflixOriginals!$C412)),1)),"")),1))</f>
        <v>9</v>
      </c>
      <c r="H412" s="12" t="str" cm="1">
        <f t="array" ref="H412">TRIM(LEFT(NetflixOriginals!$C412,MIN(IF(_xlfn.UNIQUE(INT(IFERROR(INT(MID(NetflixOriginals!$C412,_xlfn.SEQUENCE(LEN(NetflixOriginals!$C412)),1)),0)&gt;0)*_xlfn.SEQUENCE(LEN(NetflixOriginals!$C412)))=0,"@",_xlfn.UNIQUE(INT(IFERROR(INT(MID(NetflixOriginals!$C412,_xlfn.SEQUENCE(LEN(NetflixOriginals!$C412)),1)),0)&gt;0)*_xlfn.SEQUENCE(LEN(NetflixOriginals!$C412)))))-1))</f>
        <v>February</v>
      </c>
      <c r="I412" s="12" t="str" cm="1">
        <f t="array" ref="I412">RIGHT(_xlfn.CONCAT(IFERROR(INT(MID(NetflixOriginals!$C412,_xlfn.SEQUENCE(LEN(NetflixOriginals!$C412)),1)),"")),4)</f>
        <v>2018</v>
      </c>
      <c r="J412" s="12">
        <v>2</v>
      </c>
      <c r="K412" s="23">
        <f t="shared" si="12"/>
        <v>43140</v>
      </c>
      <c r="L412" s="22" t="str" cm="1">
        <f t="array" aca="1" ref="L412" ca="1">IF(SUM(INT(MID(F412,ROW(INDIRECT("1:"&amp;LEN(F412))),1)="/"))=0,"UNI_LANGUAGE",IF(SUM(INT(MID(F412,ROW(INDIRECT("1:"&amp;LEN(F412))),1)="/"))=1,"DUAL_LANGUAGE",IF(SUM(INT(MID(F412,ROW(INDIRECT("1:"&amp;LEN(F412))),1)="/"))=2,"TRI_LANGUAGE","")))</f>
        <v>UNI_LANGUAGE</v>
      </c>
      <c r="M412" s="7" t="str" cm="1">
        <f t="array" aca="1" ref="M412" ca="1">IF(SUM(INT(MID(B412,ROW(INDIRECT("1:"&amp;LEN(B412))),1)="/"))=0,"ONE_GENRE","MULTI_GENRE")</f>
        <v>ONE_GENRE</v>
      </c>
      <c r="N412" t="str">
        <f t="shared" si="13"/>
        <v>6-7</v>
      </c>
    </row>
    <row r="413" spans="1:14" ht="15" thickBot="1" x14ac:dyDescent="0.35">
      <c r="A413" s="14" t="s">
        <v>912</v>
      </c>
      <c r="B413" s="15" t="s">
        <v>36</v>
      </c>
      <c r="C413" s="16" t="s">
        <v>913</v>
      </c>
      <c r="D413" s="15">
        <v>107</v>
      </c>
      <c r="E413" s="15">
        <v>6.8</v>
      </c>
      <c r="F413" s="15" t="s">
        <v>26</v>
      </c>
      <c r="G413" s="15" t="str" cm="1">
        <f t="array" ref="G413">IF(LEN(_xlfn.CONCAT(IFERROR(INT(MID(NetflixOriginals!$C413,_xlfn.SEQUENCE(LEN(NetflixOriginals!$C413)),1)),"")))=6,LEFT(_xlfn.CONCAT(IFERROR(INT(MID(NetflixOriginals!$C413,_xlfn.SEQUENCE(LEN(NetflixOriginals!$C413)),1)),"")),2),LEFT(_xlfn.CONCAT(IFERROR(INT(MID(NetflixOriginals!$C413,_xlfn.SEQUENCE(LEN(NetflixOriginals!$C413)),1)),"")),1))</f>
        <v>14</v>
      </c>
      <c r="H413" s="12" t="str" cm="1">
        <f t="array" ref="H413">TRIM(LEFT(NetflixOriginals!$C413,MIN(IF(_xlfn.UNIQUE(INT(IFERROR(INT(MID(NetflixOriginals!$C413,_xlfn.SEQUENCE(LEN(NetflixOriginals!$C413)),1)),0)&gt;0)*_xlfn.SEQUENCE(LEN(NetflixOriginals!$C413)))=0,"@",_xlfn.UNIQUE(INT(IFERROR(INT(MID(NetflixOriginals!$C413,_xlfn.SEQUENCE(LEN(NetflixOriginals!$C413)),1)),0)&gt;0)*_xlfn.SEQUENCE(LEN(NetflixOriginals!$C413)))))-1))</f>
        <v>July</v>
      </c>
      <c r="I413" s="15" t="str" cm="1">
        <f t="array" ref="I413">RIGHT(_xlfn.CONCAT(IFERROR(INT(MID(NetflixOriginals!$C413,_xlfn.SEQUENCE(LEN(NetflixOriginals!$C413)),1)),"")),4)</f>
        <v>2017</v>
      </c>
      <c r="J413" s="12">
        <v>7</v>
      </c>
      <c r="K413" s="23">
        <f t="shared" si="12"/>
        <v>42930</v>
      </c>
      <c r="L413" s="22" t="str" cm="1">
        <f t="array" aca="1" ref="L413" ca="1">IF(SUM(INT(MID(F413,ROW(INDIRECT("1:"&amp;LEN(F413))),1)="/"))=0,"UNI_LANGUAGE",IF(SUM(INT(MID(F413,ROW(INDIRECT("1:"&amp;LEN(F413))),1)="/"))=1,"DUAL_LANGUAGE",IF(SUM(INT(MID(F413,ROW(INDIRECT("1:"&amp;LEN(F413))),1)="/"))=2,"TRI_LANGUAGE","")))</f>
        <v>UNI_LANGUAGE</v>
      </c>
      <c r="M413" t="str" cm="1">
        <f t="array" aca="1" ref="M413" ca="1">IF(SUM(INT(MID(B413,ROW(INDIRECT("1:"&amp;LEN(B413))),1)="/"))=0,"ONE_GENRE","MULTI_GENRE")</f>
        <v>ONE_GENRE</v>
      </c>
      <c r="N413" t="str">
        <f t="shared" si="13"/>
        <v>6-7</v>
      </c>
    </row>
    <row r="414" spans="1:14" ht="15" thickBot="1" x14ac:dyDescent="0.35">
      <c r="A414" s="11" t="s">
        <v>914</v>
      </c>
      <c r="B414" s="12" t="s">
        <v>12</v>
      </c>
      <c r="C414" s="13" t="s">
        <v>915</v>
      </c>
      <c r="D414" s="12">
        <v>98</v>
      </c>
      <c r="E414" s="12">
        <v>6.8</v>
      </c>
      <c r="F414" s="12" t="s">
        <v>58</v>
      </c>
      <c r="G414" s="12" t="str" cm="1">
        <f t="array" ref="G414">IF(LEN(_xlfn.CONCAT(IFERROR(INT(MID(NetflixOriginals!$C414,_xlfn.SEQUENCE(LEN(NetflixOriginals!$C414)),1)),"")))=6,LEFT(_xlfn.CONCAT(IFERROR(INT(MID(NetflixOriginals!$C414,_xlfn.SEQUENCE(LEN(NetflixOriginals!$C414)),1)),"")),2),LEFT(_xlfn.CONCAT(IFERROR(INT(MID(NetflixOriginals!$C414,_xlfn.SEQUENCE(LEN(NetflixOriginals!$C414)),1)),"")),1))</f>
        <v>6</v>
      </c>
      <c r="H414" s="12" t="str" cm="1">
        <f t="array" ref="H414">TRIM(LEFT(NetflixOriginals!$C414,MIN(IF(_xlfn.UNIQUE(INT(IFERROR(INT(MID(NetflixOriginals!$C414,_xlfn.SEQUENCE(LEN(NetflixOriginals!$C414)),1)),0)&gt;0)*_xlfn.SEQUENCE(LEN(NetflixOriginals!$C414)))=0,"@",_xlfn.UNIQUE(INT(IFERROR(INT(MID(NetflixOriginals!$C414,_xlfn.SEQUENCE(LEN(NetflixOriginals!$C414)),1)),0)&gt;0)*_xlfn.SEQUENCE(LEN(NetflixOriginals!$C414)))))-1))</f>
        <v>January</v>
      </c>
      <c r="I414" s="12" t="str" cm="1">
        <f t="array" ref="I414">RIGHT(_xlfn.CONCAT(IFERROR(INT(MID(NetflixOriginals!$C414,_xlfn.SEQUENCE(LEN(NetflixOriginals!$C414)),1)),"")),4)</f>
        <v>2021</v>
      </c>
      <c r="J414" s="12">
        <v>1</v>
      </c>
      <c r="K414" s="23">
        <f t="shared" si="12"/>
        <v>44202</v>
      </c>
      <c r="L414" s="22" t="str" cm="1">
        <f t="array" aca="1" ref="L414" ca="1">IF(SUM(INT(MID(F414,ROW(INDIRECT("1:"&amp;LEN(F414))),1)="/"))=0,"UNI_LANGUAGE",IF(SUM(INT(MID(F414,ROW(INDIRECT("1:"&amp;LEN(F414))),1)="/"))=1,"DUAL_LANGUAGE",IF(SUM(INT(MID(F414,ROW(INDIRECT("1:"&amp;LEN(F414))),1)="/"))=2,"TRI_LANGUAGE","")))</f>
        <v>UNI_LANGUAGE</v>
      </c>
      <c r="M414" s="7" t="str" cm="1">
        <f t="array" aca="1" ref="M414" ca="1">IF(SUM(INT(MID(B414,ROW(INDIRECT("1:"&amp;LEN(B414))),1)="/"))=0,"ONE_GENRE","MULTI_GENRE")</f>
        <v>ONE_GENRE</v>
      </c>
      <c r="N414" t="str">
        <f t="shared" si="13"/>
        <v>6-7</v>
      </c>
    </row>
    <row r="415" spans="1:14" ht="15" thickBot="1" x14ac:dyDescent="0.35">
      <c r="A415" s="14" t="s">
        <v>916</v>
      </c>
      <c r="B415" s="15" t="s">
        <v>16</v>
      </c>
      <c r="C415" s="16" t="s">
        <v>917</v>
      </c>
      <c r="D415" s="15">
        <v>108</v>
      </c>
      <c r="E415" s="15">
        <v>6.9</v>
      </c>
      <c r="F415" s="15" t="s">
        <v>42</v>
      </c>
      <c r="G415" s="15" t="str" cm="1">
        <f t="array" ref="G415">IF(LEN(_xlfn.CONCAT(IFERROR(INT(MID(NetflixOriginals!$C415,_xlfn.SEQUENCE(LEN(NetflixOriginals!$C415)),1)),"")))=6,LEFT(_xlfn.CONCAT(IFERROR(INT(MID(NetflixOriginals!$C415,_xlfn.SEQUENCE(LEN(NetflixOriginals!$C415)),1)),"")),2),LEFT(_xlfn.CONCAT(IFERROR(INT(MID(NetflixOriginals!$C415,_xlfn.SEQUENCE(LEN(NetflixOriginals!$C415)),1)),"")),1))</f>
        <v>24</v>
      </c>
      <c r="H415" s="12" t="str" cm="1">
        <f t="array" ref="H415">TRIM(LEFT(NetflixOriginals!$C415,MIN(IF(_xlfn.UNIQUE(INT(IFERROR(INT(MID(NetflixOriginals!$C415,_xlfn.SEQUENCE(LEN(NetflixOriginals!$C415)),1)),0)&gt;0)*_xlfn.SEQUENCE(LEN(NetflixOriginals!$C415)))=0,"@",_xlfn.UNIQUE(INT(IFERROR(INT(MID(NetflixOriginals!$C415,_xlfn.SEQUENCE(LEN(NetflixOriginals!$C415)),1)),0)&gt;0)*_xlfn.SEQUENCE(LEN(NetflixOriginals!$C415)))))-1))</f>
        <v>December</v>
      </c>
      <c r="I415" s="15" t="str" cm="1">
        <f t="array" ref="I415">RIGHT(_xlfn.CONCAT(IFERROR(INT(MID(NetflixOriginals!$C415,_xlfn.SEQUENCE(LEN(NetflixOriginals!$C415)),1)),"")),4)</f>
        <v>2020</v>
      </c>
      <c r="J415" s="12">
        <v>12</v>
      </c>
      <c r="K415" s="23">
        <f t="shared" si="12"/>
        <v>44189</v>
      </c>
      <c r="L415" s="22" t="str" cm="1">
        <f t="array" aca="1" ref="L415" ca="1">IF(SUM(INT(MID(F415,ROW(INDIRECT("1:"&amp;LEN(F415))),1)="/"))=0,"UNI_LANGUAGE",IF(SUM(INT(MID(F415,ROW(INDIRECT("1:"&amp;LEN(F415))),1)="/"))=1,"DUAL_LANGUAGE",IF(SUM(INT(MID(F415,ROW(INDIRECT("1:"&amp;LEN(F415))),1)="/"))=2,"TRI_LANGUAGE","")))</f>
        <v>UNI_LANGUAGE</v>
      </c>
      <c r="M415" t="str" cm="1">
        <f t="array" aca="1" ref="M415" ca="1">IF(SUM(INT(MID(B415,ROW(INDIRECT("1:"&amp;LEN(B415))),1)="/"))=0,"ONE_GENRE","MULTI_GENRE")</f>
        <v>ONE_GENRE</v>
      </c>
      <c r="N415" t="str">
        <f t="shared" si="13"/>
        <v>6-7</v>
      </c>
    </row>
    <row r="416" spans="1:14" ht="15" thickBot="1" x14ac:dyDescent="0.35">
      <c r="A416" s="11" t="s">
        <v>918</v>
      </c>
      <c r="B416" s="12" t="s">
        <v>12</v>
      </c>
      <c r="C416" s="13" t="s">
        <v>919</v>
      </c>
      <c r="D416" s="12">
        <v>92</v>
      </c>
      <c r="E416" s="12">
        <v>6.9</v>
      </c>
      <c r="F416" s="12" t="s">
        <v>26</v>
      </c>
      <c r="G416" s="12" t="str" cm="1">
        <f t="array" ref="G416">IF(LEN(_xlfn.CONCAT(IFERROR(INT(MID(NetflixOriginals!$C416,_xlfn.SEQUENCE(LEN(NetflixOriginals!$C416)),1)),"")))=6,LEFT(_xlfn.CONCAT(IFERROR(INT(MID(NetflixOriginals!$C416,_xlfn.SEQUENCE(LEN(NetflixOriginals!$C416)),1)),"")),2),LEFT(_xlfn.CONCAT(IFERROR(INT(MID(NetflixOriginals!$C416,_xlfn.SEQUENCE(LEN(NetflixOriginals!$C416)),1)),"")),1))</f>
        <v>30</v>
      </c>
      <c r="H416" s="12" t="str" cm="1">
        <f t="array" ref="H416">TRIM(LEFT(NetflixOriginals!$C416,MIN(IF(_xlfn.UNIQUE(INT(IFERROR(INT(MID(NetflixOriginals!$C416,_xlfn.SEQUENCE(LEN(NetflixOriginals!$C416)),1)),0)&gt;0)*_xlfn.SEQUENCE(LEN(NetflixOriginals!$C416)))=0,"@",_xlfn.UNIQUE(INT(IFERROR(INT(MID(NetflixOriginals!$C416,_xlfn.SEQUENCE(LEN(NetflixOriginals!$C416)),1)),0)&gt;0)*_xlfn.SEQUENCE(LEN(NetflixOriginals!$C416)))))-1))</f>
        <v>September</v>
      </c>
      <c r="I416" s="12" t="str" cm="1">
        <f t="array" ref="I416">RIGHT(_xlfn.CONCAT(IFERROR(INT(MID(NetflixOriginals!$C416,_xlfn.SEQUENCE(LEN(NetflixOriginals!$C416)),1)),"")),4)</f>
        <v>2016</v>
      </c>
      <c r="J416" s="12">
        <v>9</v>
      </c>
      <c r="K416" s="23">
        <f t="shared" si="12"/>
        <v>42643</v>
      </c>
      <c r="L416" s="22" t="str" cm="1">
        <f t="array" aca="1" ref="L416" ca="1">IF(SUM(INT(MID(F416,ROW(INDIRECT("1:"&amp;LEN(F416))),1)="/"))=0,"UNI_LANGUAGE",IF(SUM(INT(MID(F416,ROW(INDIRECT("1:"&amp;LEN(F416))),1)="/"))=1,"DUAL_LANGUAGE",IF(SUM(INT(MID(F416,ROW(INDIRECT("1:"&amp;LEN(F416))),1)="/"))=2,"TRI_LANGUAGE","")))</f>
        <v>UNI_LANGUAGE</v>
      </c>
      <c r="M416" s="7" t="str" cm="1">
        <f t="array" aca="1" ref="M416" ca="1">IF(SUM(INT(MID(B416,ROW(INDIRECT("1:"&amp;LEN(B416))),1)="/"))=0,"ONE_GENRE","MULTI_GENRE")</f>
        <v>ONE_GENRE</v>
      </c>
      <c r="N416" t="str">
        <f t="shared" si="13"/>
        <v>6-7</v>
      </c>
    </row>
    <row r="417" spans="1:14" ht="15" thickBot="1" x14ac:dyDescent="0.35">
      <c r="A417" s="14" t="s">
        <v>920</v>
      </c>
      <c r="B417" s="15" t="s">
        <v>12</v>
      </c>
      <c r="C417" s="16" t="s">
        <v>921</v>
      </c>
      <c r="D417" s="15">
        <v>100</v>
      </c>
      <c r="E417" s="15">
        <v>6.9</v>
      </c>
      <c r="F417" s="15" t="s">
        <v>58</v>
      </c>
      <c r="G417" s="15" t="str" cm="1">
        <f t="array" ref="G417">IF(LEN(_xlfn.CONCAT(IFERROR(INT(MID(NetflixOriginals!$C417,_xlfn.SEQUENCE(LEN(NetflixOriginals!$C417)),1)),"")))=6,LEFT(_xlfn.CONCAT(IFERROR(INT(MID(NetflixOriginals!$C417,_xlfn.SEQUENCE(LEN(NetflixOriginals!$C417)),1)),"")),2),LEFT(_xlfn.CONCAT(IFERROR(INT(MID(NetflixOriginals!$C417,_xlfn.SEQUENCE(LEN(NetflixOriginals!$C417)),1)),"")),1))</f>
        <v>8</v>
      </c>
      <c r="H417" s="12" t="str" cm="1">
        <f t="array" ref="H417">TRIM(LEFT(NetflixOriginals!$C417,MIN(IF(_xlfn.UNIQUE(INT(IFERROR(INT(MID(NetflixOriginals!$C417,_xlfn.SEQUENCE(LEN(NetflixOriginals!$C417)),1)),0)&gt;0)*_xlfn.SEQUENCE(LEN(NetflixOriginals!$C417)))=0,"@",_xlfn.UNIQUE(INT(IFERROR(INT(MID(NetflixOriginals!$C417,_xlfn.SEQUENCE(LEN(NetflixOriginals!$C417)),1)),0)&gt;0)*_xlfn.SEQUENCE(LEN(NetflixOriginals!$C417)))))-1))</f>
        <v>October</v>
      </c>
      <c r="I417" s="15" t="str" cm="1">
        <f t="array" ref="I417">RIGHT(_xlfn.CONCAT(IFERROR(INT(MID(NetflixOriginals!$C417,_xlfn.SEQUENCE(LEN(NetflixOriginals!$C417)),1)),"")),4)</f>
        <v>2020</v>
      </c>
      <c r="J417" s="12">
        <v>10</v>
      </c>
      <c r="K417" s="23">
        <f t="shared" si="12"/>
        <v>44112</v>
      </c>
      <c r="L417" s="22" t="str" cm="1">
        <f t="array" aca="1" ref="L417" ca="1">IF(SUM(INT(MID(F417,ROW(INDIRECT("1:"&amp;LEN(F417))),1)="/"))=0,"UNI_LANGUAGE",IF(SUM(INT(MID(F417,ROW(INDIRECT("1:"&amp;LEN(F417))),1)="/"))=1,"DUAL_LANGUAGE",IF(SUM(INT(MID(F417,ROW(INDIRECT("1:"&amp;LEN(F417))),1)="/"))=2,"TRI_LANGUAGE","")))</f>
        <v>UNI_LANGUAGE</v>
      </c>
      <c r="M417" t="str" cm="1">
        <f t="array" aca="1" ref="M417" ca="1">IF(SUM(INT(MID(B417,ROW(INDIRECT("1:"&amp;LEN(B417))),1)="/"))=0,"ONE_GENRE","MULTI_GENRE")</f>
        <v>ONE_GENRE</v>
      </c>
      <c r="N417" t="str">
        <f t="shared" si="13"/>
        <v>6-7</v>
      </c>
    </row>
    <row r="418" spans="1:14" ht="15" thickBot="1" x14ac:dyDescent="0.35">
      <c r="A418" s="11" t="s">
        <v>922</v>
      </c>
      <c r="B418" s="12" t="s">
        <v>12</v>
      </c>
      <c r="C418" s="13" t="s">
        <v>923</v>
      </c>
      <c r="D418" s="12">
        <v>97</v>
      </c>
      <c r="E418" s="12">
        <v>6.9</v>
      </c>
      <c r="F418" s="12" t="s">
        <v>26</v>
      </c>
      <c r="G418" s="12" t="str" cm="1">
        <f t="array" ref="G418">IF(LEN(_xlfn.CONCAT(IFERROR(INT(MID(NetflixOriginals!$C418,_xlfn.SEQUENCE(LEN(NetflixOriginals!$C418)),1)),"")))=6,LEFT(_xlfn.CONCAT(IFERROR(INT(MID(NetflixOriginals!$C418,_xlfn.SEQUENCE(LEN(NetflixOriginals!$C418)),1)),"")),2),LEFT(_xlfn.CONCAT(IFERROR(INT(MID(NetflixOriginals!$C418,_xlfn.SEQUENCE(LEN(NetflixOriginals!$C418)),1)),"")),1))</f>
        <v>1</v>
      </c>
      <c r="H418" s="12" t="str" cm="1">
        <f t="array" ref="H418">TRIM(LEFT(NetflixOriginals!$C418,MIN(IF(_xlfn.UNIQUE(INT(IFERROR(INT(MID(NetflixOriginals!$C418,_xlfn.SEQUENCE(LEN(NetflixOriginals!$C418)),1)),0)&gt;0)*_xlfn.SEQUENCE(LEN(NetflixOriginals!$C418)))=0,"@",_xlfn.UNIQUE(INT(IFERROR(INT(MID(NetflixOriginals!$C418,_xlfn.SEQUENCE(LEN(NetflixOriginals!$C418)),1)),0)&gt;0)*_xlfn.SEQUENCE(LEN(NetflixOriginals!$C418)))))-1))</f>
        <v>March</v>
      </c>
      <c r="I418" s="12" t="str" cm="1">
        <f t="array" ref="I418">RIGHT(_xlfn.CONCAT(IFERROR(INT(MID(NetflixOriginals!$C418,_xlfn.SEQUENCE(LEN(NetflixOriginals!$C418)),1)),"")),4)</f>
        <v>2021</v>
      </c>
      <c r="J418" s="12">
        <v>3</v>
      </c>
      <c r="K418" s="23">
        <f t="shared" si="12"/>
        <v>44256</v>
      </c>
      <c r="L418" s="22" t="str" cm="1">
        <f t="array" aca="1" ref="L418" ca="1">IF(SUM(INT(MID(F418,ROW(INDIRECT("1:"&amp;LEN(F418))),1)="/"))=0,"UNI_LANGUAGE",IF(SUM(INT(MID(F418,ROW(INDIRECT("1:"&amp;LEN(F418))),1)="/"))=1,"DUAL_LANGUAGE",IF(SUM(INT(MID(F418,ROW(INDIRECT("1:"&amp;LEN(F418))),1)="/"))=2,"TRI_LANGUAGE","")))</f>
        <v>UNI_LANGUAGE</v>
      </c>
      <c r="M418" s="7" t="str" cm="1">
        <f t="array" aca="1" ref="M418" ca="1">IF(SUM(INT(MID(B418,ROW(INDIRECT("1:"&amp;LEN(B418))),1)="/"))=0,"ONE_GENRE","MULTI_GENRE")</f>
        <v>ONE_GENRE</v>
      </c>
      <c r="N418" t="str">
        <f t="shared" si="13"/>
        <v>6-7</v>
      </c>
    </row>
    <row r="419" spans="1:14" ht="15" thickBot="1" x14ac:dyDescent="0.35">
      <c r="A419" s="14" t="s">
        <v>924</v>
      </c>
      <c r="B419" s="15" t="s">
        <v>88</v>
      </c>
      <c r="C419" s="16" t="s">
        <v>925</v>
      </c>
      <c r="D419" s="15">
        <v>7</v>
      </c>
      <c r="E419" s="15">
        <v>6.9</v>
      </c>
      <c r="F419" s="15" t="s">
        <v>26</v>
      </c>
      <c r="G419" s="15" t="str" cm="1">
        <f t="array" ref="G419">IF(LEN(_xlfn.CONCAT(IFERROR(INT(MID(NetflixOriginals!$C419,_xlfn.SEQUENCE(LEN(NetflixOriginals!$C419)),1)),"")))=6,LEFT(_xlfn.CONCAT(IFERROR(INT(MID(NetflixOriginals!$C419,_xlfn.SEQUENCE(LEN(NetflixOriginals!$C419)),1)),"")),2),LEFT(_xlfn.CONCAT(IFERROR(INT(MID(NetflixOriginals!$C419,_xlfn.SEQUENCE(LEN(NetflixOriginals!$C419)),1)),"")),1))</f>
        <v>28</v>
      </c>
      <c r="H419" s="12" t="str" cm="1">
        <f t="array" ref="H419">TRIM(LEFT(NetflixOriginals!$C419,MIN(IF(_xlfn.UNIQUE(INT(IFERROR(INT(MID(NetflixOriginals!$C419,_xlfn.SEQUENCE(LEN(NetflixOriginals!$C419)),1)),0)&gt;0)*_xlfn.SEQUENCE(LEN(NetflixOriginals!$C419)))=0,"@",_xlfn.UNIQUE(INT(IFERROR(INT(MID(NetflixOriginals!$C419,_xlfn.SEQUENCE(LEN(NetflixOriginals!$C419)),1)),0)&gt;0)*_xlfn.SEQUENCE(LEN(NetflixOriginals!$C419)))))-1))</f>
        <v>December</v>
      </c>
      <c r="I419" s="15" t="str" cm="1">
        <f t="array" ref="I419">RIGHT(_xlfn.CONCAT(IFERROR(INT(MID(NetflixOriginals!$C419,_xlfn.SEQUENCE(LEN(NetflixOriginals!$C419)),1)),"")),4)</f>
        <v>2020</v>
      </c>
      <c r="J419" s="12">
        <v>12</v>
      </c>
      <c r="K419" s="23">
        <f t="shared" si="12"/>
        <v>44193</v>
      </c>
      <c r="L419" s="22" t="str" cm="1">
        <f t="array" aca="1" ref="L419" ca="1">IF(SUM(INT(MID(F419,ROW(INDIRECT("1:"&amp;LEN(F419))),1)="/"))=0,"UNI_LANGUAGE",IF(SUM(INT(MID(F419,ROW(INDIRECT("1:"&amp;LEN(F419))),1)="/"))=1,"DUAL_LANGUAGE",IF(SUM(INT(MID(F419,ROW(INDIRECT("1:"&amp;LEN(F419))),1)="/"))=2,"TRI_LANGUAGE","")))</f>
        <v>UNI_LANGUAGE</v>
      </c>
      <c r="M419" t="str" cm="1">
        <f t="array" aca="1" ref="M419" ca="1">IF(SUM(INT(MID(B419,ROW(INDIRECT("1:"&amp;LEN(B419))),1)="/"))=0,"ONE_GENRE","MULTI_GENRE")</f>
        <v>MULTI_GENRE</v>
      </c>
      <c r="N419" t="str">
        <f t="shared" si="13"/>
        <v>6-7</v>
      </c>
    </row>
    <row r="420" spans="1:14" ht="15" thickBot="1" x14ac:dyDescent="0.35">
      <c r="A420" s="11" t="s">
        <v>926</v>
      </c>
      <c r="B420" s="12" t="s">
        <v>36</v>
      </c>
      <c r="C420" s="13" t="s">
        <v>927</v>
      </c>
      <c r="D420" s="12">
        <v>96</v>
      </c>
      <c r="E420" s="12">
        <v>6.9</v>
      </c>
      <c r="F420" s="12" t="s">
        <v>26</v>
      </c>
      <c r="G420" s="12" t="str" cm="1">
        <f t="array" ref="G420">IF(LEN(_xlfn.CONCAT(IFERROR(INT(MID(NetflixOriginals!$C420,_xlfn.SEQUENCE(LEN(NetflixOriginals!$C420)),1)),"")))=6,LEFT(_xlfn.CONCAT(IFERROR(INT(MID(NetflixOriginals!$C420,_xlfn.SEQUENCE(LEN(NetflixOriginals!$C420)),1)),"")),2),LEFT(_xlfn.CONCAT(IFERROR(INT(MID(NetflixOriginals!$C420,_xlfn.SEQUENCE(LEN(NetflixOriginals!$C420)),1)),"")),1))</f>
        <v>24</v>
      </c>
      <c r="H420" s="12" t="str" cm="1">
        <f t="array" ref="H420">TRIM(LEFT(NetflixOriginals!$C420,MIN(IF(_xlfn.UNIQUE(INT(IFERROR(INT(MID(NetflixOriginals!$C420,_xlfn.SEQUENCE(LEN(NetflixOriginals!$C420)),1)),0)&gt;0)*_xlfn.SEQUENCE(LEN(NetflixOriginals!$C420)))=0,"@",_xlfn.UNIQUE(INT(IFERROR(INT(MID(NetflixOriginals!$C420,_xlfn.SEQUENCE(LEN(NetflixOriginals!$C420)),1)),0)&gt;0)*_xlfn.SEQUENCE(LEN(NetflixOriginals!$C420)))))-1))</f>
        <v>February</v>
      </c>
      <c r="I420" s="12" t="str" cm="1">
        <f t="array" ref="I420">RIGHT(_xlfn.CONCAT(IFERROR(INT(MID(NetflixOriginals!$C420,_xlfn.SEQUENCE(LEN(NetflixOriginals!$C420)),1)),"")),4)</f>
        <v>2017</v>
      </c>
      <c r="J420" s="12">
        <v>2</v>
      </c>
      <c r="K420" s="23">
        <f t="shared" si="12"/>
        <v>42790</v>
      </c>
      <c r="L420" s="22" t="str" cm="1">
        <f t="array" aca="1" ref="L420" ca="1">IF(SUM(INT(MID(F420,ROW(INDIRECT("1:"&amp;LEN(F420))),1)="/"))=0,"UNI_LANGUAGE",IF(SUM(INT(MID(F420,ROW(INDIRECT("1:"&amp;LEN(F420))),1)="/"))=1,"DUAL_LANGUAGE",IF(SUM(INT(MID(F420,ROW(INDIRECT("1:"&amp;LEN(F420))),1)="/"))=2,"TRI_LANGUAGE","")))</f>
        <v>UNI_LANGUAGE</v>
      </c>
      <c r="M420" s="7" t="str" cm="1">
        <f t="array" aca="1" ref="M420" ca="1">IF(SUM(INT(MID(B420,ROW(INDIRECT("1:"&amp;LEN(B420))),1)="/"))=0,"ONE_GENRE","MULTI_GENRE")</f>
        <v>ONE_GENRE</v>
      </c>
      <c r="N420" t="str">
        <f t="shared" si="13"/>
        <v>6-7</v>
      </c>
    </row>
    <row r="421" spans="1:14" ht="15" thickBot="1" x14ac:dyDescent="0.35">
      <c r="A421" s="14" t="s">
        <v>928</v>
      </c>
      <c r="B421" s="15" t="s">
        <v>12</v>
      </c>
      <c r="C421" s="16" t="s">
        <v>929</v>
      </c>
      <c r="D421" s="15">
        <v>100</v>
      </c>
      <c r="E421" s="15">
        <v>6.9</v>
      </c>
      <c r="F421" s="15" t="s">
        <v>34</v>
      </c>
      <c r="G421" s="15" t="str" cm="1">
        <f t="array" ref="G421">IF(LEN(_xlfn.CONCAT(IFERROR(INT(MID(NetflixOriginals!$C421,_xlfn.SEQUENCE(LEN(NetflixOriginals!$C421)),1)),"")))=6,LEFT(_xlfn.CONCAT(IFERROR(INT(MID(NetflixOriginals!$C421,_xlfn.SEQUENCE(LEN(NetflixOriginals!$C421)),1)),"")),2),LEFT(_xlfn.CONCAT(IFERROR(INT(MID(NetflixOriginals!$C421,_xlfn.SEQUENCE(LEN(NetflixOriginals!$C421)),1)),"")),1))</f>
        <v>19</v>
      </c>
      <c r="H421" s="12" t="str" cm="1">
        <f t="array" ref="H421">TRIM(LEFT(NetflixOriginals!$C421,MIN(IF(_xlfn.UNIQUE(INT(IFERROR(INT(MID(NetflixOriginals!$C421,_xlfn.SEQUENCE(LEN(NetflixOriginals!$C421)),1)),0)&gt;0)*_xlfn.SEQUENCE(LEN(NetflixOriginals!$C421)))=0,"@",_xlfn.UNIQUE(INT(IFERROR(INT(MID(NetflixOriginals!$C421,_xlfn.SEQUENCE(LEN(NetflixOriginals!$C421)),1)),0)&gt;0)*_xlfn.SEQUENCE(LEN(NetflixOriginals!$C421)))))-1))</f>
        <v>May</v>
      </c>
      <c r="I421" s="15" t="str" cm="1">
        <f t="array" ref="I421">RIGHT(_xlfn.CONCAT(IFERROR(INT(MID(NetflixOriginals!$C421,_xlfn.SEQUENCE(LEN(NetflixOriginals!$C421)),1)),"")),4)</f>
        <v>2017</v>
      </c>
      <c r="J421" s="12">
        <v>5</v>
      </c>
      <c r="K421" s="23">
        <f t="shared" si="12"/>
        <v>42874</v>
      </c>
      <c r="L421" s="22" t="str" cm="1">
        <f t="array" aca="1" ref="L421" ca="1">IF(SUM(INT(MID(F421,ROW(INDIRECT("1:"&amp;LEN(F421))),1)="/"))=0,"UNI_LANGUAGE",IF(SUM(INT(MID(F421,ROW(INDIRECT("1:"&amp;LEN(F421))),1)="/"))=1,"DUAL_LANGUAGE",IF(SUM(INT(MID(F421,ROW(INDIRECT("1:"&amp;LEN(F421))),1)="/"))=2,"TRI_LANGUAGE","")))</f>
        <v>UNI_LANGUAGE</v>
      </c>
      <c r="M421" t="str" cm="1">
        <f t="array" aca="1" ref="M421" ca="1">IF(SUM(INT(MID(B421,ROW(INDIRECT("1:"&amp;LEN(B421))),1)="/"))=0,"ONE_GENRE","MULTI_GENRE")</f>
        <v>ONE_GENRE</v>
      </c>
      <c r="N421" t="str">
        <f t="shared" si="13"/>
        <v>6-7</v>
      </c>
    </row>
    <row r="422" spans="1:14" ht="15" thickBot="1" x14ac:dyDescent="0.35">
      <c r="A422" s="11" t="s">
        <v>930</v>
      </c>
      <c r="B422" s="12" t="s">
        <v>126</v>
      </c>
      <c r="C422" s="13" t="s">
        <v>222</v>
      </c>
      <c r="D422" s="12">
        <v>132</v>
      </c>
      <c r="E422" s="12">
        <v>6.9</v>
      </c>
      <c r="F422" s="12" t="s">
        <v>26</v>
      </c>
      <c r="G422" s="12" t="str" cm="1">
        <f t="array" ref="G422">IF(LEN(_xlfn.CONCAT(IFERROR(INT(MID(NetflixOriginals!$C422,_xlfn.SEQUENCE(LEN(NetflixOriginals!$C422)),1)),"")))=6,LEFT(_xlfn.CONCAT(IFERROR(INT(MID(NetflixOriginals!$C422,_xlfn.SEQUENCE(LEN(NetflixOriginals!$C422)),1)),"")),2),LEFT(_xlfn.CONCAT(IFERROR(INT(MID(NetflixOriginals!$C422,_xlfn.SEQUENCE(LEN(NetflixOriginals!$C422)),1)),"")),1))</f>
        <v>4</v>
      </c>
      <c r="H422" s="12" t="str" cm="1">
        <f t="array" ref="H422">TRIM(LEFT(NetflixOriginals!$C422,MIN(IF(_xlfn.UNIQUE(INT(IFERROR(INT(MID(NetflixOriginals!$C422,_xlfn.SEQUENCE(LEN(NetflixOriginals!$C422)),1)),0)&gt;0)*_xlfn.SEQUENCE(LEN(NetflixOriginals!$C422)))=0,"@",_xlfn.UNIQUE(INT(IFERROR(INT(MID(NetflixOriginals!$C422,_xlfn.SEQUENCE(LEN(NetflixOriginals!$C422)),1)),0)&gt;0)*_xlfn.SEQUENCE(LEN(NetflixOriginals!$C422)))))-1))</f>
        <v>December</v>
      </c>
      <c r="I422" s="12" t="str" cm="1">
        <f t="array" ref="I422">RIGHT(_xlfn.CONCAT(IFERROR(INT(MID(NetflixOriginals!$C422,_xlfn.SEQUENCE(LEN(NetflixOriginals!$C422)),1)),"")),4)</f>
        <v>2020</v>
      </c>
      <c r="J422" s="12">
        <v>12</v>
      </c>
      <c r="K422" s="23">
        <f t="shared" si="12"/>
        <v>44169</v>
      </c>
      <c r="L422" s="22" t="str" cm="1">
        <f t="array" aca="1" ref="L422" ca="1">IF(SUM(INT(MID(F422,ROW(INDIRECT("1:"&amp;LEN(F422))),1)="/"))=0,"UNI_LANGUAGE",IF(SUM(INT(MID(F422,ROW(INDIRECT("1:"&amp;LEN(F422))),1)="/"))=1,"DUAL_LANGUAGE",IF(SUM(INT(MID(F422,ROW(INDIRECT("1:"&amp;LEN(F422))),1)="/"))=2,"TRI_LANGUAGE","")))</f>
        <v>UNI_LANGUAGE</v>
      </c>
      <c r="M422" s="7" t="str" cm="1">
        <f t="array" aca="1" ref="M422" ca="1">IF(SUM(INT(MID(B422,ROW(INDIRECT("1:"&amp;LEN(B422))),1)="/"))=0,"ONE_GENRE","MULTI_GENRE")</f>
        <v>ONE_GENRE</v>
      </c>
      <c r="N422" t="str">
        <f t="shared" si="13"/>
        <v>6-7</v>
      </c>
    </row>
    <row r="423" spans="1:14" ht="15" thickBot="1" x14ac:dyDescent="0.35">
      <c r="A423" s="14" t="s">
        <v>931</v>
      </c>
      <c r="B423" s="15" t="s">
        <v>112</v>
      </c>
      <c r="C423" s="16" t="s">
        <v>793</v>
      </c>
      <c r="D423" s="15">
        <v>103</v>
      </c>
      <c r="E423" s="15">
        <v>6.9</v>
      </c>
      <c r="F423" s="15" t="s">
        <v>26</v>
      </c>
      <c r="G423" s="15" t="str" cm="1">
        <f t="array" ref="G423">IF(LEN(_xlfn.CONCAT(IFERROR(INT(MID(NetflixOriginals!$C423,_xlfn.SEQUENCE(LEN(NetflixOriginals!$C423)),1)),"")))=6,LEFT(_xlfn.CONCAT(IFERROR(INT(MID(NetflixOriginals!$C423,_xlfn.SEQUENCE(LEN(NetflixOriginals!$C423)),1)),"")),2),LEFT(_xlfn.CONCAT(IFERROR(INT(MID(NetflixOriginals!$C423,_xlfn.SEQUENCE(LEN(NetflixOriginals!$C423)),1)),"")),1))</f>
        <v>29</v>
      </c>
      <c r="H423" s="12" t="str" cm="1">
        <f t="array" ref="H423">TRIM(LEFT(NetflixOriginals!$C423,MIN(IF(_xlfn.UNIQUE(INT(IFERROR(INT(MID(NetflixOriginals!$C423,_xlfn.SEQUENCE(LEN(NetflixOriginals!$C423)),1)),0)&gt;0)*_xlfn.SEQUENCE(LEN(NetflixOriginals!$C423)))=0,"@",_xlfn.UNIQUE(INT(IFERROR(INT(MID(NetflixOriginals!$C423,_xlfn.SEQUENCE(LEN(NetflixOriginals!$C423)),1)),0)&gt;0)*_xlfn.SEQUENCE(LEN(NetflixOriginals!$C423)))))-1))</f>
        <v>September</v>
      </c>
      <c r="I423" s="15" t="str" cm="1">
        <f t="array" ref="I423">RIGHT(_xlfn.CONCAT(IFERROR(INT(MID(NetflixOriginals!$C423,_xlfn.SEQUENCE(LEN(NetflixOriginals!$C423)),1)),"")),4)</f>
        <v>2017</v>
      </c>
      <c r="J423" s="12">
        <v>9</v>
      </c>
      <c r="K423" s="23">
        <f t="shared" si="12"/>
        <v>43007</v>
      </c>
      <c r="L423" s="22" t="str" cm="1">
        <f t="array" aca="1" ref="L423" ca="1">IF(SUM(INT(MID(F423,ROW(INDIRECT("1:"&amp;LEN(F423))),1)="/"))=0,"UNI_LANGUAGE",IF(SUM(INT(MID(F423,ROW(INDIRECT("1:"&amp;LEN(F423))),1)="/"))=1,"DUAL_LANGUAGE",IF(SUM(INT(MID(F423,ROW(INDIRECT("1:"&amp;LEN(F423))),1)="/"))=2,"TRI_LANGUAGE","")))</f>
        <v>UNI_LANGUAGE</v>
      </c>
      <c r="M423" t="str" cm="1">
        <f t="array" aca="1" ref="M423" ca="1">IF(SUM(INT(MID(B423,ROW(INDIRECT("1:"&amp;LEN(B423))),1)="/"))=0,"ONE_GENRE","MULTI_GENRE")</f>
        <v>ONE_GENRE</v>
      </c>
      <c r="N423" t="str">
        <f t="shared" si="13"/>
        <v>6-7</v>
      </c>
    </row>
    <row r="424" spans="1:14" ht="15" thickBot="1" x14ac:dyDescent="0.35">
      <c r="A424" s="11" t="s">
        <v>932</v>
      </c>
      <c r="B424" s="12" t="s">
        <v>156</v>
      </c>
      <c r="C424" s="13" t="s">
        <v>933</v>
      </c>
      <c r="D424" s="12">
        <v>121</v>
      </c>
      <c r="E424" s="12">
        <v>6.9</v>
      </c>
      <c r="F424" s="12" t="s">
        <v>26</v>
      </c>
      <c r="G424" s="12" t="str" cm="1">
        <f t="array" ref="G424">IF(LEN(_xlfn.CONCAT(IFERROR(INT(MID(NetflixOriginals!$C424,_xlfn.SEQUENCE(LEN(NetflixOriginals!$C424)),1)),"")))=6,LEFT(_xlfn.CONCAT(IFERROR(INT(MID(NetflixOriginals!$C424,_xlfn.SEQUENCE(LEN(NetflixOriginals!$C424)),1)),"")),2),LEFT(_xlfn.CONCAT(IFERROR(INT(MID(NetflixOriginals!$C424,_xlfn.SEQUENCE(LEN(NetflixOriginals!$C424)),1)),"")),1))</f>
        <v>9</v>
      </c>
      <c r="H424" s="12" t="str" cm="1">
        <f t="array" ref="H424">TRIM(LEFT(NetflixOriginals!$C424,MIN(IF(_xlfn.UNIQUE(INT(IFERROR(INT(MID(NetflixOriginals!$C424,_xlfn.SEQUENCE(LEN(NetflixOriginals!$C424)),1)),0)&gt;0)*_xlfn.SEQUENCE(LEN(NetflixOriginals!$C424)))=0,"@",_xlfn.UNIQUE(INT(IFERROR(INT(MID(NetflixOriginals!$C424,_xlfn.SEQUENCE(LEN(NetflixOriginals!$C424)),1)),0)&gt;0)*_xlfn.SEQUENCE(LEN(NetflixOriginals!$C424)))))-1))</f>
        <v>November</v>
      </c>
      <c r="I424" s="12" t="str" cm="1">
        <f t="array" ref="I424">RIGHT(_xlfn.CONCAT(IFERROR(INT(MID(NetflixOriginals!$C424,_xlfn.SEQUENCE(LEN(NetflixOriginals!$C424)),1)),"")),4)</f>
        <v>2018</v>
      </c>
      <c r="J424" s="12">
        <v>11</v>
      </c>
      <c r="K424" s="23">
        <f t="shared" si="12"/>
        <v>43413</v>
      </c>
      <c r="L424" s="22" t="str" cm="1">
        <f t="array" aca="1" ref="L424" ca="1">IF(SUM(INT(MID(F424,ROW(INDIRECT("1:"&amp;LEN(F424))),1)="/"))=0,"UNI_LANGUAGE",IF(SUM(INT(MID(F424,ROW(INDIRECT("1:"&amp;LEN(F424))),1)="/"))=1,"DUAL_LANGUAGE",IF(SUM(INT(MID(F424,ROW(INDIRECT("1:"&amp;LEN(F424))),1)="/"))=2,"TRI_LANGUAGE","")))</f>
        <v>UNI_LANGUAGE</v>
      </c>
      <c r="M424" s="7" t="str" cm="1">
        <f t="array" aca="1" ref="M424" ca="1">IF(SUM(INT(MID(B424,ROW(INDIRECT("1:"&amp;LEN(B424))),1)="/"))=0,"ONE_GENRE","MULTI_GENRE")</f>
        <v>ONE_GENRE</v>
      </c>
      <c r="N424" t="str">
        <f t="shared" si="13"/>
        <v>6-7</v>
      </c>
    </row>
    <row r="425" spans="1:14" ht="15" thickBot="1" x14ac:dyDescent="0.35">
      <c r="A425" s="14" t="s">
        <v>934</v>
      </c>
      <c r="B425" s="15" t="s">
        <v>101</v>
      </c>
      <c r="C425" s="16" t="s">
        <v>472</v>
      </c>
      <c r="D425" s="15">
        <v>114</v>
      </c>
      <c r="E425" s="15">
        <v>6.9</v>
      </c>
      <c r="F425" s="15" t="s">
        <v>42</v>
      </c>
      <c r="G425" s="15" t="str" cm="1">
        <f t="array" ref="G425">IF(LEN(_xlfn.CONCAT(IFERROR(INT(MID(NetflixOriginals!$C425,_xlfn.SEQUENCE(LEN(NetflixOriginals!$C425)),1)),"")))=6,LEFT(_xlfn.CONCAT(IFERROR(INT(MID(NetflixOriginals!$C425,_xlfn.SEQUENCE(LEN(NetflixOriginals!$C425)),1)),"")),2),LEFT(_xlfn.CONCAT(IFERROR(INT(MID(NetflixOriginals!$C425,_xlfn.SEQUENCE(LEN(NetflixOriginals!$C425)),1)),"")),1))</f>
        <v>26</v>
      </c>
      <c r="H425" s="12" t="str" cm="1">
        <f t="array" ref="H425">TRIM(LEFT(NetflixOriginals!$C425,MIN(IF(_xlfn.UNIQUE(INT(IFERROR(INT(MID(NetflixOriginals!$C425,_xlfn.SEQUENCE(LEN(NetflixOriginals!$C425)),1)),0)&gt;0)*_xlfn.SEQUENCE(LEN(NetflixOriginals!$C425)))=0,"@",_xlfn.UNIQUE(INT(IFERROR(INT(MID(NetflixOriginals!$C425,_xlfn.SEQUENCE(LEN(NetflixOriginals!$C425)),1)),0)&gt;0)*_xlfn.SEQUENCE(LEN(NetflixOriginals!$C425)))))-1))</f>
        <v>March</v>
      </c>
      <c r="I425" s="15" t="str" cm="1">
        <f t="array" ref="I425">RIGHT(_xlfn.CONCAT(IFERROR(INT(MID(NetflixOriginals!$C425,_xlfn.SEQUENCE(LEN(NetflixOriginals!$C425)),1)),"")),4)</f>
        <v>2021</v>
      </c>
      <c r="J425" s="12">
        <v>3</v>
      </c>
      <c r="K425" s="23">
        <f t="shared" si="12"/>
        <v>44281</v>
      </c>
      <c r="L425" s="22" t="str" cm="1">
        <f t="array" aca="1" ref="L425" ca="1">IF(SUM(INT(MID(F425,ROW(INDIRECT("1:"&amp;LEN(F425))),1)="/"))=0,"UNI_LANGUAGE",IF(SUM(INT(MID(F425,ROW(INDIRECT("1:"&amp;LEN(F425))),1)="/"))=1,"DUAL_LANGUAGE",IF(SUM(INT(MID(F425,ROW(INDIRECT("1:"&amp;LEN(F425))),1)="/"))=2,"TRI_LANGUAGE","")))</f>
        <v>UNI_LANGUAGE</v>
      </c>
      <c r="M425" t="str" cm="1">
        <f t="array" aca="1" ref="M425" ca="1">IF(SUM(INT(MID(B425,ROW(INDIRECT("1:"&amp;LEN(B425))),1)="/"))=0,"ONE_GENRE","MULTI_GENRE")</f>
        <v>ONE_GENRE</v>
      </c>
      <c r="N425" t="str">
        <f t="shared" si="13"/>
        <v>6-7</v>
      </c>
    </row>
    <row r="426" spans="1:14" ht="15" thickBot="1" x14ac:dyDescent="0.35">
      <c r="A426" s="11" t="s">
        <v>935</v>
      </c>
      <c r="B426" s="12" t="s">
        <v>12</v>
      </c>
      <c r="C426" s="13" t="s">
        <v>680</v>
      </c>
      <c r="D426" s="12">
        <v>57</v>
      </c>
      <c r="E426" s="12">
        <v>6.9</v>
      </c>
      <c r="F426" s="12" t="s">
        <v>26</v>
      </c>
      <c r="G426" s="12" t="str" cm="1">
        <f t="array" ref="G426">IF(LEN(_xlfn.CONCAT(IFERROR(INT(MID(NetflixOriginals!$C426,_xlfn.SEQUENCE(LEN(NetflixOriginals!$C426)),1)),"")))=6,LEFT(_xlfn.CONCAT(IFERROR(INT(MID(NetflixOriginals!$C426,_xlfn.SEQUENCE(LEN(NetflixOriginals!$C426)),1)),"")),2),LEFT(_xlfn.CONCAT(IFERROR(INT(MID(NetflixOriginals!$C426,_xlfn.SEQUENCE(LEN(NetflixOriginals!$C426)),1)),"")),1))</f>
        <v>12</v>
      </c>
      <c r="H426" s="12" t="str" cm="1">
        <f t="array" ref="H426">TRIM(LEFT(NetflixOriginals!$C426,MIN(IF(_xlfn.UNIQUE(INT(IFERROR(INT(MID(NetflixOriginals!$C426,_xlfn.SEQUENCE(LEN(NetflixOriginals!$C426)),1)),0)&gt;0)*_xlfn.SEQUENCE(LEN(NetflixOriginals!$C426)))=0,"@",_xlfn.UNIQUE(INT(IFERROR(INT(MID(NetflixOriginals!$C426,_xlfn.SEQUENCE(LEN(NetflixOriginals!$C426)),1)),0)&gt;0)*_xlfn.SEQUENCE(LEN(NetflixOriginals!$C426)))))-1))</f>
        <v>October</v>
      </c>
      <c r="I426" s="12" t="str" cm="1">
        <f t="array" ref="I426">RIGHT(_xlfn.CONCAT(IFERROR(INT(MID(NetflixOriginals!$C426,_xlfn.SEQUENCE(LEN(NetflixOriginals!$C426)),1)),"")),4)</f>
        <v>2018</v>
      </c>
      <c r="J426" s="12">
        <v>10</v>
      </c>
      <c r="K426" s="23">
        <f t="shared" si="12"/>
        <v>43385</v>
      </c>
      <c r="L426" s="22" t="str" cm="1">
        <f t="array" aca="1" ref="L426" ca="1">IF(SUM(INT(MID(F426,ROW(INDIRECT("1:"&amp;LEN(F426))),1)="/"))=0,"UNI_LANGUAGE",IF(SUM(INT(MID(F426,ROW(INDIRECT("1:"&amp;LEN(F426))),1)="/"))=1,"DUAL_LANGUAGE",IF(SUM(INT(MID(F426,ROW(INDIRECT("1:"&amp;LEN(F426))),1)="/"))=2,"TRI_LANGUAGE","")))</f>
        <v>UNI_LANGUAGE</v>
      </c>
      <c r="M426" s="7" t="str" cm="1">
        <f t="array" aca="1" ref="M426" ca="1">IF(SUM(INT(MID(B426,ROW(INDIRECT("1:"&amp;LEN(B426))),1)="/"))=0,"ONE_GENRE","MULTI_GENRE")</f>
        <v>ONE_GENRE</v>
      </c>
      <c r="N426" t="str">
        <f t="shared" si="13"/>
        <v>6-7</v>
      </c>
    </row>
    <row r="427" spans="1:14" ht="15" thickBot="1" x14ac:dyDescent="0.35">
      <c r="A427" s="14" t="s">
        <v>936</v>
      </c>
      <c r="B427" s="15" t="s">
        <v>12</v>
      </c>
      <c r="C427" s="16" t="s">
        <v>771</v>
      </c>
      <c r="D427" s="15">
        <v>95</v>
      </c>
      <c r="E427" s="15">
        <v>6.9</v>
      </c>
      <c r="F427" s="15" t="s">
        <v>26</v>
      </c>
      <c r="G427" s="15" t="str" cm="1">
        <f t="array" ref="G427">IF(LEN(_xlfn.CONCAT(IFERROR(INT(MID(NetflixOriginals!$C427,_xlfn.SEQUENCE(LEN(NetflixOriginals!$C427)),1)),"")))=6,LEFT(_xlfn.CONCAT(IFERROR(INT(MID(NetflixOriginals!$C427,_xlfn.SEQUENCE(LEN(NetflixOriginals!$C427)),1)),"")),2),LEFT(_xlfn.CONCAT(IFERROR(INT(MID(NetflixOriginals!$C427,_xlfn.SEQUENCE(LEN(NetflixOriginals!$C427)),1)),"")),1))</f>
        <v>9</v>
      </c>
      <c r="H427" s="12" t="str" cm="1">
        <f t="array" ref="H427">TRIM(LEFT(NetflixOriginals!$C427,MIN(IF(_xlfn.UNIQUE(INT(IFERROR(INT(MID(NetflixOriginals!$C427,_xlfn.SEQUENCE(LEN(NetflixOriginals!$C427)),1)),0)&gt;0)*_xlfn.SEQUENCE(LEN(NetflixOriginals!$C427)))=0,"@",_xlfn.UNIQUE(INT(IFERROR(INT(MID(NetflixOriginals!$C427,_xlfn.SEQUENCE(LEN(NetflixOriginals!$C427)),1)),0)&gt;0)*_xlfn.SEQUENCE(LEN(NetflixOriginals!$C427)))))-1))</f>
        <v>February</v>
      </c>
      <c r="I427" s="15" t="str" cm="1">
        <f t="array" ref="I427">RIGHT(_xlfn.CONCAT(IFERROR(INT(MID(NetflixOriginals!$C427,_xlfn.SEQUENCE(LEN(NetflixOriginals!$C427)),1)),"")),4)</f>
        <v>2018</v>
      </c>
      <c r="J427" s="12">
        <v>2</v>
      </c>
      <c r="K427" s="23">
        <f t="shared" si="12"/>
        <v>43140</v>
      </c>
      <c r="L427" s="22" t="str" cm="1">
        <f t="array" aca="1" ref="L427" ca="1">IF(SUM(INT(MID(F427,ROW(INDIRECT("1:"&amp;LEN(F427))),1)="/"))=0,"UNI_LANGUAGE",IF(SUM(INT(MID(F427,ROW(INDIRECT("1:"&amp;LEN(F427))),1)="/"))=1,"DUAL_LANGUAGE",IF(SUM(INT(MID(F427,ROW(INDIRECT("1:"&amp;LEN(F427))),1)="/"))=2,"TRI_LANGUAGE","")))</f>
        <v>UNI_LANGUAGE</v>
      </c>
      <c r="M427" t="str" cm="1">
        <f t="array" aca="1" ref="M427" ca="1">IF(SUM(INT(MID(B427,ROW(INDIRECT("1:"&amp;LEN(B427))),1)="/"))=0,"ONE_GENRE","MULTI_GENRE")</f>
        <v>ONE_GENRE</v>
      </c>
      <c r="N427" t="str">
        <f t="shared" si="13"/>
        <v>6-7</v>
      </c>
    </row>
    <row r="428" spans="1:14" ht="15" thickBot="1" x14ac:dyDescent="0.35">
      <c r="A428" s="11" t="s">
        <v>937</v>
      </c>
      <c r="B428" s="12" t="s">
        <v>12</v>
      </c>
      <c r="C428" s="13" t="s">
        <v>938</v>
      </c>
      <c r="D428" s="12">
        <v>83</v>
      </c>
      <c r="E428" s="12">
        <v>6.9</v>
      </c>
      <c r="F428" s="12" t="s">
        <v>26</v>
      </c>
      <c r="G428" s="12" t="str" cm="1">
        <f t="array" ref="G428">IF(LEN(_xlfn.CONCAT(IFERROR(INT(MID(NetflixOriginals!$C428,_xlfn.SEQUENCE(LEN(NetflixOriginals!$C428)),1)),"")))=6,LEFT(_xlfn.CONCAT(IFERROR(INT(MID(NetflixOriginals!$C428,_xlfn.SEQUENCE(LEN(NetflixOriginals!$C428)),1)),"")),2),LEFT(_xlfn.CONCAT(IFERROR(INT(MID(NetflixOriginals!$C428,_xlfn.SEQUENCE(LEN(NetflixOriginals!$C428)),1)),"")),1))</f>
        <v>3</v>
      </c>
      <c r="H428" s="12" t="str" cm="1">
        <f t="array" ref="H428">TRIM(LEFT(NetflixOriginals!$C428,MIN(IF(_xlfn.UNIQUE(INT(IFERROR(INT(MID(NetflixOriginals!$C428,_xlfn.SEQUENCE(LEN(NetflixOriginals!$C428)),1)),0)&gt;0)*_xlfn.SEQUENCE(LEN(NetflixOriginals!$C428)))=0,"@",_xlfn.UNIQUE(INT(IFERROR(INT(MID(NetflixOriginals!$C428,_xlfn.SEQUENCE(LEN(NetflixOriginals!$C428)),1)),0)&gt;0)*_xlfn.SEQUENCE(LEN(NetflixOriginals!$C428)))))-1))</f>
        <v>June</v>
      </c>
      <c r="I428" s="12" t="str" cm="1">
        <f t="array" ref="I428">RIGHT(_xlfn.CONCAT(IFERROR(INT(MID(NetflixOriginals!$C428,_xlfn.SEQUENCE(LEN(NetflixOriginals!$C428)),1)),"")),4)</f>
        <v>2020</v>
      </c>
      <c r="J428" s="12">
        <v>6</v>
      </c>
      <c r="K428" s="23">
        <f t="shared" si="12"/>
        <v>43985</v>
      </c>
      <c r="L428" s="22" t="str" cm="1">
        <f t="array" aca="1" ref="L428" ca="1">IF(SUM(INT(MID(F428,ROW(INDIRECT("1:"&amp;LEN(F428))),1)="/"))=0,"UNI_LANGUAGE",IF(SUM(INT(MID(F428,ROW(INDIRECT("1:"&amp;LEN(F428))),1)="/"))=1,"DUAL_LANGUAGE",IF(SUM(INT(MID(F428,ROW(INDIRECT("1:"&amp;LEN(F428))),1)="/"))=2,"TRI_LANGUAGE","")))</f>
        <v>UNI_LANGUAGE</v>
      </c>
      <c r="M428" s="7" t="str" cm="1">
        <f t="array" aca="1" ref="M428" ca="1">IF(SUM(INT(MID(B428,ROW(INDIRECT("1:"&amp;LEN(B428))),1)="/"))=0,"ONE_GENRE","MULTI_GENRE")</f>
        <v>ONE_GENRE</v>
      </c>
      <c r="N428" t="str">
        <f t="shared" si="13"/>
        <v>6-7</v>
      </c>
    </row>
    <row r="429" spans="1:14" ht="15" thickBot="1" x14ac:dyDescent="0.35">
      <c r="A429" s="14" t="s">
        <v>939</v>
      </c>
      <c r="B429" s="15" t="s">
        <v>12</v>
      </c>
      <c r="C429" s="16" t="s">
        <v>877</v>
      </c>
      <c r="D429" s="15">
        <v>17</v>
      </c>
      <c r="E429" s="15">
        <v>6.9</v>
      </c>
      <c r="F429" s="15" t="s">
        <v>26</v>
      </c>
      <c r="G429" s="15" t="str" cm="1">
        <f t="array" ref="G429">IF(LEN(_xlfn.CONCAT(IFERROR(INT(MID(NetflixOriginals!$C429,_xlfn.SEQUENCE(LEN(NetflixOriginals!$C429)),1)),"")))=6,LEFT(_xlfn.CONCAT(IFERROR(INT(MID(NetflixOriginals!$C429,_xlfn.SEQUENCE(LEN(NetflixOriginals!$C429)),1)),"")),2),LEFT(_xlfn.CONCAT(IFERROR(INT(MID(NetflixOriginals!$C429,_xlfn.SEQUENCE(LEN(NetflixOriginals!$C429)),1)),"")),1))</f>
        <v>10</v>
      </c>
      <c r="H429" s="12" t="str" cm="1">
        <f t="array" ref="H429">TRIM(LEFT(NetflixOriginals!$C429,MIN(IF(_xlfn.UNIQUE(INT(IFERROR(INT(MID(NetflixOriginals!$C429,_xlfn.SEQUENCE(LEN(NetflixOriginals!$C429)),1)),0)&gt;0)*_xlfn.SEQUENCE(LEN(NetflixOriginals!$C429)))=0,"@",_xlfn.UNIQUE(INT(IFERROR(INT(MID(NetflixOriginals!$C429,_xlfn.SEQUENCE(LEN(NetflixOriginals!$C429)),1)),0)&gt;0)*_xlfn.SEQUENCE(LEN(NetflixOriginals!$C429)))))-1))</f>
        <v>July</v>
      </c>
      <c r="I429" s="15" t="str" cm="1">
        <f t="array" ref="I429">RIGHT(_xlfn.CONCAT(IFERROR(INT(MID(NetflixOriginals!$C429,_xlfn.SEQUENCE(LEN(NetflixOriginals!$C429)),1)),"")),4)</f>
        <v>2020</v>
      </c>
      <c r="J429" s="12">
        <v>7</v>
      </c>
      <c r="K429" s="23">
        <f t="shared" si="12"/>
        <v>44022</v>
      </c>
      <c r="L429" s="22" t="str" cm="1">
        <f t="array" aca="1" ref="L429" ca="1">IF(SUM(INT(MID(F429,ROW(INDIRECT("1:"&amp;LEN(F429))),1)="/"))=0,"UNI_LANGUAGE",IF(SUM(INT(MID(F429,ROW(INDIRECT("1:"&amp;LEN(F429))),1)="/"))=1,"DUAL_LANGUAGE",IF(SUM(INT(MID(F429,ROW(INDIRECT("1:"&amp;LEN(F429))),1)="/"))=2,"TRI_LANGUAGE","")))</f>
        <v>UNI_LANGUAGE</v>
      </c>
      <c r="M429" t="str" cm="1">
        <f t="array" aca="1" ref="M429" ca="1">IF(SUM(INT(MID(B429,ROW(INDIRECT("1:"&amp;LEN(B429))),1)="/"))=0,"ONE_GENRE","MULTI_GENRE")</f>
        <v>ONE_GENRE</v>
      </c>
      <c r="N429" t="str">
        <f t="shared" si="13"/>
        <v>6-7</v>
      </c>
    </row>
    <row r="430" spans="1:14" ht="15" thickBot="1" x14ac:dyDescent="0.35">
      <c r="A430" s="11" t="s">
        <v>940</v>
      </c>
      <c r="B430" s="12" t="s">
        <v>112</v>
      </c>
      <c r="C430" s="13" t="s">
        <v>297</v>
      </c>
      <c r="D430" s="12">
        <v>105</v>
      </c>
      <c r="E430" s="12">
        <v>6.9</v>
      </c>
      <c r="F430" s="12" t="s">
        <v>26</v>
      </c>
      <c r="G430" s="12" t="str" cm="1">
        <f t="array" ref="G430">IF(LEN(_xlfn.CONCAT(IFERROR(INT(MID(NetflixOriginals!$C430,_xlfn.SEQUENCE(LEN(NetflixOriginals!$C430)),1)),"")))=6,LEFT(_xlfn.CONCAT(IFERROR(INT(MID(NetflixOriginals!$C430,_xlfn.SEQUENCE(LEN(NetflixOriginals!$C430)),1)),"")),2),LEFT(_xlfn.CONCAT(IFERROR(INT(MID(NetflixOriginals!$C430,_xlfn.SEQUENCE(LEN(NetflixOriginals!$C430)),1)),"")),1))</f>
        <v>1</v>
      </c>
      <c r="H430" s="12" t="str" cm="1">
        <f t="array" ref="H430">TRIM(LEFT(NetflixOriginals!$C430,MIN(IF(_xlfn.UNIQUE(INT(IFERROR(INT(MID(NetflixOriginals!$C430,_xlfn.SEQUENCE(LEN(NetflixOriginals!$C430)),1)),0)&gt;0)*_xlfn.SEQUENCE(LEN(NetflixOriginals!$C430)))=0,"@",_xlfn.UNIQUE(INT(IFERROR(INT(MID(NetflixOriginals!$C430,_xlfn.SEQUENCE(LEN(NetflixOriginals!$C430)),1)),0)&gt;0)*_xlfn.SEQUENCE(LEN(NetflixOriginals!$C430)))))-1))</f>
        <v>May</v>
      </c>
      <c r="I430" s="12" t="str" cm="1">
        <f t="array" ref="I430">RIGHT(_xlfn.CONCAT(IFERROR(INT(MID(NetflixOriginals!$C430,_xlfn.SEQUENCE(LEN(NetflixOriginals!$C430)),1)),"")),4)</f>
        <v>2020</v>
      </c>
      <c r="J430" s="12">
        <v>5</v>
      </c>
      <c r="K430" s="23">
        <f t="shared" si="12"/>
        <v>43952</v>
      </c>
      <c r="L430" s="22" t="str" cm="1">
        <f t="array" aca="1" ref="L430" ca="1">IF(SUM(INT(MID(F430,ROW(INDIRECT("1:"&amp;LEN(F430))),1)="/"))=0,"UNI_LANGUAGE",IF(SUM(INT(MID(F430,ROW(INDIRECT("1:"&amp;LEN(F430))),1)="/"))=1,"DUAL_LANGUAGE",IF(SUM(INT(MID(F430,ROW(INDIRECT("1:"&amp;LEN(F430))),1)="/"))=2,"TRI_LANGUAGE","")))</f>
        <v>UNI_LANGUAGE</v>
      </c>
      <c r="M430" s="7" t="str" cm="1">
        <f t="array" aca="1" ref="M430" ca="1">IF(SUM(INT(MID(B430,ROW(INDIRECT("1:"&amp;LEN(B430))),1)="/"))=0,"ONE_GENRE","MULTI_GENRE")</f>
        <v>ONE_GENRE</v>
      </c>
      <c r="N430" t="str">
        <f t="shared" si="13"/>
        <v>6-7</v>
      </c>
    </row>
    <row r="431" spans="1:14" ht="15" thickBot="1" x14ac:dyDescent="0.35">
      <c r="A431" s="14" t="s">
        <v>941</v>
      </c>
      <c r="B431" s="15" t="s">
        <v>109</v>
      </c>
      <c r="C431" s="16" t="s">
        <v>510</v>
      </c>
      <c r="D431" s="15">
        <v>131</v>
      </c>
      <c r="E431" s="15">
        <v>6.9</v>
      </c>
      <c r="F431" s="15" t="s">
        <v>26</v>
      </c>
      <c r="G431" s="15" t="str" cm="1">
        <f t="array" ref="G431">IF(LEN(_xlfn.CONCAT(IFERROR(INT(MID(NetflixOriginals!$C431,_xlfn.SEQUENCE(LEN(NetflixOriginals!$C431)),1)),"")))=6,LEFT(_xlfn.CONCAT(IFERROR(INT(MID(NetflixOriginals!$C431,_xlfn.SEQUENCE(LEN(NetflixOriginals!$C431)),1)),"")),2),LEFT(_xlfn.CONCAT(IFERROR(INT(MID(NetflixOriginals!$C431,_xlfn.SEQUENCE(LEN(NetflixOriginals!$C431)),1)),"")),1))</f>
        <v>29</v>
      </c>
      <c r="H431" s="12" t="str" cm="1">
        <f t="array" ref="H431">TRIM(LEFT(NetflixOriginals!$C431,MIN(IF(_xlfn.UNIQUE(INT(IFERROR(INT(MID(NetflixOriginals!$C431,_xlfn.SEQUENCE(LEN(NetflixOriginals!$C431)),1)),0)&gt;0)*_xlfn.SEQUENCE(LEN(NetflixOriginals!$C431)))=0,"@",_xlfn.UNIQUE(INT(IFERROR(INT(MID(NetflixOriginals!$C431,_xlfn.SEQUENCE(LEN(NetflixOriginals!$C431)),1)),0)&gt;0)*_xlfn.SEQUENCE(LEN(NetflixOriginals!$C431)))))-1))</f>
        <v>March</v>
      </c>
      <c r="I431" s="15" t="str" cm="1">
        <f t="array" ref="I431">RIGHT(_xlfn.CONCAT(IFERROR(INT(MID(NetflixOriginals!$C431,_xlfn.SEQUENCE(LEN(NetflixOriginals!$C431)),1)),"")),4)</f>
        <v>2019</v>
      </c>
      <c r="J431" s="12">
        <v>3</v>
      </c>
      <c r="K431" s="23">
        <f t="shared" si="12"/>
        <v>43553</v>
      </c>
      <c r="L431" s="22" t="str" cm="1">
        <f t="array" aca="1" ref="L431" ca="1">IF(SUM(INT(MID(F431,ROW(INDIRECT("1:"&amp;LEN(F431))),1)="/"))=0,"UNI_LANGUAGE",IF(SUM(INT(MID(F431,ROW(INDIRECT("1:"&amp;LEN(F431))),1)="/"))=1,"DUAL_LANGUAGE",IF(SUM(INT(MID(F431,ROW(INDIRECT("1:"&amp;LEN(F431))),1)="/"))=2,"TRI_LANGUAGE","")))</f>
        <v>UNI_LANGUAGE</v>
      </c>
      <c r="M431" t="str" cm="1">
        <f t="array" aca="1" ref="M431" ca="1">IF(SUM(INT(MID(B431,ROW(INDIRECT("1:"&amp;LEN(B431))),1)="/"))=0,"ONE_GENRE","MULTI_GENRE")</f>
        <v>ONE_GENRE</v>
      </c>
      <c r="N431" t="str">
        <f t="shared" si="13"/>
        <v>6-7</v>
      </c>
    </row>
    <row r="432" spans="1:14" ht="15" thickBot="1" x14ac:dyDescent="0.35">
      <c r="A432" s="11" t="s">
        <v>942</v>
      </c>
      <c r="B432" s="12" t="s">
        <v>41</v>
      </c>
      <c r="C432" s="13" t="s">
        <v>943</v>
      </c>
      <c r="D432" s="12">
        <v>30</v>
      </c>
      <c r="E432" s="12">
        <v>6.9</v>
      </c>
      <c r="F432" s="12" t="s">
        <v>26</v>
      </c>
      <c r="G432" s="12" t="str" cm="1">
        <f t="array" ref="G432">IF(LEN(_xlfn.CONCAT(IFERROR(INT(MID(NetflixOriginals!$C432,_xlfn.SEQUENCE(LEN(NetflixOriginals!$C432)),1)),"")))=6,LEFT(_xlfn.CONCAT(IFERROR(INT(MID(NetflixOriginals!$C432,_xlfn.SEQUENCE(LEN(NetflixOriginals!$C432)),1)),"")),2),LEFT(_xlfn.CONCAT(IFERROR(INT(MID(NetflixOriginals!$C432,_xlfn.SEQUENCE(LEN(NetflixOriginals!$C432)),1)),"")),1))</f>
        <v>23</v>
      </c>
      <c r="H432" s="12" t="str" cm="1">
        <f t="array" ref="H432">TRIM(LEFT(NetflixOriginals!$C432,MIN(IF(_xlfn.UNIQUE(INT(IFERROR(INT(MID(NetflixOriginals!$C432,_xlfn.SEQUENCE(LEN(NetflixOriginals!$C432)),1)),0)&gt;0)*_xlfn.SEQUENCE(LEN(NetflixOriginals!$C432)))=0,"@",_xlfn.UNIQUE(INT(IFERROR(INT(MID(NetflixOriginals!$C432,_xlfn.SEQUENCE(LEN(NetflixOriginals!$C432)),1)),0)&gt;0)*_xlfn.SEQUENCE(LEN(NetflixOriginals!$C432)))))-1))</f>
        <v>May</v>
      </c>
      <c r="I432" s="12" t="str" cm="1">
        <f t="array" ref="I432">RIGHT(_xlfn.CONCAT(IFERROR(INT(MID(NetflixOriginals!$C432,_xlfn.SEQUENCE(LEN(NetflixOriginals!$C432)),1)),"")),4)</f>
        <v>2019</v>
      </c>
      <c r="J432" s="12">
        <v>5</v>
      </c>
      <c r="K432" s="23">
        <f t="shared" si="12"/>
        <v>43608</v>
      </c>
      <c r="L432" s="22" t="str" cm="1">
        <f t="array" aca="1" ref="L432" ca="1">IF(SUM(INT(MID(F432,ROW(INDIRECT("1:"&amp;LEN(F432))),1)="/"))=0,"UNI_LANGUAGE",IF(SUM(INT(MID(F432,ROW(INDIRECT("1:"&amp;LEN(F432))),1)="/"))=1,"DUAL_LANGUAGE",IF(SUM(INT(MID(F432,ROW(INDIRECT("1:"&amp;LEN(F432))),1)="/"))=2,"TRI_LANGUAGE","")))</f>
        <v>UNI_LANGUAGE</v>
      </c>
      <c r="M432" s="7" t="str" cm="1">
        <f t="array" aca="1" ref="M432" ca="1">IF(SUM(INT(MID(B432,ROW(INDIRECT("1:"&amp;LEN(B432))),1)="/"))=0,"ONE_GENRE","MULTI_GENRE")</f>
        <v>MULTI_GENRE</v>
      </c>
      <c r="N432" t="str">
        <f t="shared" si="13"/>
        <v>6-7</v>
      </c>
    </row>
    <row r="433" spans="1:14" ht="15" thickBot="1" x14ac:dyDescent="0.35">
      <c r="A433" s="14" t="s">
        <v>944</v>
      </c>
      <c r="B433" s="15" t="s">
        <v>101</v>
      </c>
      <c r="C433" s="16" t="s">
        <v>709</v>
      </c>
      <c r="D433" s="15">
        <v>112</v>
      </c>
      <c r="E433" s="15">
        <v>6.9</v>
      </c>
      <c r="F433" s="15" t="s">
        <v>26</v>
      </c>
      <c r="G433" s="15" t="str" cm="1">
        <f t="array" ref="G433">IF(LEN(_xlfn.CONCAT(IFERROR(INT(MID(NetflixOriginals!$C433,_xlfn.SEQUENCE(LEN(NetflixOriginals!$C433)),1)),"")))=6,LEFT(_xlfn.CONCAT(IFERROR(INT(MID(NetflixOriginals!$C433,_xlfn.SEQUENCE(LEN(NetflixOriginals!$C433)),1)),"")),2),LEFT(_xlfn.CONCAT(IFERROR(INT(MID(NetflixOriginals!$C433,_xlfn.SEQUENCE(LEN(NetflixOriginals!$C433)),1)),"")),1))</f>
        <v>13</v>
      </c>
      <c r="H433" s="12" t="str" cm="1">
        <f t="array" ref="H433">TRIM(LEFT(NetflixOriginals!$C433,MIN(IF(_xlfn.UNIQUE(INT(IFERROR(INT(MID(NetflixOriginals!$C433,_xlfn.SEQUENCE(LEN(NetflixOriginals!$C433)),1)),0)&gt;0)*_xlfn.SEQUENCE(LEN(NetflixOriginals!$C433)))=0,"@",_xlfn.UNIQUE(INT(IFERROR(INT(MID(NetflixOriginals!$C433,_xlfn.SEQUENCE(LEN(NetflixOriginals!$C433)),1)),0)&gt;0)*_xlfn.SEQUENCE(LEN(NetflixOriginals!$C433)))))-1))</f>
        <v>October</v>
      </c>
      <c r="I433" s="15" t="str" cm="1">
        <f t="array" ref="I433">RIGHT(_xlfn.CONCAT(IFERROR(INT(MID(NetflixOriginals!$C433,_xlfn.SEQUENCE(LEN(NetflixOriginals!$C433)),1)),"")),4)</f>
        <v>2017</v>
      </c>
      <c r="J433" s="12">
        <v>10</v>
      </c>
      <c r="K433" s="23">
        <f t="shared" si="12"/>
        <v>43021</v>
      </c>
      <c r="L433" s="22" t="str" cm="1">
        <f t="array" aca="1" ref="L433" ca="1">IF(SUM(INT(MID(F433,ROW(INDIRECT("1:"&amp;LEN(F433))),1)="/"))=0,"UNI_LANGUAGE",IF(SUM(INT(MID(F433,ROW(INDIRECT("1:"&amp;LEN(F433))),1)="/"))=1,"DUAL_LANGUAGE",IF(SUM(INT(MID(F433,ROW(INDIRECT("1:"&amp;LEN(F433))),1)="/"))=2,"TRI_LANGUAGE","")))</f>
        <v>UNI_LANGUAGE</v>
      </c>
      <c r="M433" t="str" cm="1">
        <f t="array" aca="1" ref="M433" ca="1">IF(SUM(INT(MID(B433,ROW(INDIRECT("1:"&amp;LEN(B433))),1)="/"))=0,"ONE_GENRE","MULTI_GENRE")</f>
        <v>ONE_GENRE</v>
      </c>
      <c r="N433" t="str">
        <f t="shared" si="13"/>
        <v>6-7</v>
      </c>
    </row>
    <row r="434" spans="1:14" ht="15" thickBot="1" x14ac:dyDescent="0.35">
      <c r="A434" s="11" t="s">
        <v>945</v>
      </c>
      <c r="B434" s="12" t="s">
        <v>12</v>
      </c>
      <c r="C434" s="13" t="s">
        <v>680</v>
      </c>
      <c r="D434" s="12">
        <v>86</v>
      </c>
      <c r="E434" s="12">
        <v>7</v>
      </c>
      <c r="F434" s="12" t="s">
        <v>26</v>
      </c>
      <c r="G434" s="12" t="str" cm="1">
        <f t="array" ref="G434">IF(LEN(_xlfn.CONCAT(IFERROR(INT(MID(NetflixOriginals!$C434,_xlfn.SEQUENCE(LEN(NetflixOriginals!$C434)),1)),"")))=6,LEFT(_xlfn.CONCAT(IFERROR(INT(MID(NetflixOriginals!$C434,_xlfn.SEQUENCE(LEN(NetflixOriginals!$C434)),1)),"")),2),LEFT(_xlfn.CONCAT(IFERROR(INT(MID(NetflixOriginals!$C434,_xlfn.SEQUENCE(LEN(NetflixOriginals!$C434)),1)),"")),1))</f>
        <v>12</v>
      </c>
      <c r="H434" s="12" t="str" cm="1">
        <f t="array" ref="H434">TRIM(LEFT(NetflixOriginals!$C434,MIN(IF(_xlfn.UNIQUE(INT(IFERROR(INT(MID(NetflixOriginals!$C434,_xlfn.SEQUENCE(LEN(NetflixOriginals!$C434)),1)),0)&gt;0)*_xlfn.SEQUENCE(LEN(NetflixOriginals!$C434)))=0,"@",_xlfn.UNIQUE(INT(IFERROR(INT(MID(NetflixOriginals!$C434,_xlfn.SEQUENCE(LEN(NetflixOriginals!$C434)),1)),0)&gt;0)*_xlfn.SEQUENCE(LEN(NetflixOriginals!$C434)))))-1))</f>
        <v>October</v>
      </c>
      <c r="I434" s="12" t="str" cm="1">
        <f t="array" ref="I434">RIGHT(_xlfn.CONCAT(IFERROR(INT(MID(NetflixOriginals!$C434,_xlfn.SEQUENCE(LEN(NetflixOriginals!$C434)),1)),"")),4)</f>
        <v>2018</v>
      </c>
      <c r="J434" s="12">
        <v>10</v>
      </c>
      <c r="K434" s="23">
        <f t="shared" si="12"/>
        <v>43385</v>
      </c>
      <c r="L434" s="22" t="str" cm="1">
        <f t="array" aca="1" ref="L434" ca="1">IF(SUM(INT(MID(F434,ROW(INDIRECT("1:"&amp;LEN(F434))),1)="/"))=0,"UNI_LANGUAGE",IF(SUM(INT(MID(F434,ROW(INDIRECT("1:"&amp;LEN(F434))),1)="/"))=1,"DUAL_LANGUAGE",IF(SUM(INT(MID(F434,ROW(INDIRECT("1:"&amp;LEN(F434))),1)="/"))=2,"TRI_LANGUAGE","")))</f>
        <v>UNI_LANGUAGE</v>
      </c>
      <c r="M434" s="7" t="str" cm="1">
        <f t="array" aca="1" ref="M434" ca="1">IF(SUM(INT(MID(B434,ROW(INDIRECT("1:"&amp;LEN(B434))),1)="/"))=0,"ONE_GENRE","MULTI_GENRE")</f>
        <v>ONE_GENRE</v>
      </c>
      <c r="N434" t="str">
        <f t="shared" si="13"/>
        <v>6-7</v>
      </c>
    </row>
    <row r="435" spans="1:14" ht="15" thickBot="1" x14ac:dyDescent="0.35">
      <c r="A435" s="14" t="s">
        <v>946</v>
      </c>
      <c r="B435" s="15" t="s">
        <v>12</v>
      </c>
      <c r="C435" s="16" t="s">
        <v>947</v>
      </c>
      <c r="D435" s="15">
        <v>100</v>
      </c>
      <c r="E435" s="15">
        <v>7</v>
      </c>
      <c r="F435" s="15" t="s">
        <v>26</v>
      </c>
      <c r="G435" s="15" t="str" cm="1">
        <f t="array" ref="G435">IF(LEN(_xlfn.CONCAT(IFERROR(INT(MID(NetflixOriginals!$C435,_xlfn.SEQUENCE(LEN(NetflixOriginals!$C435)),1)),"")))=6,LEFT(_xlfn.CONCAT(IFERROR(INT(MID(NetflixOriginals!$C435,_xlfn.SEQUENCE(LEN(NetflixOriginals!$C435)),1)),"")),2),LEFT(_xlfn.CONCAT(IFERROR(INT(MID(NetflixOriginals!$C435,_xlfn.SEQUENCE(LEN(NetflixOriginals!$C435)),1)),"")),1))</f>
        <v>22</v>
      </c>
      <c r="H435" s="12" t="str" cm="1">
        <f t="array" ref="H435">TRIM(LEFT(NetflixOriginals!$C435,MIN(IF(_xlfn.UNIQUE(INT(IFERROR(INT(MID(NetflixOriginals!$C435,_xlfn.SEQUENCE(LEN(NetflixOriginals!$C435)),1)),0)&gt;0)*_xlfn.SEQUENCE(LEN(NetflixOriginals!$C435)))=0,"@",_xlfn.UNIQUE(INT(IFERROR(INT(MID(NetflixOriginals!$C435,_xlfn.SEQUENCE(LEN(NetflixOriginals!$C435)),1)),0)&gt;0)*_xlfn.SEQUENCE(LEN(NetflixOriginals!$C435)))))-1))</f>
        <v>September</v>
      </c>
      <c r="I435" s="15" t="str" cm="1">
        <f t="array" ref="I435">RIGHT(_xlfn.CONCAT(IFERROR(INT(MID(NetflixOriginals!$C435,_xlfn.SEQUENCE(LEN(NetflixOriginals!$C435)),1)),"")),4)</f>
        <v>2017</v>
      </c>
      <c r="J435" s="12">
        <v>9</v>
      </c>
      <c r="K435" s="23">
        <f t="shared" si="12"/>
        <v>43000</v>
      </c>
      <c r="L435" s="22" t="str" cm="1">
        <f t="array" aca="1" ref="L435" ca="1">IF(SUM(INT(MID(F435,ROW(INDIRECT("1:"&amp;LEN(F435))),1)="/"))=0,"UNI_LANGUAGE",IF(SUM(INT(MID(F435,ROW(INDIRECT("1:"&amp;LEN(F435))),1)="/"))=1,"DUAL_LANGUAGE",IF(SUM(INT(MID(F435,ROW(INDIRECT("1:"&amp;LEN(F435))),1)="/"))=2,"TRI_LANGUAGE","")))</f>
        <v>UNI_LANGUAGE</v>
      </c>
      <c r="M435" t="str" cm="1">
        <f t="array" aca="1" ref="M435" ca="1">IF(SUM(INT(MID(B435,ROW(INDIRECT("1:"&amp;LEN(B435))),1)="/"))=0,"ONE_GENRE","MULTI_GENRE")</f>
        <v>ONE_GENRE</v>
      </c>
      <c r="N435" t="str">
        <f t="shared" si="13"/>
        <v>6-7</v>
      </c>
    </row>
    <row r="436" spans="1:14" ht="15" thickBot="1" x14ac:dyDescent="0.35">
      <c r="A436" s="11" t="s">
        <v>948</v>
      </c>
      <c r="B436" s="12" t="s">
        <v>29</v>
      </c>
      <c r="C436" s="13" t="s">
        <v>949</v>
      </c>
      <c r="D436" s="12">
        <v>14</v>
      </c>
      <c r="E436" s="12">
        <v>7</v>
      </c>
      <c r="F436" s="12" t="s">
        <v>26</v>
      </c>
      <c r="G436" s="12" t="str" cm="1">
        <f t="array" ref="G436">IF(LEN(_xlfn.CONCAT(IFERROR(INT(MID(NetflixOriginals!$C436,_xlfn.SEQUENCE(LEN(NetflixOriginals!$C436)),1)),"")))=6,LEFT(_xlfn.CONCAT(IFERROR(INT(MID(NetflixOriginals!$C436,_xlfn.SEQUENCE(LEN(NetflixOriginals!$C436)),1)),"")),2),LEFT(_xlfn.CONCAT(IFERROR(INT(MID(NetflixOriginals!$C436,_xlfn.SEQUENCE(LEN(NetflixOriginals!$C436)),1)),"")),1))</f>
        <v>3</v>
      </c>
      <c r="H436" s="12" t="str" cm="1">
        <f t="array" ref="H436">TRIM(LEFT(NetflixOriginals!$C436,MIN(IF(_xlfn.UNIQUE(INT(IFERROR(INT(MID(NetflixOriginals!$C436,_xlfn.SEQUENCE(LEN(NetflixOriginals!$C436)),1)),0)&gt;0)*_xlfn.SEQUENCE(LEN(NetflixOriginals!$C436)))=0,"@",_xlfn.UNIQUE(INT(IFERROR(INT(MID(NetflixOriginals!$C436,_xlfn.SEQUENCE(LEN(NetflixOriginals!$C436)),1)),0)&gt;0)*_xlfn.SEQUENCE(LEN(NetflixOriginals!$C436)))))-1))</f>
        <v>November</v>
      </c>
      <c r="I436" s="12" t="str" cm="1">
        <f t="array" ref="I436">RIGHT(_xlfn.CONCAT(IFERROR(INT(MID(NetflixOriginals!$C436,_xlfn.SEQUENCE(LEN(NetflixOriginals!$C436)),1)),"")),4)</f>
        <v>2020</v>
      </c>
      <c r="J436" s="12">
        <v>11</v>
      </c>
      <c r="K436" s="23">
        <f t="shared" si="12"/>
        <v>44138</v>
      </c>
      <c r="L436" s="22" t="str" cm="1">
        <f t="array" aca="1" ref="L436" ca="1">IF(SUM(INT(MID(F436,ROW(INDIRECT("1:"&amp;LEN(F436))),1)="/"))=0,"UNI_LANGUAGE",IF(SUM(INT(MID(F436,ROW(INDIRECT("1:"&amp;LEN(F436))),1)="/"))=1,"DUAL_LANGUAGE",IF(SUM(INT(MID(F436,ROW(INDIRECT("1:"&amp;LEN(F436))),1)="/"))=2,"TRI_LANGUAGE","")))</f>
        <v>UNI_LANGUAGE</v>
      </c>
      <c r="M436" s="7" t="str" cm="1">
        <f t="array" aca="1" ref="M436" ca="1">IF(SUM(INT(MID(B436,ROW(INDIRECT("1:"&amp;LEN(B436))),1)="/"))=0,"ONE_GENRE","MULTI_GENRE")</f>
        <v>MULTI_GENRE</v>
      </c>
      <c r="N436" t="str">
        <f t="shared" si="13"/>
        <v>6-7</v>
      </c>
    </row>
    <row r="437" spans="1:14" ht="15" thickBot="1" x14ac:dyDescent="0.35">
      <c r="A437" s="14" t="s">
        <v>950</v>
      </c>
      <c r="B437" s="15" t="s">
        <v>12</v>
      </c>
      <c r="C437" s="16" t="s">
        <v>709</v>
      </c>
      <c r="D437" s="15">
        <v>109</v>
      </c>
      <c r="E437" s="15">
        <v>7</v>
      </c>
      <c r="F437" s="15" t="s">
        <v>26</v>
      </c>
      <c r="G437" s="15" t="str" cm="1">
        <f t="array" ref="G437">IF(LEN(_xlfn.CONCAT(IFERROR(INT(MID(NetflixOriginals!$C437,_xlfn.SEQUENCE(LEN(NetflixOriginals!$C437)),1)),"")))=6,LEFT(_xlfn.CONCAT(IFERROR(INT(MID(NetflixOriginals!$C437,_xlfn.SEQUENCE(LEN(NetflixOriginals!$C437)),1)),"")),2),LEFT(_xlfn.CONCAT(IFERROR(INT(MID(NetflixOriginals!$C437,_xlfn.SEQUENCE(LEN(NetflixOriginals!$C437)),1)),"")),1))</f>
        <v>13</v>
      </c>
      <c r="H437" s="12" t="str" cm="1">
        <f t="array" ref="H437">TRIM(LEFT(NetflixOriginals!$C437,MIN(IF(_xlfn.UNIQUE(INT(IFERROR(INT(MID(NetflixOriginals!$C437,_xlfn.SEQUENCE(LEN(NetflixOriginals!$C437)),1)),0)&gt;0)*_xlfn.SEQUENCE(LEN(NetflixOriginals!$C437)))=0,"@",_xlfn.UNIQUE(INT(IFERROR(INT(MID(NetflixOriginals!$C437,_xlfn.SEQUENCE(LEN(NetflixOriginals!$C437)),1)),0)&gt;0)*_xlfn.SEQUENCE(LEN(NetflixOriginals!$C437)))))-1))</f>
        <v>October</v>
      </c>
      <c r="I437" s="15" t="str" cm="1">
        <f t="array" ref="I437">RIGHT(_xlfn.CONCAT(IFERROR(INT(MID(NetflixOriginals!$C437,_xlfn.SEQUENCE(LEN(NetflixOriginals!$C437)),1)),"")),4)</f>
        <v>2017</v>
      </c>
      <c r="J437" s="12">
        <v>10</v>
      </c>
      <c r="K437" s="23">
        <f t="shared" si="12"/>
        <v>43021</v>
      </c>
      <c r="L437" s="22" t="str" cm="1">
        <f t="array" aca="1" ref="L437" ca="1">IF(SUM(INT(MID(F437,ROW(INDIRECT("1:"&amp;LEN(F437))),1)="/"))=0,"UNI_LANGUAGE",IF(SUM(INT(MID(F437,ROW(INDIRECT("1:"&amp;LEN(F437))),1)="/"))=1,"DUAL_LANGUAGE",IF(SUM(INT(MID(F437,ROW(INDIRECT("1:"&amp;LEN(F437))),1)="/"))=2,"TRI_LANGUAGE","")))</f>
        <v>UNI_LANGUAGE</v>
      </c>
      <c r="M437" t="str" cm="1">
        <f t="array" aca="1" ref="M437" ca="1">IF(SUM(INT(MID(B437,ROW(INDIRECT("1:"&amp;LEN(B437))),1)="/"))=0,"ONE_GENRE","MULTI_GENRE")</f>
        <v>ONE_GENRE</v>
      </c>
      <c r="N437" t="str">
        <f t="shared" si="13"/>
        <v>6-7</v>
      </c>
    </row>
    <row r="438" spans="1:14" ht="15" thickBot="1" x14ac:dyDescent="0.35">
      <c r="A438" s="11" t="s">
        <v>951</v>
      </c>
      <c r="B438" s="12" t="s">
        <v>12</v>
      </c>
      <c r="C438" s="13" t="s">
        <v>844</v>
      </c>
      <c r="D438" s="12">
        <v>28</v>
      </c>
      <c r="E438" s="12">
        <v>7</v>
      </c>
      <c r="F438" s="12" t="s">
        <v>30</v>
      </c>
      <c r="G438" s="12" t="str" cm="1">
        <f t="array" ref="G438">IF(LEN(_xlfn.CONCAT(IFERROR(INT(MID(NetflixOriginals!$C438,_xlfn.SEQUENCE(LEN(NetflixOriginals!$C438)),1)),"")))=6,LEFT(_xlfn.CONCAT(IFERROR(INT(MID(NetflixOriginals!$C438,_xlfn.SEQUENCE(LEN(NetflixOriginals!$C438)),1)),"")),2),LEFT(_xlfn.CONCAT(IFERROR(INT(MID(NetflixOriginals!$C438,_xlfn.SEQUENCE(LEN(NetflixOriginals!$C438)),1)),"")),1))</f>
        <v>20</v>
      </c>
      <c r="H438" s="12" t="str" cm="1">
        <f t="array" ref="H438">TRIM(LEFT(NetflixOriginals!$C438,MIN(IF(_xlfn.UNIQUE(INT(IFERROR(INT(MID(NetflixOriginals!$C438,_xlfn.SEQUENCE(LEN(NetflixOriginals!$C438)),1)),0)&gt;0)*_xlfn.SEQUENCE(LEN(NetflixOriginals!$C438)))=0,"@",_xlfn.UNIQUE(INT(IFERROR(INT(MID(NetflixOriginals!$C438,_xlfn.SEQUENCE(LEN(NetflixOriginals!$C438)),1)),0)&gt;0)*_xlfn.SEQUENCE(LEN(NetflixOriginals!$C438)))))-1))</f>
        <v>November</v>
      </c>
      <c r="I438" s="12" t="str" cm="1">
        <f t="array" ref="I438">RIGHT(_xlfn.CONCAT(IFERROR(INT(MID(NetflixOriginals!$C438,_xlfn.SEQUENCE(LEN(NetflixOriginals!$C438)),1)),"")),4)</f>
        <v>2019</v>
      </c>
      <c r="J438" s="12">
        <v>11</v>
      </c>
      <c r="K438" s="23">
        <f t="shared" si="12"/>
        <v>43789</v>
      </c>
      <c r="L438" s="22" t="str" cm="1">
        <f t="array" aca="1" ref="L438" ca="1">IF(SUM(INT(MID(F438,ROW(INDIRECT("1:"&amp;LEN(F438))),1)="/"))=0,"UNI_LANGUAGE",IF(SUM(INT(MID(F438,ROW(INDIRECT("1:"&amp;LEN(F438))),1)="/"))=1,"DUAL_LANGUAGE",IF(SUM(INT(MID(F438,ROW(INDIRECT("1:"&amp;LEN(F438))),1)="/"))=2,"TRI_LANGUAGE","")))</f>
        <v>UNI_LANGUAGE</v>
      </c>
      <c r="M438" s="7" t="str" cm="1">
        <f t="array" aca="1" ref="M438" ca="1">IF(SUM(INT(MID(B438,ROW(INDIRECT("1:"&amp;LEN(B438))),1)="/"))=0,"ONE_GENRE","MULTI_GENRE")</f>
        <v>ONE_GENRE</v>
      </c>
      <c r="N438" t="str">
        <f t="shared" si="13"/>
        <v>6-7</v>
      </c>
    </row>
    <row r="439" spans="1:14" ht="15" thickBot="1" x14ac:dyDescent="0.35">
      <c r="A439" s="14" t="s">
        <v>952</v>
      </c>
      <c r="B439" s="15" t="s">
        <v>12</v>
      </c>
      <c r="C439" s="16" t="s">
        <v>953</v>
      </c>
      <c r="D439" s="15">
        <v>64</v>
      </c>
      <c r="E439" s="15">
        <v>7</v>
      </c>
      <c r="F439" s="15" t="s">
        <v>30</v>
      </c>
      <c r="G439" s="15" t="str" cm="1">
        <f t="array" ref="G439">IF(LEN(_xlfn.CONCAT(IFERROR(INT(MID(NetflixOriginals!$C439,_xlfn.SEQUENCE(LEN(NetflixOriginals!$C439)),1)),"")))=6,LEFT(_xlfn.CONCAT(IFERROR(INT(MID(NetflixOriginals!$C439,_xlfn.SEQUENCE(LEN(NetflixOriginals!$C439)),1)),"")),2),LEFT(_xlfn.CONCAT(IFERROR(INT(MID(NetflixOriginals!$C439,_xlfn.SEQUENCE(LEN(NetflixOriginals!$C439)),1)),"")),1))</f>
        <v>15</v>
      </c>
      <c r="H439" s="12" t="str" cm="1">
        <f t="array" ref="H439">TRIM(LEFT(NetflixOriginals!$C439,MIN(IF(_xlfn.UNIQUE(INT(IFERROR(INT(MID(NetflixOriginals!$C439,_xlfn.SEQUENCE(LEN(NetflixOriginals!$C439)),1)),0)&gt;0)*_xlfn.SEQUENCE(LEN(NetflixOriginals!$C439)))=0,"@",_xlfn.UNIQUE(INT(IFERROR(INT(MID(NetflixOriginals!$C439,_xlfn.SEQUENCE(LEN(NetflixOriginals!$C439)),1)),0)&gt;0)*_xlfn.SEQUENCE(LEN(NetflixOriginals!$C439)))))-1))</f>
        <v>September</v>
      </c>
      <c r="I439" s="15" t="str" cm="1">
        <f t="array" ref="I439">RIGHT(_xlfn.CONCAT(IFERROR(INT(MID(NetflixOriginals!$C439,_xlfn.SEQUENCE(LEN(NetflixOriginals!$C439)),1)),"")),4)</f>
        <v>2019</v>
      </c>
      <c r="J439" s="12">
        <v>9</v>
      </c>
      <c r="K439" s="23">
        <f t="shared" si="12"/>
        <v>43723</v>
      </c>
      <c r="L439" s="22" t="str" cm="1">
        <f t="array" aca="1" ref="L439" ca="1">IF(SUM(INT(MID(F439,ROW(INDIRECT("1:"&amp;LEN(F439))),1)="/"))=0,"UNI_LANGUAGE",IF(SUM(INT(MID(F439,ROW(INDIRECT("1:"&amp;LEN(F439))),1)="/"))=1,"DUAL_LANGUAGE",IF(SUM(INT(MID(F439,ROW(INDIRECT("1:"&amp;LEN(F439))),1)="/"))=2,"TRI_LANGUAGE","")))</f>
        <v>UNI_LANGUAGE</v>
      </c>
      <c r="M439" t="str" cm="1">
        <f t="array" aca="1" ref="M439" ca="1">IF(SUM(INT(MID(B439,ROW(INDIRECT("1:"&amp;LEN(B439))),1)="/"))=0,"ONE_GENRE","MULTI_GENRE")</f>
        <v>ONE_GENRE</v>
      </c>
      <c r="N439" t="str">
        <f t="shared" si="13"/>
        <v>6-7</v>
      </c>
    </row>
    <row r="440" spans="1:14" ht="15" thickBot="1" x14ac:dyDescent="0.35">
      <c r="A440" s="11" t="s">
        <v>954</v>
      </c>
      <c r="B440" s="12" t="s">
        <v>36</v>
      </c>
      <c r="C440" s="13" t="s">
        <v>955</v>
      </c>
      <c r="D440" s="12">
        <v>94</v>
      </c>
      <c r="E440" s="12">
        <v>7</v>
      </c>
      <c r="F440" s="12" t="s">
        <v>26</v>
      </c>
      <c r="G440" s="12" t="str" cm="1">
        <f t="array" ref="G440">IF(LEN(_xlfn.CONCAT(IFERROR(INT(MID(NetflixOriginals!$C440,_xlfn.SEQUENCE(LEN(NetflixOriginals!$C440)),1)),"")))=6,LEFT(_xlfn.CONCAT(IFERROR(INT(MID(NetflixOriginals!$C440,_xlfn.SEQUENCE(LEN(NetflixOriginals!$C440)),1)),"")),2),LEFT(_xlfn.CONCAT(IFERROR(INT(MID(NetflixOriginals!$C440,_xlfn.SEQUENCE(LEN(NetflixOriginals!$C440)),1)),"")),1))</f>
        <v>18</v>
      </c>
      <c r="H440" s="12" t="str" cm="1">
        <f t="array" ref="H440">TRIM(LEFT(NetflixOriginals!$C440,MIN(IF(_xlfn.UNIQUE(INT(IFERROR(INT(MID(NetflixOriginals!$C440,_xlfn.SEQUENCE(LEN(NetflixOriginals!$C440)),1)),0)&gt;0)*_xlfn.SEQUENCE(LEN(NetflixOriginals!$C440)))=0,"@",_xlfn.UNIQUE(INT(IFERROR(INT(MID(NetflixOriginals!$C440,_xlfn.SEQUENCE(LEN(NetflixOriginals!$C440)),1)),0)&gt;0)*_xlfn.SEQUENCE(LEN(NetflixOriginals!$C440)))))-1))</f>
        <v>December</v>
      </c>
      <c r="I440" s="12" t="str" cm="1">
        <f t="array" ref="I440">RIGHT(_xlfn.CONCAT(IFERROR(INT(MID(NetflixOriginals!$C440,_xlfn.SEQUENCE(LEN(NetflixOriginals!$C440)),1)),"")),4)</f>
        <v>2020</v>
      </c>
      <c r="J440" s="12">
        <v>12</v>
      </c>
      <c r="K440" s="23">
        <f t="shared" si="12"/>
        <v>44183</v>
      </c>
      <c r="L440" s="22" t="str" cm="1">
        <f t="array" aca="1" ref="L440" ca="1">IF(SUM(INT(MID(F440,ROW(INDIRECT("1:"&amp;LEN(F440))),1)="/"))=0,"UNI_LANGUAGE",IF(SUM(INT(MID(F440,ROW(INDIRECT("1:"&amp;LEN(F440))),1)="/"))=1,"DUAL_LANGUAGE",IF(SUM(INT(MID(F440,ROW(INDIRECT("1:"&amp;LEN(F440))),1)="/"))=2,"TRI_LANGUAGE","")))</f>
        <v>UNI_LANGUAGE</v>
      </c>
      <c r="M440" s="7" t="str" cm="1">
        <f t="array" aca="1" ref="M440" ca="1">IF(SUM(INT(MID(B440,ROW(INDIRECT("1:"&amp;LEN(B440))),1)="/"))=0,"ONE_GENRE","MULTI_GENRE")</f>
        <v>ONE_GENRE</v>
      </c>
      <c r="N440" t="str">
        <f t="shared" si="13"/>
        <v>6-7</v>
      </c>
    </row>
    <row r="441" spans="1:14" ht="15" thickBot="1" x14ac:dyDescent="0.35">
      <c r="A441" s="14" t="s">
        <v>956</v>
      </c>
      <c r="B441" s="15" t="s">
        <v>29</v>
      </c>
      <c r="C441" s="16" t="s">
        <v>955</v>
      </c>
      <c r="D441" s="15">
        <v>31</v>
      </c>
      <c r="E441" s="15">
        <v>7</v>
      </c>
      <c r="F441" s="15" t="s">
        <v>26</v>
      </c>
      <c r="G441" s="15" t="str" cm="1">
        <f t="array" ref="G441">IF(LEN(_xlfn.CONCAT(IFERROR(INT(MID(NetflixOriginals!$C441,_xlfn.SEQUENCE(LEN(NetflixOriginals!$C441)),1)),"")))=6,LEFT(_xlfn.CONCAT(IFERROR(INT(MID(NetflixOriginals!$C441,_xlfn.SEQUENCE(LEN(NetflixOriginals!$C441)),1)),"")),2),LEFT(_xlfn.CONCAT(IFERROR(INT(MID(NetflixOriginals!$C441,_xlfn.SEQUENCE(LEN(NetflixOriginals!$C441)),1)),"")),1))</f>
        <v>18</v>
      </c>
      <c r="H441" s="12" t="str" cm="1">
        <f t="array" ref="H441">TRIM(LEFT(NetflixOriginals!$C441,MIN(IF(_xlfn.UNIQUE(INT(IFERROR(INT(MID(NetflixOriginals!$C441,_xlfn.SEQUENCE(LEN(NetflixOriginals!$C441)),1)),0)&gt;0)*_xlfn.SEQUENCE(LEN(NetflixOriginals!$C441)))=0,"@",_xlfn.UNIQUE(INT(IFERROR(INT(MID(NetflixOriginals!$C441,_xlfn.SEQUENCE(LEN(NetflixOriginals!$C441)),1)),0)&gt;0)*_xlfn.SEQUENCE(LEN(NetflixOriginals!$C441)))))-1))</f>
        <v>December</v>
      </c>
      <c r="I441" s="15" t="str" cm="1">
        <f t="array" ref="I441">RIGHT(_xlfn.CONCAT(IFERROR(INT(MID(NetflixOriginals!$C441,_xlfn.SEQUENCE(LEN(NetflixOriginals!$C441)),1)),"")),4)</f>
        <v>2020</v>
      </c>
      <c r="J441" s="12">
        <v>12</v>
      </c>
      <c r="K441" s="23">
        <f t="shared" si="12"/>
        <v>44183</v>
      </c>
      <c r="L441" s="22" t="str" cm="1">
        <f t="array" aca="1" ref="L441" ca="1">IF(SUM(INT(MID(F441,ROW(INDIRECT("1:"&amp;LEN(F441))),1)="/"))=0,"UNI_LANGUAGE",IF(SUM(INT(MID(F441,ROW(INDIRECT("1:"&amp;LEN(F441))),1)="/"))=1,"DUAL_LANGUAGE",IF(SUM(INT(MID(F441,ROW(INDIRECT("1:"&amp;LEN(F441))),1)="/"))=2,"TRI_LANGUAGE","")))</f>
        <v>UNI_LANGUAGE</v>
      </c>
      <c r="M441" t="str" cm="1">
        <f t="array" aca="1" ref="M441" ca="1">IF(SUM(INT(MID(B441,ROW(INDIRECT("1:"&amp;LEN(B441))),1)="/"))=0,"ONE_GENRE","MULTI_GENRE")</f>
        <v>MULTI_GENRE</v>
      </c>
      <c r="N441" t="str">
        <f t="shared" si="13"/>
        <v>6-7</v>
      </c>
    </row>
    <row r="442" spans="1:14" ht="15" thickBot="1" x14ac:dyDescent="0.35">
      <c r="A442" s="11" t="s">
        <v>957</v>
      </c>
      <c r="B442" s="12" t="s">
        <v>12</v>
      </c>
      <c r="C442" s="13" t="s">
        <v>958</v>
      </c>
      <c r="D442" s="12">
        <v>99</v>
      </c>
      <c r="E442" s="12">
        <v>7</v>
      </c>
      <c r="F442" s="12" t="s">
        <v>26</v>
      </c>
      <c r="G442" s="12" t="str" cm="1">
        <f t="array" ref="G442">IF(LEN(_xlfn.CONCAT(IFERROR(INT(MID(NetflixOriginals!$C442,_xlfn.SEQUENCE(LEN(NetflixOriginals!$C442)),1)),"")))=6,LEFT(_xlfn.CONCAT(IFERROR(INT(MID(NetflixOriginals!$C442,_xlfn.SEQUENCE(LEN(NetflixOriginals!$C442)),1)),"")),2),LEFT(_xlfn.CONCAT(IFERROR(INT(MID(NetflixOriginals!$C442,_xlfn.SEQUENCE(LEN(NetflixOriginals!$C442)),1)),"")),1))</f>
        <v>17</v>
      </c>
      <c r="H442" s="12" t="str" cm="1">
        <f t="array" ref="H442">TRIM(LEFT(NetflixOriginals!$C442,MIN(IF(_xlfn.UNIQUE(INT(IFERROR(INT(MID(NetflixOriginals!$C442,_xlfn.SEQUENCE(LEN(NetflixOriginals!$C442)),1)),0)&gt;0)*_xlfn.SEQUENCE(LEN(NetflixOriginals!$C442)))=0,"@",_xlfn.UNIQUE(INT(IFERROR(INT(MID(NetflixOriginals!$C442,_xlfn.SEQUENCE(LEN(NetflixOriginals!$C442)),1)),0)&gt;0)*_xlfn.SEQUENCE(LEN(NetflixOriginals!$C442)))))-1))</f>
        <v>March</v>
      </c>
      <c r="I442" s="12" t="str" cm="1">
        <f t="array" ref="I442">RIGHT(_xlfn.CONCAT(IFERROR(INT(MID(NetflixOriginals!$C442,_xlfn.SEQUENCE(LEN(NetflixOriginals!$C442)),1)),"")),4)</f>
        <v>2021</v>
      </c>
      <c r="J442" s="12">
        <v>3</v>
      </c>
      <c r="K442" s="23">
        <f t="shared" si="12"/>
        <v>44272</v>
      </c>
      <c r="L442" s="22" t="str" cm="1">
        <f t="array" aca="1" ref="L442" ca="1">IF(SUM(INT(MID(F442,ROW(INDIRECT("1:"&amp;LEN(F442))),1)="/"))=0,"UNI_LANGUAGE",IF(SUM(INT(MID(F442,ROW(INDIRECT("1:"&amp;LEN(F442))),1)="/"))=1,"DUAL_LANGUAGE",IF(SUM(INT(MID(F442,ROW(INDIRECT("1:"&amp;LEN(F442))),1)="/"))=2,"TRI_LANGUAGE","")))</f>
        <v>UNI_LANGUAGE</v>
      </c>
      <c r="M442" s="7" t="str" cm="1">
        <f t="array" aca="1" ref="M442" ca="1">IF(SUM(INT(MID(B442,ROW(INDIRECT("1:"&amp;LEN(B442))),1)="/"))=0,"ONE_GENRE","MULTI_GENRE")</f>
        <v>ONE_GENRE</v>
      </c>
      <c r="N442" t="str">
        <f t="shared" si="13"/>
        <v>6-7</v>
      </c>
    </row>
    <row r="443" spans="1:14" ht="15" thickBot="1" x14ac:dyDescent="0.35">
      <c r="A443" s="14" t="s">
        <v>959</v>
      </c>
      <c r="B443" s="15" t="s">
        <v>12</v>
      </c>
      <c r="C443" s="16" t="s">
        <v>960</v>
      </c>
      <c r="D443" s="15">
        <v>108</v>
      </c>
      <c r="E443" s="15">
        <v>7</v>
      </c>
      <c r="F443" s="15" t="s">
        <v>26</v>
      </c>
      <c r="G443" s="15" t="str" cm="1">
        <f t="array" ref="G443">IF(LEN(_xlfn.CONCAT(IFERROR(INT(MID(NetflixOriginals!$C443,_xlfn.SEQUENCE(LEN(NetflixOriginals!$C443)),1)),"")))=6,LEFT(_xlfn.CONCAT(IFERROR(INT(MID(NetflixOriginals!$C443,_xlfn.SEQUENCE(LEN(NetflixOriginals!$C443)),1)),"")),2),LEFT(_xlfn.CONCAT(IFERROR(INT(MID(NetflixOriginals!$C443,_xlfn.SEQUENCE(LEN(NetflixOriginals!$C443)),1)),"")),1))</f>
        <v>23</v>
      </c>
      <c r="H443" s="12" t="str" cm="1">
        <f t="array" ref="H443">TRIM(LEFT(NetflixOriginals!$C443,MIN(IF(_xlfn.UNIQUE(INT(IFERROR(INT(MID(NetflixOriginals!$C443,_xlfn.SEQUENCE(LEN(NetflixOriginals!$C443)),1)),0)&gt;0)*_xlfn.SEQUENCE(LEN(NetflixOriginals!$C443)))=0,"@",_xlfn.UNIQUE(INT(IFERROR(INT(MID(NetflixOriginals!$C443,_xlfn.SEQUENCE(LEN(NetflixOriginals!$C443)),1)),0)&gt;0)*_xlfn.SEQUENCE(LEN(NetflixOriginals!$C443)))))-1))</f>
        <v>February</v>
      </c>
      <c r="I443" s="15" t="str" cm="1">
        <f t="array" ref="I443">RIGHT(_xlfn.CONCAT(IFERROR(INT(MID(NetflixOriginals!$C443,_xlfn.SEQUENCE(LEN(NetflixOriginals!$C443)),1)),"")),4)</f>
        <v>2021</v>
      </c>
      <c r="J443" s="12">
        <v>2</v>
      </c>
      <c r="K443" s="23">
        <f t="shared" si="12"/>
        <v>44250</v>
      </c>
      <c r="L443" s="22" t="str" cm="1">
        <f t="array" aca="1" ref="L443" ca="1">IF(SUM(INT(MID(F443,ROW(INDIRECT("1:"&amp;LEN(F443))),1)="/"))=0,"UNI_LANGUAGE",IF(SUM(INT(MID(F443,ROW(INDIRECT("1:"&amp;LEN(F443))),1)="/"))=1,"DUAL_LANGUAGE",IF(SUM(INT(MID(F443,ROW(INDIRECT("1:"&amp;LEN(F443))),1)="/"))=2,"TRI_LANGUAGE","")))</f>
        <v>UNI_LANGUAGE</v>
      </c>
      <c r="M443" t="str" cm="1">
        <f t="array" aca="1" ref="M443" ca="1">IF(SUM(INT(MID(B443,ROW(INDIRECT("1:"&amp;LEN(B443))),1)="/"))=0,"ONE_GENRE","MULTI_GENRE")</f>
        <v>ONE_GENRE</v>
      </c>
      <c r="N443" t="str">
        <f t="shared" si="13"/>
        <v>6-7</v>
      </c>
    </row>
    <row r="444" spans="1:14" ht="15" thickBot="1" x14ac:dyDescent="0.35">
      <c r="A444" s="11" t="s">
        <v>961</v>
      </c>
      <c r="B444" s="12" t="s">
        <v>12</v>
      </c>
      <c r="C444" s="13" t="s">
        <v>962</v>
      </c>
      <c r="D444" s="12">
        <v>48</v>
      </c>
      <c r="E444" s="12">
        <v>7</v>
      </c>
      <c r="F444" s="12" t="s">
        <v>26</v>
      </c>
      <c r="G444" s="12" t="str" cm="1">
        <f t="array" ref="G444">IF(LEN(_xlfn.CONCAT(IFERROR(INT(MID(NetflixOriginals!$C444,_xlfn.SEQUENCE(LEN(NetflixOriginals!$C444)),1)),"")))=6,LEFT(_xlfn.CONCAT(IFERROR(INT(MID(NetflixOriginals!$C444,_xlfn.SEQUENCE(LEN(NetflixOriginals!$C444)),1)),"")),2),LEFT(_xlfn.CONCAT(IFERROR(INT(MID(NetflixOriginals!$C444,_xlfn.SEQUENCE(LEN(NetflixOriginals!$C444)),1)),"")),1))</f>
        <v>26</v>
      </c>
      <c r="H444" s="12" t="str" cm="1">
        <f t="array" ref="H444">TRIM(LEFT(NetflixOriginals!$C444,MIN(IF(_xlfn.UNIQUE(INT(IFERROR(INT(MID(NetflixOriginals!$C444,_xlfn.SEQUENCE(LEN(NetflixOriginals!$C444)),1)),0)&gt;0)*_xlfn.SEQUENCE(LEN(NetflixOriginals!$C444)))=0,"@",_xlfn.UNIQUE(INT(IFERROR(INT(MID(NetflixOriginals!$C444,_xlfn.SEQUENCE(LEN(NetflixOriginals!$C444)),1)),0)&gt;0)*_xlfn.SEQUENCE(LEN(NetflixOriginals!$C444)))))-1))</f>
        <v>April</v>
      </c>
      <c r="I444" s="12" t="str" cm="1">
        <f t="array" ref="I444">RIGHT(_xlfn.CONCAT(IFERROR(INT(MID(NetflixOriginals!$C444,_xlfn.SEQUENCE(LEN(NetflixOriginals!$C444)),1)),"")),4)</f>
        <v>2019</v>
      </c>
      <c r="J444" s="12">
        <v>4</v>
      </c>
      <c r="K444" s="23">
        <f t="shared" si="12"/>
        <v>43581</v>
      </c>
      <c r="L444" s="22" t="str" cm="1">
        <f t="array" aca="1" ref="L444" ca="1">IF(SUM(INT(MID(F444,ROW(INDIRECT("1:"&amp;LEN(F444))),1)="/"))=0,"UNI_LANGUAGE",IF(SUM(INT(MID(F444,ROW(INDIRECT("1:"&amp;LEN(F444))),1)="/"))=1,"DUAL_LANGUAGE",IF(SUM(INT(MID(F444,ROW(INDIRECT("1:"&amp;LEN(F444))),1)="/"))=2,"TRI_LANGUAGE","")))</f>
        <v>UNI_LANGUAGE</v>
      </c>
      <c r="M444" s="7" t="str" cm="1">
        <f t="array" aca="1" ref="M444" ca="1">IF(SUM(INT(MID(B444,ROW(INDIRECT("1:"&amp;LEN(B444))),1)="/"))=0,"ONE_GENRE","MULTI_GENRE")</f>
        <v>ONE_GENRE</v>
      </c>
      <c r="N444" t="str">
        <f t="shared" si="13"/>
        <v>6-7</v>
      </c>
    </row>
    <row r="445" spans="1:14" ht="15" thickBot="1" x14ac:dyDescent="0.35">
      <c r="A445" s="14" t="s">
        <v>963</v>
      </c>
      <c r="B445" s="15" t="s">
        <v>12</v>
      </c>
      <c r="C445" s="16" t="s">
        <v>360</v>
      </c>
      <c r="D445" s="15">
        <v>84</v>
      </c>
      <c r="E445" s="15">
        <v>7</v>
      </c>
      <c r="F445" s="15" t="s">
        <v>26</v>
      </c>
      <c r="G445" s="15" t="str" cm="1">
        <f t="array" ref="G445">IF(LEN(_xlfn.CONCAT(IFERROR(INT(MID(NetflixOriginals!$C445,_xlfn.SEQUENCE(LEN(NetflixOriginals!$C445)),1)),"")))=6,LEFT(_xlfn.CONCAT(IFERROR(INT(MID(NetflixOriginals!$C445,_xlfn.SEQUENCE(LEN(NetflixOriginals!$C445)),1)),"")),2),LEFT(_xlfn.CONCAT(IFERROR(INT(MID(NetflixOriginals!$C445,_xlfn.SEQUENCE(LEN(NetflixOriginals!$C445)),1)),"")),1))</f>
        <v>17</v>
      </c>
      <c r="H445" s="12" t="str" cm="1">
        <f t="array" ref="H445">TRIM(LEFT(NetflixOriginals!$C445,MIN(IF(_xlfn.UNIQUE(INT(IFERROR(INT(MID(NetflixOriginals!$C445,_xlfn.SEQUENCE(LEN(NetflixOriginals!$C445)),1)),0)&gt;0)*_xlfn.SEQUENCE(LEN(NetflixOriginals!$C445)))=0,"@",_xlfn.UNIQUE(INT(IFERROR(INT(MID(NetflixOriginals!$C445,_xlfn.SEQUENCE(LEN(NetflixOriginals!$C445)),1)),0)&gt;0)*_xlfn.SEQUENCE(LEN(NetflixOriginals!$C445)))))-1))</f>
        <v>May</v>
      </c>
      <c r="I445" s="15" t="str" cm="1">
        <f t="array" ref="I445">RIGHT(_xlfn.CONCAT(IFERROR(INT(MID(NetflixOriginals!$C445,_xlfn.SEQUENCE(LEN(NetflixOriginals!$C445)),1)),"")),4)</f>
        <v>2019</v>
      </c>
      <c r="J445" s="12">
        <v>5</v>
      </c>
      <c r="K445" s="23">
        <f t="shared" si="12"/>
        <v>43602</v>
      </c>
      <c r="L445" s="22" t="str" cm="1">
        <f t="array" aca="1" ref="L445" ca="1">IF(SUM(INT(MID(F445,ROW(INDIRECT("1:"&amp;LEN(F445))),1)="/"))=0,"UNI_LANGUAGE",IF(SUM(INT(MID(F445,ROW(INDIRECT("1:"&amp;LEN(F445))),1)="/"))=1,"DUAL_LANGUAGE",IF(SUM(INT(MID(F445,ROW(INDIRECT("1:"&amp;LEN(F445))),1)="/"))=2,"TRI_LANGUAGE","")))</f>
        <v>UNI_LANGUAGE</v>
      </c>
      <c r="M445" t="str" cm="1">
        <f t="array" aca="1" ref="M445" ca="1">IF(SUM(INT(MID(B445,ROW(INDIRECT("1:"&amp;LEN(B445))),1)="/"))=0,"ONE_GENRE","MULTI_GENRE")</f>
        <v>ONE_GENRE</v>
      </c>
      <c r="N445" t="str">
        <f t="shared" si="13"/>
        <v>6-7</v>
      </c>
    </row>
    <row r="446" spans="1:14" ht="15" thickBot="1" x14ac:dyDescent="0.35">
      <c r="A446" s="11" t="s">
        <v>964</v>
      </c>
      <c r="B446" s="12" t="s">
        <v>12</v>
      </c>
      <c r="C446" s="13" t="s">
        <v>965</v>
      </c>
      <c r="D446" s="12">
        <v>70</v>
      </c>
      <c r="E446" s="12">
        <v>7</v>
      </c>
      <c r="F446" s="12" t="s">
        <v>26</v>
      </c>
      <c r="G446" s="12" t="str" cm="1">
        <f t="array" ref="G446">IF(LEN(_xlfn.CONCAT(IFERROR(INT(MID(NetflixOriginals!$C446,_xlfn.SEQUENCE(LEN(NetflixOriginals!$C446)),1)),"")))=6,LEFT(_xlfn.CONCAT(IFERROR(INT(MID(NetflixOriginals!$C446,_xlfn.SEQUENCE(LEN(NetflixOriginals!$C446)),1)),"")),2),LEFT(_xlfn.CONCAT(IFERROR(INT(MID(NetflixOriginals!$C446,_xlfn.SEQUENCE(LEN(NetflixOriginals!$C446)),1)),"")),1))</f>
        <v>22</v>
      </c>
      <c r="H446" s="12" t="str" cm="1">
        <f t="array" ref="H446">TRIM(LEFT(NetflixOriginals!$C446,MIN(IF(_xlfn.UNIQUE(INT(IFERROR(INT(MID(NetflixOriginals!$C446,_xlfn.SEQUENCE(LEN(NetflixOriginals!$C446)),1)),0)&gt;0)*_xlfn.SEQUENCE(LEN(NetflixOriginals!$C446)))=0,"@",_xlfn.UNIQUE(INT(IFERROR(INT(MID(NetflixOriginals!$C446,_xlfn.SEQUENCE(LEN(NetflixOriginals!$C446)),1)),0)&gt;0)*_xlfn.SEQUENCE(LEN(NetflixOriginals!$C446)))))-1))</f>
        <v>March</v>
      </c>
      <c r="I446" s="12" t="str" cm="1">
        <f t="array" ref="I446">RIGHT(_xlfn.CONCAT(IFERROR(INT(MID(NetflixOriginals!$C446,_xlfn.SEQUENCE(LEN(NetflixOriginals!$C446)),1)),"")),4)</f>
        <v>2019</v>
      </c>
      <c r="J446" s="12">
        <v>3</v>
      </c>
      <c r="K446" s="23">
        <f t="shared" si="12"/>
        <v>43546</v>
      </c>
      <c r="L446" s="22" t="str" cm="1">
        <f t="array" aca="1" ref="L446" ca="1">IF(SUM(INT(MID(F446,ROW(INDIRECT("1:"&amp;LEN(F446))),1)="/"))=0,"UNI_LANGUAGE",IF(SUM(INT(MID(F446,ROW(INDIRECT("1:"&amp;LEN(F446))),1)="/"))=1,"DUAL_LANGUAGE",IF(SUM(INT(MID(F446,ROW(INDIRECT("1:"&amp;LEN(F446))),1)="/"))=2,"TRI_LANGUAGE","")))</f>
        <v>UNI_LANGUAGE</v>
      </c>
      <c r="M446" s="7" t="str" cm="1">
        <f t="array" aca="1" ref="M446" ca="1">IF(SUM(INT(MID(B446,ROW(INDIRECT("1:"&amp;LEN(B446))),1)="/"))=0,"ONE_GENRE","MULTI_GENRE")</f>
        <v>ONE_GENRE</v>
      </c>
      <c r="N446" t="str">
        <f t="shared" si="13"/>
        <v>6-7</v>
      </c>
    </row>
    <row r="447" spans="1:14" ht="15" thickBot="1" x14ac:dyDescent="0.35">
      <c r="A447" s="14" t="s">
        <v>966</v>
      </c>
      <c r="B447" s="15" t="s">
        <v>12</v>
      </c>
      <c r="C447" s="16" t="s">
        <v>490</v>
      </c>
      <c r="D447" s="15">
        <v>27</v>
      </c>
      <c r="E447" s="15">
        <v>7</v>
      </c>
      <c r="F447" s="15" t="s">
        <v>26</v>
      </c>
      <c r="G447" s="15" t="str" cm="1">
        <f t="array" ref="G447">IF(LEN(_xlfn.CONCAT(IFERROR(INT(MID(NetflixOriginals!$C447,_xlfn.SEQUENCE(LEN(NetflixOriginals!$C447)),1)),"")))=6,LEFT(_xlfn.CONCAT(IFERROR(INT(MID(NetflixOriginals!$C447,_xlfn.SEQUENCE(LEN(NetflixOriginals!$C447)),1)),"")),2),LEFT(_xlfn.CONCAT(IFERROR(INT(MID(NetflixOriginals!$C447,_xlfn.SEQUENCE(LEN(NetflixOriginals!$C447)),1)),"")),1))</f>
        <v>1</v>
      </c>
      <c r="H447" s="12" t="str" cm="1">
        <f t="array" ref="H447">TRIM(LEFT(NetflixOriginals!$C447,MIN(IF(_xlfn.UNIQUE(INT(IFERROR(INT(MID(NetflixOriginals!$C447,_xlfn.SEQUENCE(LEN(NetflixOriginals!$C447)),1)),0)&gt;0)*_xlfn.SEQUENCE(LEN(NetflixOriginals!$C447)))=0,"@",_xlfn.UNIQUE(INT(IFERROR(INT(MID(NetflixOriginals!$C447,_xlfn.SEQUENCE(LEN(NetflixOriginals!$C447)),1)),0)&gt;0)*_xlfn.SEQUENCE(LEN(NetflixOriginals!$C447)))))-1))</f>
        <v>September</v>
      </c>
      <c r="I447" s="15" t="str" cm="1">
        <f t="array" ref="I447">RIGHT(_xlfn.CONCAT(IFERROR(INT(MID(NetflixOriginals!$C447,_xlfn.SEQUENCE(LEN(NetflixOriginals!$C447)),1)),"")),4)</f>
        <v>2017</v>
      </c>
      <c r="J447" s="12">
        <v>9</v>
      </c>
      <c r="K447" s="23">
        <f t="shared" si="12"/>
        <v>42979</v>
      </c>
      <c r="L447" s="22" t="str" cm="1">
        <f t="array" aca="1" ref="L447" ca="1">IF(SUM(INT(MID(F447,ROW(INDIRECT("1:"&amp;LEN(F447))),1)="/"))=0,"UNI_LANGUAGE",IF(SUM(INT(MID(F447,ROW(INDIRECT("1:"&amp;LEN(F447))),1)="/"))=1,"DUAL_LANGUAGE",IF(SUM(INT(MID(F447,ROW(INDIRECT("1:"&amp;LEN(F447))),1)="/"))=2,"TRI_LANGUAGE","")))</f>
        <v>UNI_LANGUAGE</v>
      </c>
      <c r="M447" t="str" cm="1">
        <f t="array" aca="1" ref="M447" ca="1">IF(SUM(INT(MID(B447,ROW(INDIRECT("1:"&amp;LEN(B447))),1)="/"))=0,"ONE_GENRE","MULTI_GENRE")</f>
        <v>ONE_GENRE</v>
      </c>
      <c r="N447" t="str">
        <f t="shared" si="13"/>
        <v>6-7</v>
      </c>
    </row>
    <row r="448" spans="1:14" ht="15" thickBot="1" x14ac:dyDescent="0.35">
      <c r="A448" s="11" t="s">
        <v>967</v>
      </c>
      <c r="B448" s="12" t="s">
        <v>102</v>
      </c>
      <c r="C448" s="13" t="s">
        <v>590</v>
      </c>
      <c r="D448" s="12">
        <v>45</v>
      </c>
      <c r="E448" s="12">
        <v>7</v>
      </c>
      <c r="F448" s="12" t="s">
        <v>26</v>
      </c>
      <c r="G448" s="12" t="str" cm="1">
        <f t="array" ref="G448">IF(LEN(_xlfn.CONCAT(IFERROR(INT(MID(NetflixOriginals!$C448,_xlfn.SEQUENCE(LEN(NetflixOriginals!$C448)),1)),"")))=6,LEFT(_xlfn.CONCAT(IFERROR(INT(MID(NetflixOriginals!$C448,_xlfn.SEQUENCE(LEN(NetflixOriginals!$C448)),1)),"")),2),LEFT(_xlfn.CONCAT(IFERROR(INT(MID(NetflixOriginals!$C448,_xlfn.SEQUENCE(LEN(NetflixOriginals!$C448)),1)),"")),1))</f>
        <v>9</v>
      </c>
      <c r="H448" s="12" t="str" cm="1">
        <f t="array" ref="H448">TRIM(LEFT(NetflixOriginals!$C448,MIN(IF(_xlfn.UNIQUE(INT(IFERROR(INT(MID(NetflixOriginals!$C448,_xlfn.SEQUENCE(LEN(NetflixOriginals!$C448)),1)),0)&gt;0)*_xlfn.SEQUENCE(LEN(NetflixOriginals!$C448)))=0,"@",_xlfn.UNIQUE(INT(IFERROR(INT(MID(NetflixOriginals!$C448,_xlfn.SEQUENCE(LEN(NetflixOriginals!$C448)),1)),0)&gt;0)*_xlfn.SEQUENCE(LEN(NetflixOriginals!$C448)))))-1))</f>
        <v>August</v>
      </c>
      <c r="I448" s="12" t="str" cm="1">
        <f t="array" ref="I448">RIGHT(_xlfn.CONCAT(IFERROR(INT(MID(NetflixOriginals!$C448,_xlfn.SEQUENCE(LEN(NetflixOriginals!$C448)),1)),"")),4)</f>
        <v>2019</v>
      </c>
      <c r="J448" s="12">
        <v>8</v>
      </c>
      <c r="K448" s="23">
        <f t="shared" si="12"/>
        <v>43686</v>
      </c>
      <c r="L448" s="22" t="str" cm="1">
        <f t="array" aca="1" ref="L448" ca="1">IF(SUM(INT(MID(F448,ROW(INDIRECT("1:"&amp;LEN(F448))),1)="/"))=0,"UNI_LANGUAGE",IF(SUM(INT(MID(F448,ROW(INDIRECT("1:"&amp;LEN(F448))),1)="/"))=1,"DUAL_LANGUAGE",IF(SUM(INT(MID(F448,ROW(INDIRECT("1:"&amp;LEN(F448))),1)="/"))=2,"TRI_LANGUAGE","")))</f>
        <v>UNI_LANGUAGE</v>
      </c>
      <c r="M448" s="7" t="str" cm="1">
        <f t="array" aca="1" ref="M448" ca="1">IF(SUM(INT(MID(B448,ROW(INDIRECT("1:"&amp;LEN(B448))),1)="/"))=0,"ONE_GENRE","MULTI_GENRE")</f>
        <v>MULTI_GENRE</v>
      </c>
      <c r="N448" t="str">
        <f t="shared" si="13"/>
        <v>6-7</v>
      </c>
    </row>
    <row r="449" spans="1:14" ht="15" thickBot="1" x14ac:dyDescent="0.35">
      <c r="A449" s="14" t="s">
        <v>968</v>
      </c>
      <c r="B449" s="15" t="s">
        <v>32</v>
      </c>
      <c r="C449" s="16" t="s">
        <v>969</v>
      </c>
      <c r="D449" s="15">
        <v>117</v>
      </c>
      <c r="E449" s="15">
        <v>7</v>
      </c>
      <c r="F449" s="15" t="s">
        <v>68</v>
      </c>
      <c r="G449" s="15" t="str" cm="1">
        <f t="array" ref="G449">IF(LEN(_xlfn.CONCAT(IFERROR(INT(MID(NetflixOriginals!$C449,_xlfn.SEQUENCE(LEN(NetflixOriginals!$C449)),1)),"")))=6,LEFT(_xlfn.CONCAT(IFERROR(INT(MID(NetflixOriginals!$C449,_xlfn.SEQUENCE(LEN(NetflixOriginals!$C449)),1)),"")),2),LEFT(_xlfn.CONCAT(IFERROR(INT(MID(NetflixOriginals!$C449,_xlfn.SEQUENCE(LEN(NetflixOriginals!$C449)),1)),"")),1))</f>
        <v>9</v>
      </c>
      <c r="H449" s="12" t="str" cm="1">
        <f t="array" ref="H449">TRIM(LEFT(NetflixOriginals!$C449,MIN(IF(_xlfn.UNIQUE(INT(IFERROR(INT(MID(NetflixOriginals!$C449,_xlfn.SEQUENCE(LEN(NetflixOriginals!$C449)),1)),0)&gt;0)*_xlfn.SEQUENCE(LEN(NetflixOriginals!$C449)))=0,"@",_xlfn.UNIQUE(INT(IFERROR(INT(MID(NetflixOriginals!$C449,_xlfn.SEQUENCE(LEN(NetflixOriginals!$C449)),1)),0)&gt;0)*_xlfn.SEQUENCE(LEN(NetflixOriginals!$C449)))))-1))</f>
        <v>December</v>
      </c>
      <c r="I449" s="15" t="str" cm="1">
        <f t="array" ref="I449">RIGHT(_xlfn.CONCAT(IFERROR(INT(MID(NetflixOriginals!$C449,_xlfn.SEQUENCE(LEN(NetflixOriginals!$C449)),1)),"")),4)</f>
        <v>2020</v>
      </c>
      <c r="J449" s="12">
        <v>12</v>
      </c>
      <c r="K449" s="23">
        <f t="shared" si="12"/>
        <v>44174</v>
      </c>
      <c r="L449" s="22" t="str" cm="1">
        <f t="array" aca="1" ref="L449" ca="1">IF(SUM(INT(MID(F449,ROW(INDIRECT("1:"&amp;LEN(F449))),1)="/"))=0,"UNI_LANGUAGE",IF(SUM(INT(MID(F449,ROW(INDIRECT("1:"&amp;LEN(F449))),1)="/"))=1,"DUAL_LANGUAGE",IF(SUM(INT(MID(F449,ROW(INDIRECT("1:"&amp;LEN(F449))),1)="/"))=2,"TRI_LANGUAGE","")))</f>
        <v>UNI_LANGUAGE</v>
      </c>
      <c r="M449" t="str" cm="1">
        <f t="array" aca="1" ref="M449" ca="1">IF(SUM(INT(MID(B449,ROW(INDIRECT("1:"&amp;LEN(B449))),1)="/"))=0,"ONE_GENRE","MULTI_GENRE")</f>
        <v>ONE_GENRE</v>
      </c>
      <c r="N449" t="str">
        <f t="shared" si="13"/>
        <v>6-7</v>
      </c>
    </row>
    <row r="450" spans="1:14" ht="15" thickBot="1" x14ac:dyDescent="0.35">
      <c r="A450" s="11" t="s">
        <v>970</v>
      </c>
      <c r="B450" s="12" t="s">
        <v>121</v>
      </c>
      <c r="C450" s="13" t="s">
        <v>971</v>
      </c>
      <c r="D450" s="12">
        <v>104</v>
      </c>
      <c r="E450" s="12">
        <v>7</v>
      </c>
      <c r="F450" s="12" t="s">
        <v>26</v>
      </c>
      <c r="G450" s="12" t="str" cm="1">
        <f t="array" ref="G450">IF(LEN(_xlfn.CONCAT(IFERROR(INT(MID(NetflixOriginals!$C450,_xlfn.SEQUENCE(LEN(NetflixOriginals!$C450)),1)),"")))=6,LEFT(_xlfn.CONCAT(IFERROR(INT(MID(NetflixOriginals!$C450,_xlfn.SEQUENCE(LEN(NetflixOriginals!$C450)),1)),"")),2),LEFT(_xlfn.CONCAT(IFERROR(INT(MID(NetflixOriginals!$C450,_xlfn.SEQUENCE(LEN(NetflixOriginals!$C450)),1)),"")),1))</f>
        <v>22</v>
      </c>
      <c r="H450" s="12" t="str" cm="1">
        <f t="array" ref="H450">TRIM(LEFT(NetflixOriginals!$C450,MIN(IF(_xlfn.UNIQUE(INT(IFERROR(INT(MID(NetflixOriginals!$C450,_xlfn.SEQUENCE(LEN(NetflixOriginals!$C450)),1)),0)&gt;0)*_xlfn.SEQUENCE(LEN(NetflixOriginals!$C450)))=0,"@",_xlfn.UNIQUE(INT(IFERROR(INT(MID(NetflixOriginals!$C450,_xlfn.SEQUENCE(LEN(NetflixOriginals!$C450)),1)),0)&gt;0)*_xlfn.SEQUENCE(LEN(NetflixOriginals!$C450)))))-1))</f>
        <v>November</v>
      </c>
      <c r="I450" s="12" t="str" cm="1">
        <f t="array" ref="I450">RIGHT(_xlfn.CONCAT(IFERROR(INT(MID(NetflixOriginals!$C450,_xlfn.SEQUENCE(LEN(NetflixOriginals!$C450)),1)),"")),4)</f>
        <v>2018</v>
      </c>
      <c r="J450" s="12">
        <v>11</v>
      </c>
      <c r="K450" s="23">
        <f t="shared" si="12"/>
        <v>43426</v>
      </c>
      <c r="L450" s="22" t="str" cm="1">
        <f t="array" aca="1" ref="L450" ca="1">IF(SUM(INT(MID(F450,ROW(INDIRECT("1:"&amp;LEN(F450))),1)="/"))=0,"UNI_LANGUAGE",IF(SUM(INT(MID(F450,ROW(INDIRECT("1:"&amp;LEN(F450))),1)="/"))=1,"DUAL_LANGUAGE",IF(SUM(INT(MID(F450,ROW(INDIRECT("1:"&amp;LEN(F450))),1)="/"))=2,"TRI_LANGUAGE","")))</f>
        <v>UNI_LANGUAGE</v>
      </c>
      <c r="M450" s="7" t="str" cm="1">
        <f t="array" aca="1" ref="M450" ca="1">IF(SUM(INT(MID(B450,ROW(INDIRECT("1:"&amp;LEN(B450))),1)="/"))=0,"ONE_GENRE","MULTI_GENRE")</f>
        <v>MULTI_GENRE</v>
      </c>
      <c r="N450" t="str">
        <f t="shared" si="13"/>
        <v>6-7</v>
      </c>
    </row>
    <row r="451" spans="1:14" ht="15" thickBot="1" x14ac:dyDescent="0.35">
      <c r="A451" s="14" t="s">
        <v>972</v>
      </c>
      <c r="B451" s="15" t="s">
        <v>126</v>
      </c>
      <c r="C451" s="16" t="s">
        <v>965</v>
      </c>
      <c r="D451" s="15">
        <v>108</v>
      </c>
      <c r="E451" s="15">
        <v>7</v>
      </c>
      <c r="F451" s="15" t="s">
        <v>26</v>
      </c>
      <c r="G451" s="15" t="str" cm="1">
        <f t="array" ref="G451">IF(LEN(_xlfn.CONCAT(IFERROR(INT(MID(NetflixOriginals!$C451,_xlfn.SEQUENCE(LEN(NetflixOriginals!$C451)),1)),"")))=6,LEFT(_xlfn.CONCAT(IFERROR(INT(MID(NetflixOriginals!$C451,_xlfn.SEQUENCE(LEN(NetflixOriginals!$C451)),1)),"")),2),LEFT(_xlfn.CONCAT(IFERROR(INT(MID(NetflixOriginals!$C451,_xlfn.SEQUENCE(LEN(NetflixOriginals!$C451)),1)),"")),1))</f>
        <v>22</v>
      </c>
      <c r="H451" s="12" t="str" cm="1">
        <f t="array" ref="H451">TRIM(LEFT(NetflixOriginals!$C451,MIN(IF(_xlfn.UNIQUE(INT(IFERROR(INT(MID(NetflixOriginals!$C451,_xlfn.SEQUENCE(LEN(NetflixOriginals!$C451)),1)),0)&gt;0)*_xlfn.SEQUENCE(LEN(NetflixOriginals!$C451)))=0,"@",_xlfn.UNIQUE(INT(IFERROR(INT(MID(NetflixOriginals!$C451,_xlfn.SEQUENCE(LEN(NetflixOriginals!$C451)),1)),0)&gt;0)*_xlfn.SEQUENCE(LEN(NetflixOriginals!$C451)))))-1))</f>
        <v>March</v>
      </c>
      <c r="I451" s="15" t="str" cm="1">
        <f t="array" ref="I451">RIGHT(_xlfn.CONCAT(IFERROR(INT(MID(NetflixOriginals!$C451,_xlfn.SEQUENCE(LEN(NetflixOriginals!$C451)),1)),"")),4)</f>
        <v>2019</v>
      </c>
      <c r="J451" s="12">
        <v>3</v>
      </c>
      <c r="K451" s="23">
        <f t="shared" ref="K451:K514" si="14">DATE(I451,J451,G451)</f>
        <v>43546</v>
      </c>
      <c r="L451" s="22" t="str" cm="1">
        <f t="array" aca="1" ref="L451" ca="1">IF(SUM(INT(MID(F451,ROW(INDIRECT("1:"&amp;LEN(F451))),1)="/"))=0,"UNI_LANGUAGE",IF(SUM(INT(MID(F451,ROW(INDIRECT("1:"&amp;LEN(F451))),1)="/"))=1,"DUAL_LANGUAGE",IF(SUM(INT(MID(F451,ROW(INDIRECT("1:"&amp;LEN(F451))),1)="/"))=2,"TRI_LANGUAGE","")))</f>
        <v>UNI_LANGUAGE</v>
      </c>
      <c r="M451" t="str" cm="1">
        <f t="array" aca="1" ref="M451" ca="1">IF(SUM(INT(MID(B451,ROW(INDIRECT("1:"&amp;LEN(B451))),1)="/"))=0,"ONE_GENRE","MULTI_GENRE")</f>
        <v>ONE_GENRE</v>
      </c>
      <c r="N451" t="str">
        <f t="shared" ref="N451:N514" si="15">IF(E451&lt;=5,"1-5",IF(E451&lt;=7,"6-7",IF(E451&lt;=8,"8-9","9-10")))</f>
        <v>6-7</v>
      </c>
    </row>
    <row r="452" spans="1:14" ht="15" thickBot="1" x14ac:dyDescent="0.35">
      <c r="A452" s="11" t="s">
        <v>973</v>
      </c>
      <c r="B452" s="12" t="s">
        <v>81</v>
      </c>
      <c r="C452" s="13" t="s">
        <v>974</v>
      </c>
      <c r="D452" s="12">
        <v>121</v>
      </c>
      <c r="E452" s="12">
        <v>7</v>
      </c>
      <c r="F452" s="12" t="s">
        <v>50</v>
      </c>
      <c r="G452" s="12" t="str" cm="1">
        <f t="array" ref="G452">IF(LEN(_xlfn.CONCAT(IFERROR(INT(MID(NetflixOriginals!$C452,_xlfn.SEQUENCE(LEN(NetflixOriginals!$C452)),1)),"")))=6,LEFT(_xlfn.CONCAT(IFERROR(INT(MID(NetflixOriginals!$C452,_xlfn.SEQUENCE(LEN(NetflixOriginals!$C452)),1)),"")),2),LEFT(_xlfn.CONCAT(IFERROR(INT(MID(NetflixOriginals!$C452,_xlfn.SEQUENCE(LEN(NetflixOriginals!$C452)),1)),"")),1))</f>
        <v>19</v>
      </c>
      <c r="H452" s="12" t="str" cm="1">
        <f t="array" ref="H452">TRIM(LEFT(NetflixOriginals!$C452,MIN(IF(_xlfn.UNIQUE(INT(IFERROR(INT(MID(NetflixOriginals!$C452,_xlfn.SEQUENCE(LEN(NetflixOriginals!$C452)),1)),0)&gt;0)*_xlfn.SEQUENCE(LEN(NetflixOriginals!$C452)))=0,"@",_xlfn.UNIQUE(INT(IFERROR(INT(MID(NetflixOriginals!$C452,_xlfn.SEQUENCE(LEN(NetflixOriginals!$C452)),1)),0)&gt;0)*_xlfn.SEQUENCE(LEN(NetflixOriginals!$C452)))))-1))</f>
        <v>October</v>
      </c>
      <c r="I452" s="12" t="str" cm="1">
        <f t="array" ref="I452">RIGHT(_xlfn.CONCAT(IFERROR(INT(MID(NetflixOriginals!$C452,_xlfn.SEQUENCE(LEN(NetflixOriginals!$C452)),1)),"")),4)</f>
        <v>2018</v>
      </c>
      <c r="J452" s="12">
        <v>10</v>
      </c>
      <c r="K452" s="23">
        <f t="shared" si="14"/>
        <v>43392</v>
      </c>
      <c r="L452" s="22" t="str" cm="1">
        <f t="array" aca="1" ref="L452" ca="1">IF(SUM(INT(MID(F452,ROW(INDIRECT("1:"&amp;LEN(F452))),1)="/"))=0,"UNI_LANGUAGE",IF(SUM(INT(MID(F452,ROW(INDIRECT("1:"&amp;LEN(F452))),1)="/"))=1,"DUAL_LANGUAGE",IF(SUM(INT(MID(F452,ROW(INDIRECT("1:"&amp;LEN(F452))),1)="/"))=2,"TRI_LANGUAGE","")))</f>
        <v>UNI_LANGUAGE</v>
      </c>
      <c r="M452" s="7" t="str" cm="1">
        <f t="array" aca="1" ref="M452" ca="1">IF(SUM(INT(MID(B452,ROW(INDIRECT("1:"&amp;LEN(B452))),1)="/"))=0,"ONE_GENRE","MULTI_GENRE")</f>
        <v>ONE_GENRE</v>
      </c>
      <c r="N452" t="str">
        <f t="shared" si="15"/>
        <v>6-7</v>
      </c>
    </row>
    <row r="453" spans="1:14" ht="15" thickBot="1" x14ac:dyDescent="0.35">
      <c r="A453" s="14" t="s">
        <v>975</v>
      </c>
      <c r="B453" s="15" t="s">
        <v>29</v>
      </c>
      <c r="C453" s="16" t="s">
        <v>976</v>
      </c>
      <c r="D453" s="15">
        <v>36</v>
      </c>
      <c r="E453" s="15">
        <v>7.1</v>
      </c>
      <c r="F453" s="15" t="s">
        <v>26</v>
      </c>
      <c r="G453" s="15" t="str" cm="1">
        <f t="array" ref="G453">IF(LEN(_xlfn.CONCAT(IFERROR(INT(MID(NetflixOriginals!$C453,_xlfn.SEQUENCE(LEN(NetflixOriginals!$C453)),1)),"")))=6,LEFT(_xlfn.CONCAT(IFERROR(INT(MID(NetflixOriginals!$C453,_xlfn.SEQUENCE(LEN(NetflixOriginals!$C453)),1)),"")),2),LEFT(_xlfn.CONCAT(IFERROR(INT(MID(NetflixOriginals!$C453,_xlfn.SEQUENCE(LEN(NetflixOriginals!$C453)),1)),"")),1))</f>
        <v>26</v>
      </c>
      <c r="H453" s="12" t="str" cm="1">
        <f t="array" ref="H453">TRIM(LEFT(NetflixOriginals!$C453,MIN(IF(_xlfn.UNIQUE(INT(IFERROR(INT(MID(NetflixOriginals!$C453,_xlfn.SEQUENCE(LEN(NetflixOriginals!$C453)),1)),0)&gt;0)*_xlfn.SEQUENCE(LEN(NetflixOriginals!$C453)))=0,"@",_xlfn.UNIQUE(INT(IFERROR(INT(MID(NetflixOriginals!$C453,_xlfn.SEQUENCE(LEN(NetflixOriginals!$C453)),1)),0)&gt;0)*_xlfn.SEQUENCE(LEN(NetflixOriginals!$C453)))))-1))</f>
        <v>January</v>
      </c>
      <c r="I453" s="15" t="str" cm="1">
        <f t="array" ref="I453">RIGHT(_xlfn.CONCAT(IFERROR(INT(MID(NetflixOriginals!$C453,_xlfn.SEQUENCE(LEN(NetflixOriginals!$C453)),1)),"")),4)</f>
        <v>2017</v>
      </c>
      <c r="J453" s="12">
        <v>1</v>
      </c>
      <c r="K453" s="23">
        <f t="shared" si="14"/>
        <v>42761</v>
      </c>
      <c r="L453" s="22" t="str" cm="1">
        <f t="array" aca="1" ref="L453" ca="1">IF(SUM(INT(MID(F453,ROW(INDIRECT("1:"&amp;LEN(F453))),1)="/"))=0,"UNI_LANGUAGE",IF(SUM(INT(MID(F453,ROW(INDIRECT("1:"&amp;LEN(F453))),1)="/"))=1,"DUAL_LANGUAGE",IF(SUM(INT(MID(F453,ROW(INDIRECT("1:"&amp;LEN(F453))),1)="/"))=2,"TRI_LANGUAGE","")))</f>
        <v>UNI_LANGUAGE</v>
      </c>
      <c r="M453" t="str" cm="1">
        <f t="array" aca="1" ref="M453" ca="1">IF(SUM(INT(MID(B453,ROW(INDIRECT("1:"&amp;LEN(B453))),1)="/"))=0,"ONE_GENRE","MULTI_GENRE")</f>
        <v>MULTI_GENRE</v>
      </c>
      <c r="N453" t="str">
        <f t="shared" si="15"/>
        <v>8-9</v>
      </c>
    </row>
    <row r="454" spans="1:14" ht="15" thickBot="1" x14ac:dyDescent="0.35">
      <c r="A454" s="11" t="s">
        <v>977</v>
      </c>
      <c r="B454" s="12" t="s">
        <v>90</v>
      </c>
      <c r="C454" s="13" t="s">
        <v>370</v>
      </c>
      <c r="D454" s="12">
        <v>30</v>
      </c>
      <c r="E454" s="12">
        <v>7.1</v>
      </c>
      <c r="F454" s="12" t="s">
        <v>26</v>
      </c>
      <c r="G454" s="12" t="str" cm="1">
        <f t="array" ref="G454">IF(LEN(_xlfn.CONCAT(IFERROR(INT(MID(NetflixOriginals!$C454,_xlfn.SEQUENCE(LEN(NetflixOriginals!$C454)),1)),"")))=6,LEFT(_xlfn.CONCAT(IFERROR(INT(MID(NetflixOriginals!$C454,_xlfn.SEQUENCE(LEN(NetflixOriginals!$C454)),1)),"")),2),LEFT(_xlfn.CONCAT(IFERROR(INT(MID(NetflixOriginals!$C454,_xlfn.SEQUENCE(LEN(NetflixOriginals!$C454)),1)),"")),1))</f>
        <v>30</v>
      </c>
      <c r="H454" s="12" t="str" cm="1">
        <f t="array" ref="H454">TRIM(LEFT(NetflixOriginals!$C454,MIN(IF(_xlfn.UNIQUE(INT(IFERROR(INT(MID(NetflixOriginals!$C454,_xlfn.SEQUENCE(LEN(NetflixOriginals!$C454)),1)),0)&gt;0)*_xlfn.SEQUENCE(LEN(NetflixOriginals!$C454)))=0,"@",_xlfn.UNIQUE(INT(IFERROR(INT(MID(NetflixOriginals!$C454,_xlfn.SEQUENCE(LEN(NetflixOriginals!$C454)),1)),0)&gt;0)*_xlfn.SEQUENCE(LEN(NetflixOriginals!$C454)))))-1))</f>
        <v>November</v>
      </c>
      <c r="I454" s="12" t="str" cm="1">
        <f t="array" ref="I454">RIGHT(_xlfn.CONCAT(IFERROR(INT(MID(NetflixOriginals!$C454,_xlfn.SEQUENCE(LEN(NetflixOriginals!$C454)),1)),"")),4)</f>
        <v>2018</v>
      </c>
      <c r="J454" s="12">
        <v>11</v>
      </c>
      <c r="K454" s="23">
        <f t="shared" si="14"/>
        <v>43434</v>
      </c>
      <c r="L454" s="22" t="str" cm="1">
        <f t="array" aca="1" ref="L454" ca="1">IF(SUM(INT(MID(F454,ROW(INDIRECT("1:"&amp;LEN(F454))),1)="/"))=0,"UNI_LANGUAGE",IF(SUM(INT(MID(F454,ROW(INDIRECT("1:"&amp;LEN(F454))),1)="/"))=1,"DUAL_LANGUAGE",IF(SUM(INT(MID(F454,ROW(INDIRECT("1:"&amp;LEN(F454))),1)="/"))=2,"TRI_LANGUAGE","")))</f>
        <v>UNI_LANGUAGE</v>
      </c>
      <c r="M454" s="7" t="str" cm="1">
        <f t="array" aca="1" ref="M454" ca="1">IF(SUM(INT(MID(B454,ROW(INDIRECT("1:"&amp;LEN(B454))),1)="/"))=0,"ONE_GENRE","MULTI_GENRE")</f>
        <v>ONE_GENRE</v>
      </c>
      <c r="N454" t="str">
        <f t="shared" si="15"/>
        <v>8-9</v>
      </c>
    </row>
    <row r="455" spans="1:14" ht="15" thickBot="1" x14ac:dyDescent="0.35">
      <c r="A455" s="14" t="s">
        <v>978</v>
      </c>
      <c r="B455" s="15" t="s">
        <v>90</v>
      </c>
      <c r="C455" s="16" t="s">
        <v>979</v>
      </c>
      <c r="D455" s="15">
        <v>47</v>
      </c>
      <c r="E455" s="15">
        <v>7.1</v>
      </c>
      <c r="F455" s="15" t="s">
        <v>26</v>
      </c>
      <c r="G455" s="15" t="str" cm="1">
        <f t="array" ref="G455">IF(LEN(_xlfn.CONCAT(IFERROR(INT(MID(NetflixOriginals!$C455,_xlfn.SEQUENCE(LEN(NetflixOriginals!$C455)),1)),"")))=6,LEFT(_xlfn.CONCAT(IFERROR(INT(MID(NetflixOriginals!$C455,_xlfn.SEQUENCE(LEN(NetflixOriginals!$C455)),1)),"")),2),LEFT(_xlfn.CONCAT(IFERROR(INT(MID(NetflixOriginals!$C455,_xlfn.SEQUENCE(LEN(NetflixOriginals!$C455)),1)),"")),1))</f>
        <v>1</v>
      </c>
      <c r="H455" s="12" t="str" cm="1">
        <f t="array" ref="H455">TRIM(LEFT(NetflixOriginals!$C455,MIN(IF(_xlfn.UNIQUE(INT(IFERROR(INT(MID(NetflixOriginals!$C455,_xlfn.SEQUENCE(LEN(NetflixOriginals!$C455)),1)),0)&gt;0)*_xlfn.SEQUENCE(LEN(NetflixOriginals!$C455)))=0,"@",_xlfn.UNIQUE(INT(IFERROR(INT(MID(NetflixOriginals!$C455,_xlfn.SEQUENCE(LEN(NetflixOriginals!$C455)),1)),0)&gt;0)*_xlfn.SEQUENCE(LEN(NetflixOriginals!$C455)))))-1))</f>
        <v>December</v>
      </c>
      <c r="I455" s="15" t="str" cm="1">
        <f t="array" ref="I455">RIGHT(_xlfn.CONCAT(IFERROR(INT(MID(NetflixOriginals!$C455,_xlfn.SEQUENCE(LEN(NetflixOriginals!$C455)),1)),"")),4)</f>
        <v>2020</v>
      </c>
      <c r="J455" s="12">
        <v>12</v>
      </c>
      <c r="K455" s="23">
        <f t="shared" si="14"/>
        <v>44166</v>
      </c>
      <c r="L455" s="22" t="str" cm="1">
        <f t="array" aca="1" ref="L455" ca="1">IF(SUM(INT(MID(F455,ROW(INDIRECT("1:"&amp;LEN(F455))),1)="/"))=0,"UNI_LANGUAGE",IF(SUM(INT(MID(F455,ROW(INDIRECT("1:"&amp;LEN(F455))),1)="/"))=1,"DUAL_LANGUAGE",IF(SUM(INT(MID(F455,ROW(INDIRECT("1:"&amp;LEN(F455))),1)="/"))=2,"TRI_LANGUAGE","")))</f>
        <v>UNI_LANGUAGE</v>
      </c>
      <c r="M455" t="str" cm="1">
        <f t="array" aca="1" ref="M455" ca="1">IF(SUM(INT(MID(B455,ROW(INDIRECT("1:"&amp;LEN(B455))),1)="/"))=0,"ONE_GENRE","MULTI_GENRE")</f>
        <v>ONE_GENRE</v>
      </c>
      <c r="N455" t="str">
        <f t="shared" si="15"/>
        <v>8-9</v>
      </c>
    </row>
    <row r="456" spans="1:14" ht="15" thickBot="1" x14ac:dyDescent="0.35">
      <c r="A456" s="11" t="s">
        <v>980</v>
      </c>
      <c r="B456" s="12" t="s">
        <v>36</v>
      </c>
      <c r="C456" s="13" t="s">
        <v>981</v>
      </c>
      <c r="D456" s="12">
        <v>110</v>
      </c>
      <c r="E456" s="12">
        <v>7.1</v>
      </c>
      <c r="F456" s="12" t="s">
        <v>26</v>
      </c>
      <c r="G456" s="12" t="str" cm="1">
        <f t="array" ref="G456">IF(LEN(_xlfn.CONCAT(IFERROR(INT(MID(NetflixOriginals!$C456,_xlfn.SEQUENCE(LEN(NetflixOriginals!$C456)),1)),"")))=6,LEFT(_xlfn.CONCAT(IFERROR(INT(MID(NetflixOriginals!$C456,_xlfn.SEQUENCE(LEN(NetflixOriginals!$C456)),1)),"")),2),LEFT(_xlfn.CONCAT(IFERROR(INT(MID(NetflixOriginals!$C456,_xlfn.SEQUENCE(LEN(NetflixOriginals!$C456)),1)),"")),1))</f>
        <v>19</v>
      </c>
      <c r="H456" s="12" t="str" cm="1">
        <f t="array" ref="H456">TRIM(LEFT(NetflixOriginals!$C456,MIN(IF(_xlfn.UNIQUE(INT(IFERROR(INT(MID(NetflixOriginals!$C456,_xlfn.SEQUENCE(LEN(NetflixOriginals!$C456)),1)),0)&gt;0)*_xlfn.SEQUENCE(LEN(NetflixOriginals!$C456)))=0,"@",_xlfn.UNIQUE(INT(IFERROR(INT(MID(NetflixOriginals!$C456,_xlfn.SEQUENCE(LEN(NetflixOriginals!$C456)),1)),0)&gt;0)*_xlfn.SEQUENCE(LEN(NetflixOriginals!$C456)))))-1))</f>
        <v>June</v>
      </c>
      <c r="I456" s="12" t="str" cm="1">
        <f t="array" ref="I456">RIGHT(_xlfn.CONCAT(IFERROR(INT(MID(NetflixOriginals!$C456,_xlfn.SEQUENCE(LEN(NetflixOriginals!$C456)),1)),"")),4)</f>
        <v>2019</v>
      </c>
      <c r="J456" s="12">
        <v>6</v>
      </c>
      <c r="K456" s="23">
        <f t="shared" si="14"/>
        <v>43635</v>
      </c>
      <c r="L456" s="22" t="str" cm="1">
        <f t="array" aca="1" ref="L456" ca="1">IF(SUM(INT(MID(F456,ROW(INDIRECT("1:"&amp;LEN(F456))),1)="/"))=0,"UNI_LANGUAGE",IF(SUM(INT(MID(F456,ROW(INDIRECT("1:"&amp;LEN(F456))),1)="/"))=1,"DUAL_LANGUAGE",IF(SUM(INT(MID(F456,ROW(INDIRECT("1:"&amp;LEN(F456))),1)="/"))=2,"TRI_LANGUAGE","")))</f>
        <v>UNI_LANGUAGE</v>
      </c>
      <c r="M456" s="7" t="str" cm="1">
        <f t="array" aca="1" ref="M456" ca="1">IF(SUM(INT(MID(B456,ROW(INDIRECT("1:"&amp;LEN(B456))),1)="/"))=0,"ONE_GENRE","MULTI_GENRE")</f>
        <v>ONE_GENRE</v>
      </c>
      <c r="N456" t="str">
        <f t="shared" si="15"/>
        <v>8-9</v>
      </c>
    </row>
    <row r="457" spans="1:14" ht="15" thickBot="1" x14ac:dyDescent="0.35">
      <c r="A457" s="14" t="s">
        <v>982</v>
      </c>
      <c r="B457" s="15" t="s">
        <v>12</v>
      </c>
      <c r="C457" s="16" t="s">
        <v>764</v>
      </c>
      <c r="D457" s="15">
        <v>92</v>
      </c>
      <c r="E457" s="15">
        <v>7.1</v>
      </c>
      <c r="F457" s="15" t="s">
        <v>26</v>
      </c>
      <c r="G457" s="15" t="str" cm="1">
        <f t="array" ref="G457">IF(LEN(_xlfn.CONCAT(IFERROR(INT(MID(NetflixOriginals!$C457,_xlfn.SEQUENCE(LEN(NetflixOriginals!$C457)),1)),"")))=6,LEFT(_xlfn.CONCAT(IFERROR(INT(MID(NetflixOriginals!$C457,_xlfn.SEQUENCE(LEN(NetflixOriginals!$C457)),1)),"")),2),LEFT(_xlfn.CONCAT(IFERROR(INT(MID(NetflixOriginals!$C457,_xlfn.SEQUENCE(LEN(NetflixOriginals!$C457)),1)),"")),1))</f>
        <v>22</v>
      </c>
      <c r="H457" s="12" t="str" cm="1">
        <f t="array" ref="H457">TRIM(LEFT(NetflixOriginals!$C457,MIN(IF(_xlfn.UNIQUE(INT(IFERROR(INT(MID(NetflixOriginals!$C457,_xlfn.SEQUENCE(LEN(NetflixOriginals!$C457)),1)),0)&gt;0)*_xlfn.SEQUENCE(LEN(NetflixOriginals!$C457)))=0,"@",_xlfn.UNIQUE(INT(IFERROR(INT(MID(NetflixOriginals!$C457,_xlfn.SEQUENCE(LEN(NetflixOriginals!$C457)),1)),0)&gt;0)*_xlfn.SEQUENCE(LEN(NetflixOriginals!$C457)))))-1))</f>
        <v>April</v>
      </c>
      <c r="I457" s="15" t="str" cm="1">
        <f t="array" ref="I457">RIGHT(_xlfn.CONCAT(IFERROR(INT(MID(NetflixOriginals!$C457,_xlfn.SEQUENCE(LEN(NetflixOriginals!$C457)),1)),"")),4)</f>
        <v>2020</v>
      </c>
      <c r="J457" s="12">
        <v>4</v>
      </c>
      <c r="K457" s="23">
        <f t="shared" si="14"/>
        <v>43943</v>
      </c>
      <c r="L457" s="22" t="str" cm="1">
        <f t="array" aca="1" ref="L457" ca="1">IF(SUM(INT(MID(F457,ROW(INDIRECT("1:"&amp;LEN(F457))),1)="/"))=0,"UNI_LANGUAGE",IF(SUM(INT(MID(F457,ROW(INDIRECT("1:"&amp;LEN(F457))),1)="/"))=1,"DUAL_LANGUAGE",IF(SUM(INT(MID(F457,ROW(INDIRECT("1:"&amp;LEN(F457))),1)="/"))=2,"TRI_LANGUAGE","")))</f>
        <v>UNI_LANGUAGE</v>
      </c>
      <c r="M457" t="str" cm="1">
        <f t="array" aca="1" ref="M457" ca="1">IF(SUM(INT(MID(B457,ROW(INDIRECT("1:"&amp;LEN(B457))),1)="/"))=0,"ONE_GENRE","MULTI_GENRE")</f>
        <v>ONE_GENRE</v>
      </c>
      <c r="N457" t="str">
        <f t="shared" si="15"/>
        <v>8-9</v>
      </c>
    </row>
    <row r="458" spans="1:14" ht="15" thickBot="1" x14ac:dyDescent="0.35">
      <c r="A458" s="11" t="s">
        <v>983</v>
      </c>
      <c r="B458" s="12" t="s">
        <v>12</v>
      </c>
      <c r="C458" s="13" t="s">
        <v>232</v>
      </c>
      <c r="D458" s="12">
        <v>80</v>
      </c>
      <c r="E458" s="12">
        <v>7.1</v>
      </c>
      <c r="F458" s="12" t="s">
        <v>26</v>
      </c>
      <c r="G458" s="12" t="str" cm="1">
        <f t="array" ref="G458">IF(LEN(_xlfn.CONCAT(IFERROR(INT(MID(NetflixOriginals!$C458,_xlfn.SEQUENCE(LEN(NetflixOriginals!$C458)),1)),"")))=6,LEFT(_xlfn.CONCAT(IFERROR(INT(MID(NetflixOriginals!$C458,_xlfn.SEQUENCE(LEN(NetflixOriginals!$C458)),1)),"")),2),LEFT(_xlfn.CONCAT(IFERROR(INT(MID(NetflixOriginals!$C458,_xlfn.SEQUENCE(LEN(NetflixOriginals!$C458)),1)),"")),1))</f>
        <v>27</v>
      </c>
      <c r="H458" s="12" t="str" cm="1">
        <f t="array" ref="H458">TRIM(LEFT(NetflixOriginals!$C458,MIN(IF(_xlfn.UNIQUE(INT(IFERROR(INT(MID(NetflixOriginals!$C458,_xlfn.SEQUENCE(LEN(NetflixOriginals!$C458)),1)),0)&gt;0)*_xlfn.SEQUENCE(LEN(NetflixOriginals!$C458)))=0,"@",_xlfn.UNIQUE(INT(IFERROR(INT(MID(NetflixOriginals!$C458,_xlfn.SEQUENCE(LEN(NetflixOriginals!$C458)),1)),0)&gt;0)*_xlfn.SEQUENCE(LEN(NetflixOriginals!$C458)))))-1))</f>
        <v>November</v>
      </c>
      <c r="I458" s="12" t="str" cm="1">
        <f t="array" ref="I458">RIGHT(_xlfn.CONCAT(IFERROR(INT(MID(NetflixOriginals!$C458,_xlfn.SEQUENCE(LEN(NetflixOriginals!$C458)),1)),"")),4)</f>
        <v>2020</v>
      </c>
      <c r="J458" s="12">
        <v>11</v>
      </c>
      <c r="K458" s="23">
        <f t="shared" si="14"/>
        <v>44162</v>
      </c>
      <c r="L458" s="22" t="str" cm="1">
        <f t="array" aca="1" ref="L458" ca="1">IF(SUM(INT(MID(F458,ROW(INDIRECT("1:"&amp;LEN(F458))),1)="/"))=0,"UNI_LANGUAGE",IF(SUM(INT(MID(F458,ROW(INDIRECT("1:"&amp;LEN(F458))),1)="/"))=1,"DUAL_LANGUAGE",IF(SUM(INT(MID(F458,ROW(INDIRECT("1:"&amp;LEN(F458))),1)="/"))=2,"TRI_LANGUAGE","")))</f>
        <v>UNI_LANGUAGE</v>
      </c>
      <c r="M458" s="7" t="str" cm="1">
        <f t="array" aca="1" ref="M458" ca="1">IF(SUM(INT(MID(B458,ROW(INDIRECT("1:"&amp;LEN(B458))),1)="/"))=0,"ONE_GENRE","MULTI_GENRE")</f>
        <v>ONE_GENRE</v>
      </c>
      <c r="N458" t="str">
        <f t="shared" si="15"/>
        <v>8-9</v>
      </c>
    </row>
    <row r="459" spans="1:14" ht="15" thickBot="1" x14ac:dyDescent="0.35">
      <c r="A459" s="14" t="s">
        <v>984</v>
      </c>
      <c r="B459" s="15" t="s">
        <v>157</v>
      </c>
      <c r="C459" s="16" t="s">
        <v>974</v>
      </c>
      <c r="D459" s="15">
        <v>49</v>
      </c>
      <c r="E459" s="15">
        <v>7.1</v>
      </c>
      <c r="F459" s="15" t="s">
        <v>26</v>
      </c>
      <c r="G459" s="15" t="str" cm="1">
        <f t="array" ref="G459">IF(LEN(_xlfn.CONCAT(IFERROR(INT(MID(NetflixOriginals!$C459,_xlfn.SEQUENCE(LEN(NetflixOriginals!$C459)),1)),"")))=6,LEFT(_xlfn.CONCAT(IFERROR(INT(MID(NetflixOriginals!$C459,_xlfn.SEQUENCE(LEN(NetflixOriginals!$C459)),1)),"")),2),LEFT(_xlfn.CONCAT(IFERROR(INT(MID(NetflixOriginals!$C459,_xlfn.SEQUENCE(LEN(NetflixOriginals!$C459)),1)),"")),1))</f>
        <v>19</v>
      </c>
      <c r="H459" s="12" t="str" cm="1">
        <f t="array" ref="H459">TRIM(LEFT(NetflixOriginals!$C459,MIN(IF(_xlfn.UNIQUE(INT(IFERROR(INT(MID(NetflixOriginals!$C459,_xlfn.SEQUENCE(LEN(NetflixOriginals!$C459)),1)),0)&gt;0)*_xlfn.SEQUENCE(LEN(NetflixOriginals!$C459)))=0,"@",_xlfn.UNIQUE(INT(IFERROR(INT(MID(NetflixOriginals!$C459,_xlfn.SEQUENCE(LEN(NetflixOriginals!$C459)),1)),0)&gt;0)*_xlfn.SEQUENCE(LEN(NetflixOriginals!$C459)))))-1))</f>
        <v>October</v>
      </c>
      <c r="I459" s="15" t="str" cm="1">
        <f t="array" ref="I459">RIGHT(_xlfn.CONCAT(IFERROR(INT(MID(NetflixOriginals!$C459,_xlfn.SEQUENCE(LEN(NetflixOriginals!$C459)),1)),"")),4)</f>
        <v>2018</v>
      </c>
      <c r="J459" s="12">
        <v>10</v>
      </c>
      <c r="K459" s="23">
        <f t="shared" si="14"/>
        <v>43392</v>
      </c>
      <c r="L459" s="22" t="str" cm="1">
        <f t="array" aca="1" ref="L459" ca="1">IF(SUM(INT(MID(F459,ROW(INDIRECT("1:"&amp;LEN(F459))),1)="/"))=0,"UNI_LANGUAGE",IF(SUM(INT(MID(F459,ROW(INDIRECT("1:"&amp;LEN(F459))),1)="/"))=1,"DUAL_LANGUAGE",IF(SUM(INT(MID(F459,ROW(INDIRECT("1:"&amp;LEN(F459))),1)="/"))=2,"TRI_LANGUAGE","")))</f>
        <v>UNI_LANGUAGE</v>
      </c>
      <c r="M459" t="str" cm="1">
        <f t="array" aca="1" ref="M459" ca="1">IF(SUM(INT(MID(B459,ROW(INDIRECT("1:"&amp;LEN(B459))),1)="/"))=0,"ONE_GENRE","MULTI_GENRE")</f>
        <v>ONE_GENRE</v>
      </c>
      <c r="N459" t="str">
        <f t="shared" si="15"/>
        <v>8-9</v>
      </c>
    </row>
    <row r="460" spans="1:14" ht="15" thickBot="1" x14ac:dyDescent="0.35">
      <c r="A460" s="11" t="s">
        <v>985</v>
      </c>
      <c r="B460" s="12" t="s">
        <v>12</v>
      </c>
      <c r="C460" s="13" t="s">
        <v>986</v>
      </c>
      <c r="D460" s="12">
        <v>73</v>
      </c>
      <c r="E460" s="12">
        <v>7.1</v>
      </c>
      <c r="F460" s="12" t="s">
        <v>30</v>
      </c>
      <c r="G460" s="12" t="str" cm="1">
        <f t="array" ref="G460">IF(LEN(_xlfn.CONCAT(IFERROR(INT(MID(NetflixOriginals!$C460,_xlfn.SEQUENCE(LEN(NetflixOriginals!$C460)),1)),"")))=6,LEFT(_xlfn.CONCAT(IFERROR(INT(MID(NetflixOriginals!$C460,_xlfn.SEQUENCE(LEN(NetflixOriginals!$C460)),1)),"")),2),LEFT(_xlfn.CONCAT(IFERROR(INT(MID(NetflixOriginals!$C460,_xlfn.SEQUENCE(LEN(NetflixOriginals!$C460)),1)),"")),1))</f>
        <v>27</v>
      </c>
      <c r="H460" s="12" t="str" cm="1">
        <f t="array" ref="H460">TRIM(LEFT(NetflixOriginals!$C460,MIN(IF(_xlfn.UNIQUE(INT(IFERROR(INT(MID(NetflixOriginals!$C460,_xlfn.SEQUENCE(LEN(NetflixOriginals!$C460)),1)),0)&gt;0)*_xlfn.SEQUENCE(LEN(NetflixOriginals!$C460)))=0,"@",_xlfn.UNIQUE(INT(IFERROR(INT(MID(NetflixOriginals!$C460,_xlfn.SEQUENCE(LEN(NetflixOriginals!$C460)),1)),0)&gt;0)*_xlfn.SEQUENCE(LEN(NetflixOriginals!$C460)))))-1))</f>
        <v>December</v>
      </c>
      <c r="I460" s="12" t="str" cm="1">
        <f t="array" ref="I460">RIGHT(_xlfn.CONCAT(IFERROR(INT(MID(NetflixOriginals!$C460,_xlfn.SEQUENCE(LEN(NetflixOriginals!$C460)),1)),"")),4)</f>
        <v>2019</v>
      </c>
      <c r="J460" s="12">
        <v>12</v>
      </c>
      <c r="K460" s="23">
        <f t="shared" si="14"/>
        <v>43826</v>
      </c>
      <c r="L460" s="22" t="str" cm="1">
        <f t="array" aca="1" ref="L460" ca="1">IF(SUM(INT(MID(F460,ROW(INDIRECT("1:"&amp;LEN(F460))),1)="/"))=0,"UNI_LANGUAGE",IF(SUM(INT(MID(F460,ROW(INDIRECT("1:"&amp;LEN(F460))),1)="/"))=1,"DUAL_LANGUAGE",IF(SUM(INT(MID(F460,ROW(INDIRECT("1:"&amp;LEN(F460))),1)="/"))=2,"TRI_LANGUAGE","")))</f>
        <v>UNI_LANGUAGE</v>
      </c>
      <c r="M460" s="7" t="str" cm="1">
        <f t="array" aca="1" ref="M460" ca="1">IF(SUM(INT(MID(B460,ROW(INDIRECT("1:"&amp;LEN(B460))),1)="/"))=0,"ONE_GENRE","MULTI_GENRE")</f>
        <v>ONE_GENRE</v>
      </c>
      <c r="N460" t="str">
        <f t="shared" si="15"/>
        <v>8-9</v>
      </c>
    </row>
    <row r="461" spans="1:14" ht="15" thickBot="1" x14ac:dyDescent="0.35">
      <c r="A461" s="14" t="s">
        <v>987</v>
      </c>
      <c r="B461" s="15" t="s">
        <v>12</v>
      </c>
      <c r="C461" s="16" t="s">
        <v>586</v>
      </c>
      <c r="D461" s="15">
        <v>40</v>
      </c>
      <c r="E461" s="15">
        <v>7.1</v>
      </c>
      <c r="F461" s="15" t="s">
        <v>26</v>
      </c>
      <c r="G461" s="15" t="str" cm="1">
        <f t="array" ref="G461">IF(LEN(_xlfn.CONCAT(IFERROR(INT(MID(NetflixOriginals!$C461,_xlfn.SEQUENCE(LEN(NetflixOriginals!$C461)),1)),"")))=6,LEFT(_xlfn.CONCAT(IFERROR(INT(MID(NetflixOriginals!$C461,_xlfn.SEQUENCE(LEN(NetflixOriginals!$C461)),1)),"")),2),LEFT(_xlfn.CONCAT(IFERROR(INT(MID(NetflixOriginals!$C461,_xlfn.SEQUENCE(LEN(NetflixOriginals!$C461)),1)),"")),1))</f>
        <v>4</v>
      </c>
      <c r="H461" s="12" t="str" cm="1">
        <f t="array" ref="H461">TRIM(LEFT(NetflixOriginals!$C461,MIN(IF(_xlfn.UNIQUE(INT(IFERROR(INT(MID(NetflixOriginals!$C461,_xlfn.SEQUENCE(LEN(NetflixOriginals!$C461)),1)),0)&gt;0)*_xlfn.SEQUENCE(LEN(NetflixOriginals!$C461)))=0,"@",_xlfn.UNIQUE(INT(IFERROR(INT(MID(NetflixOriginals!$C461,_xlfn.SEQUENCE(LEN(NetflixOriginals!$C461)),1)),0)&gt;0)*_xlfn.SEQUENCE(LEN(NetflixOriginals!$C461)))))-1))</f>
        <v>May</v>
      </c>
      <c r="I461" s="15" t="str" cm="1">
        <f t="array" ref="I461">RIGHT(_xlfn.CONCAT(IFERROR(INT(MID(NetflixOriginals!$C461,_xlfn.SEQUENCE(LEN(NetflixOriginals!$C461)),1)),"")),4)</f>
        <v>2018</v>
      </c>
      <c r="J461" s="12">
        <v>5</v>
      </c>
      <c r="K461" s="23">
        <f t="shared" si="14"/>
        <v>43224</v>
      </c>
      <c r="L461" s="22" t="str" cm="1">
        <f t="array" aca="1" ref="L461" ca="1">IF(SUM(INT(MID(F461,ROW(INDIRECT("1:"&amp;LEN(F461))),1)="/"))=0,"UNI_LANGUAGE",IF(SUM(INT(MID(F461,ROW(INDIRECT("1:"&amp;LEN(F461))),1)="/"))=1,"DUAL_LANGUAGE",IF(SUM(INT(MID(F461,ROW(INDIRECT("1:"&amp;LEN(F461))),1)="/"))=2,"TRI_LANGUAGE","")))</f>
        <v>UNI_LANGUAGE</v>
      </c>
      <c r="M461" t="str" cm="1">
        <f t="array" aca="1" ref="M461" ca="1">IF(SUM(INT(MID(B461,ROW(INDIRECT("1:"&amp;LEN(B461))),1)="/"))=0,"ONE_GENRE","MULTI_GENRE")</f>
        <v>ONE_GENRE</v>
      </c>
      <c r="N461" t="str">
        <f t="shared" si="15"/>
        <v>8-9</v>
      </c>
    </row>
    <row r="462" spans="1:14" ht="15" thickBot="1" x14ac:dyDescent="0.35">
      <c r="A462" s="11" t="s">
        <v>988</v>
      </c>
      <c r="B462" s="12" t="s">
        <v>12</v>
      </c>
      <c r="C462" s="13" t="s">
        <v>989</v>
      </c>
      <c r="D462" s="12">
        <v>96</v>
      </c>
      <c r="E462" s="12">
        <v>7.1</v>
      </c>
      <c r="F462" s="12" t="s">
        <v>26</v>
      </c>
      <c r="G462" s="12" t="str" cm="1">
        <f t="array" ref="G462">IF(LEN(_xlfn.CONCAT(IFERROR(INT(MID(NetflixOriginals!$C462,_xlfn.SEQUENCE(LEN(NetflixOriginals!$C462)),1)),"")))=6,LEFT(_xlfn.CONCAT(IFERROR(INT(MID(NetflixOriginals!$C462,_xlfn.SEQUENCE(LEN(NetflixOriginals!$C462)),1)),"")),2),LEFT(_xlfn.CONCAT(IFERROR(INT(MID(NetflixOriginals!$C462,_xlfn.SEQUENCE(LEN(NetflixOriginals!$C462)),1)),"")),1))</f>
        <v>10</v>
      </c>
      <c r="H462" s="12" t="str" cm="1">
        <f t="array" ref="H462">TRIM(LEFT(NetflixOriginals!$C462,MIN(IF(_xlfn.UNIQUE(INT(IFERROR(INT(MID(NetflixOriginals!$C462,_xlfn.SEQUENCE(LEN(NetflixOriginals!$C462)),1)),0)&gt;0)*_xlfn.SEQUENCE(LEN(NetflixOriginals!$C462)))=0,"@",_xlfn.UNIQUE(INT(IFERROR(INT(MID(NetflixOriginals!$C462,_xlfn.SEQUENCE(LEN(NetflixOriginals!$C462)),1)),0)&gt;0)*_xlfn.SEQUENCE(LEN(NetflixOriginals!$C462)))))-1))</f>
        <v>September</v>
      </c>
      <c r="I462" s="12" t="str" cm="1">
        <f t="array" ref="I462">RIGHT(_xlfn.CONCAT(IFERROR(INT(MID(NetflixOriginals!$C462,_xlfn.SEQUENCE(LEN(NetflixOriginals!$C462)),1)),"")),4)</f>
        <v>2019</v>
      </c>
      <c r="J462" s="12">
        <v>9</v>
      </c>
      <c r="K462" s="23">
        <f t="shared" si="14"/>
        <v>43718</v>
      </c>
      <c r="L462" s="22" t="str" cm="1">
        <f t="array" aca="1" ref="L462" ca="1">IF(SUM(INT(MID(F462,ROW(INDIRECT("1:"&amp;LEN(F462))),1)="/"))=0,"UNI_LANGUAGE",IF(SUM(INT(MID(F462,ROW(INDIRECT("1:"&amp;LEN(F462))),1)="/"))=1,"DUAL_LANGUAGE",IF(SUM(INT(MID(F462,ROW(INDIRECT("1:"&amp;LEN(F462))),1)="/"))=2,"TRI_LANGUAGE","")))</f>
        <v>UNI_LANGUAGE</v>
      </c>
      <c r="M462" s="7" t="str" cm="1">
        <f t="array" aca="1" ref="M462" ca="1">IF(SUM(INT(MID(B462,ROW(INDIRECT("1:"&amp;LEN(B462))),1)="/"))=0,"ONE_GENRE","MULTI_GENRE")</f>
        <v>ONE_GENRE</v>
      </c>
      <c r="N462" t="str">
        <f t="shared" si="15"/>
        <v>8-9</v>
      </c>
    </row>
    <row r="463" spans="1:14" ht="15" thickBot="1" x14ac:dyDescent="0.35">
      <c r="A463" s="14" t="s">
        <v>990</v>
      </c>
      <c r="B463" s="15" t="s">
        <v>109</v>
      </c>
      <c r="C463" s="16" t="s">
        <v>503</v>
      </c>
      <c r="D463" s="15">
        <v>106</v>
      </c>
      <c r="E463" s="15">
        <v>7.1</v>
      </c>
      <c r="F463" s="15" t="s">
        <v>54</v>
      </c>
      <c r="G463" s="15" t="str" cm="1">
        <f t="array" ref="G463">IF(LEN(_xlfn.CONCAT(IFERROR(INT(MID(NetflixOriginals!$C463,_xlfn.SEQUENCE(LEN(NetflixOriginals!$C463)),1)),"")))=6,LEFT(_xlfn.CONCAT(IFERROR(INT(MID(NetflixOriginals!$C463,_xlfn.SEQUENCE(LEN(NetflixOriginals!$C463)),1)),"")),2),LEFT(_xlfn.CONCAT(IFERROR(INT(MID(NetflixOriginals!$C463,_xlfn.SEQUENCE(LEN(NetflixOriginals!$C463)),1)),"")),1))</f>
        <v>14</v>
      </c>
      <c r="H463" s="12" t="str" cm="1">
        <f t="array" ref="H463">TRIM(LEFT(NetflixOriginals!$C463,MIN(IF(_xlfn.UNIQUE(INT(IFERROR(INT(MID(NetflixOriginals!$C463,_xlfn.SEQUENCE(LEN(NetflixOriginals!$C463)),1)),0)&gt;0)*_xlfn.SEQUENCE(LEN(NetflixOriginals!$C463)))=0,"@",_xlfn.UNIQUE(INT(IFERROR(INT(MID(NetflixOriginals!$C463,_xlfn.SEQUENCE(LEN(NetflixOriginals!$C463)),1)),0)&gt;0)*_xlfn.SEQUENCE(LEN(NetflixOriginals!$C463)))))-1))</f>
        <v>May</v>
      </c>
      <c r="I463" s="15" t="str" cm="1">
        <f t="array" ref="I463">RIGHT(_xlfn.CONCAT(IFERROR(INT(MID(NetflixOriginals!$C463,_xlfn.SEQUENCE(LEN(NetflixOriginals!$C463)),1)),"")),4)</f>
        <v>2021</v>
      </c>
      <c r="J463" s="12">
        <v>5</v>
      </c>
      <c r="K463" s="23">
        <f t="shared" si="14"/>
        <v>44330</v>
      </c>
      <c r="L463" s="22" t="str" cm="1">
        <f t="array" aca="1" ref="L463" ca="1">IF(SUM(INT(MID(F463,ROW(INDIRECT("1:"&amp;LEN(F463))),1)="/"))=0,"UNI_LANGUAGE",IF(SUM(INT(MID(F463,ROW(INDIRECT("1:"&amp;LEN(F463))),1)="/"))=1,"DUAL_LANGUAGE",IF(SUM(INT(MID(F463,ROW(INDIRECT("1:"&amp;LEN(F463))),1)="/"))=2,"TRI_LANGUAGE","")))</f>
        <v>UNI_LANGUAGE</v>
      </c>
      <c r="M463" t="str" cm="1">
        <f t="array" aca="1" ref="M463" ca="1">IF(SUM(INT(MID(B463,ROW(INDIRECT("1:"&amp;LEN(B463))),1)="/"))=0,"ONE_GENRE","MULTI_GENRE")</f>
        <v>ONE_GENRE</v>
      </c>
      <c r="N463" t="str">
        <f t="shared" si="15"/>
        <v>8-9</v>
      </c>
    </row>
    <row r="464" spans="1:14" ht="15" thickBot="1" x14ac:dyDescent="0.35">
      <c r="A464" s="11" t="s">
        <v>991</v>
      </c>
      <c r="B464" s="12" t="s">
        <v>12</v>
      </c>
      <c r="C464" s="13" t="s">
        <v>992</v>
      </c>
      <c r="D464" s="12">
        <v>97</v>
      </c>
      <c r="E464" s="12">
        <v>7.1</v>
      </c>
      <c r="F464" s="12" t="s">
        <v>26</v>
      </c>
      <c r="G464" s="12" t="str" cm="1">
        <f t="array" ref="G464">IF(LEN(_xlfn.CONCAT(IFERROR(INT(MID(NetflixOriginals!$C464,_xlfn.SEQUENCE(LEN(NetflixOriginals!$C464)),1)),"")))=6,LEFT(_xlfn.CONCAT(IFERROR(INT(MID(NetflixOriginals!$C464,_xlfn.SEQUENCE(LEN(NetflixOriginals!$C464)),1)),"")),2),LEFT(_xlfn.CONCAT(IFERROR(INT(MID(NetflixOriginals!$C464,_xlfn.SEQUENCE(LEN(NetflixOriginals!$C464)),1)),"")),1))</f>
        <v>20</v>
      </c>
      <c r="H464" s="12" t="str" cm="1">
        <f t="array" ref="H464">TRIM(LEFT(NetflixOriginals!$C464,MIN(IF(_xlfn.UNIQUE(INT(IFERROR(INT(MID(NetflixOriginals!$C464,_xlfn.SEQUENCE(LEN(NetflixOriginals!$C464)),1)),0)&gt;0)*_xlfn.SEQUENCE(LEN(NetflixOriginals!$C464)))=0,"@",_xlfn.UNIQUE(INT(IFERROR(INT(MID(NetflixOriginals!$C464,_xlfn.SEQUENCE(LEN(NetflixOriginals!$C464)),1)),0)&gt;0)*_xlfn.SEQUENCE(LEN(NetflixOriginals!$C464)))))-1))</f>
        <v>April</v>
      </c>
      <c r="I464" s="12" t="str" cm="1">
        <f t="array" ref="I464">RIGHT(_xlfn.CONCAT(IFERROR(INT(MID(NetflixOriginals!$C464,_xlfn.SEQUENCE(LEN(NetflixOriginals!$C464)),1)),"")),4)</f>
        <v>2019</v>
      </c>
      <c r="J464" s="12">
        <v>4</v>
      </c>
      <c r="K464" s="23">
        <f t="shared" si="14"/>
        <v>43575</v>
      </c>
      <c r="L464" s="22" t="str" cm="1">
        <f t="array" aca="1" ref="L464" ca="1">IF(SUM(INT(MID(F464,ROW(INDIRECT("1:"&amp;LEN(F464))),1)="/"))=0,"UNI_LANGUAGE",IF(SUM(INT(MID(F464,ROW(INDIRECT("1:"&amp;LEN(F464))),1)="/"))=1,"DUAL_LANGUAGE",IF(SUM(INT(MID(F464,ROW(INDIRECT("1:"&amp;LEN(F464))),1)="/"))=2,"TRI_LANGUAGE","")))</f>
        <v>UNI_LANGUAGE</v>
      </c>
      <c r="M464" s="7" t="str" cm="1">
        <f t="array" aca="1" ref="M464" ca="1">IF(SUM(INT(MID(B464,ROW(INDIRECT("1:"&amp;LEN(B464))),1)="/"))=0,"ONE_GENRE","MULTI_GENRE")</f>
        <v>ONE_GENRE</v>
      </c>
      <c r="N464" t="str">
        <f t="shared" si="15"/>
        <v>8-9</v>
      </c>
    </row>
    <row r="465" spans="1:14" ht="15" thickBot="1" x14ac:dyDescent="0.35">
      <c r="A465" s="14" t="s">
        <v>993</v>
      </c>
      <c r="B465" s="15" t="s">
        <v>12</v>
      </c>
      <c r="C465" s="16" t="s">
        <v>459</v>
      </c>
      <c r="D465" s="15">
        <v>94</v>
      </c>
      <c r="E465" s="15">
        <v>7.1</v>
      </c>
      <c r="F465" s="15" t="s">
        <v>30</v>
      </c>
      <c r="G465" s="15" t="str" cm="1">
        <f t="array" ref="G465">IF(LEN(_xlfn.CONCAT(IFERROR(INT(MID(NetflixOriginals!$C465,_xlfn.SEQUENCE(LEN(NetflixOriginals!$C465)),1)),"")))=6,LEFT(_xlfn.CONCAT(IFERROR(INT(MID(NetflixOriginals!$C465,_xlfn.SEQUENCE(LEN(NetflixOriginals!$C465)),1)),"")),2),LEFT(_xlfn.CONCAT(IFERROR(INT(MID(NetflixOriginals!$C465,_xlfn.SEQUENCE(LEN(NetflixOriginals!$C465)),1)),"")),1))</f>
        <v>27</v>
      </c>
      <c r="H465" s="12" t="str" cm="1">
        <f t="array" ref="H465">TRIM(LEFT(NetflixOriginals!$C465,MIN(IF(_xlfn.UNIQUE(INT(IFERROR(INT(MID(NetflixOriginals!$C465,_xlfn.SEQUENCE(LEN(NetflixOriginals!$C465)),1)),0)&gt;0)*_xlfn.SEQUENCE(LEN(NetflixOriginals!$C465)))=0,"@",_xlfn.UNIQUE(INT(IFERROR(INT(MID(NetflixOriginals!$C465,_xlfn.SEQUENCE(LEN(NetflixOriginals!$C465)),1)),0)&gt;0)*_xlfn.SEQUENCE(LEN(NetflixOriginals!$C465)))))-1))</f>
        <v>October</v>
      </c>
      <c r="I465" s="15" t="str" cm="1">
        <f t="array" ref="I465">RIGHT(_xlfn.CONCAT(IFERROR(INT(MID(NetflixOriginals!$C465,_xlfn.SEQUENCE(LEN(NetflixOriginals!$C465)),1)),"")),4)</f>
        <v>2020</v>
      </c>
      <c r="J465" s="12">
        <v>10</v>
      </c>
      <c r="K465" s="23">
        <f t="shared" si="14"/>
        <v>44131</v>
      </c>
      <c r="L465" s="22" t="str" cm="1">
        <f t="array" aca="1" ref="L465" ca="1">IF(SUM(INT(MID(F465,ROW(INDIRECT("1:"&amp;LEN(F465))),1)="/"))=0,"UNI_LANGUAGE",IF(SUM(INT(MID(F465,ROW(INDIRECT("1:"&amp;LEN(F465))),1)="/"))=1,"DUAL_LANGUAGE",IF(SUM(INT(MID(F465,ROW(INDIRECT("1:"&amp;LEN(F465))),1)="/"))=2,"TRI_LANGUAGE","")))</f>
        <v>UNI_LANGUAGE</v>
      </c>
      <c r="M465" t="str" cm="1">
        <f t="array" aca="1" ref="M465" ca="1">IF(SUM(INT(MID(B465,ROW(INDIRECT("1:"&amp;LEN(B465))),1)="/"))=0,"ONE_GENRE","MULTI_GENRE")</f>
        <v>ONE_GENRE</v>
      </c>
      <c r="N465" t="str">
        <f t="shared" si="15"/>
        <v>8-9</v>
      </c>
    </row>
    <row r="466" spans="1:14" ht="15" thickBot="1" x14ac:dyDescent="0.35">
      <c r="A466" s="11" t="s">
        <v>994</v>
      </c>
      <c r="B466" s="12" t="s">
        <v>12</v>
      </c>
      <c r="C466" s="13" t="s">
        <v>606</v>
      </c>
      <c r="D466" s="12">
        <v>78</v>
      </c>
      <c r="E466" s="12">
        <v>7.1</v>
      </c>
      <c r="F466" s="12" t="s">
        <v>26</v>
      </c>
      <c r="G466" s="12" t="str" cm="1">
        <f t="array" ref="G466">IF(LEN(_xlfn.CONCAT(IFERROR(INT(MID(NetflixOriginals!$C466,_xlfn.SEQUENCE(LEN(NetflixOriginals!$C466)),1)),"")))=6,LEFT(_xlfn.CONCAT(IFERROR(INT(MID(NetflixOriginals!$C466,_xlfn.SEQUENCE(LEN(NetflixOriginals!$C466)),1)),"")),2),LEFT(_xlfn.CONCAT(IFERROR(INT(MID(NetflixOriginals!$C466,_xlfn.SEQUENCE(LEN(NetflixOriginals!$C466)),1)),"")),1))</f>
        <v>26</v>
      </c>
      <c r="H466" s="12" t="str" cm="1">
        <f t="array" ref="H466">TRIM(LEFT(NetflixOriginals!$C466,MIN(IF(_xlfn.UNIQUE(INT(IFERROR(INT(MID(NetflixOriginals!$C466,_xlfn.SEQUENCE(LEN(NetflixOriginals!$C466)),1)),0)&gt;0)*_xlfn.SEQUENCE(LEN(NetflixOriginals!$C466)))=0,"@",_xlfn.UNIQUE(INT(IFERROR(INT(MID(NetflixOriginals!$C466,_xlfn.SEQUENCE(LEN(NetflixOriginals!$C466)),1)),0)&gt;0)*_xlfn.SEQUENCE(LEN(NetflixOriginals!$C466)))))-1))</f>
        <v>May</v>
      </c>
      <c r="I466" s="12" t="str" cm="1">
        <f t="array" ref="I466">RIGHT(_xlfn.CONCAT(IFERROR(INT(MID(NetflixOriginals!$C466,_xlfn.SEQUENCE(LEN(NetflixOriginals!$C466)),1)),"")),4)</f>
        <v>2017</v>
      </c>
      <c r="J466" s="12">
        <v>5</v>
      </c>
      <c r="K466" s="23">
        <f t="shared" si="14"/>
        <v>42881</v>
      </c>
      <c r="L466" s="22" t="str" cm="1">
        <f t="array" aca="1" ref="L466" ca="1">IF(SUM(INT(MID(F466,ROW(INDIRECT("1:"&amp;LEN(F466))),1)="/"))=0,"UNI_LANGUAGE",IF(SUM(INT(MID(F466,ROW(INDIRECT("1:"&amp;LEN(F466))),1)="/"))=1,"DUAL_LANGUAGE",IF(SUM(INT(MID(F466,ROW(INDIRECT("1:"&amp;LEN(F466))),1)="/"))=2,"TRI_LANGUAGE","")))</f>
        <v>UNI_LANGUAGE</v>
      </c>
      <c r="M466" s="7" t="str" cm="1">
        <f t="array" aca="1" ref="M466" ca="1">IF(SUM(INT(MID(B466,ROW(INDIRECT("1:"&amp;LEN(B466))),1)="/"))=0,"ONE_GENRE","MULTI_GENRE")</f>
        <v>ONE_GENRE</v>
      </c>
      <c r="N466" t="str">
        <f t="shared" si="15"/>
        <v>8-9</v>
      </c>
    </row>
    <row r="467" spans="1:14" ht="15" thickBot="1" x14ac:dyDescent="0.35">
      <c r="A467" s="14" t="s">
        <v>995</v>
      </c>
      <c r="B467" s="15" t="s">
        <v>12</v>
      </c>
      <c r="C467" s="16" t="s">
        <v>996</v>
      </c>
      <c r="D467" s="15">
        <v>81</v>
      </c>
      <c r="E467" s="15">
        <v>7.1</v>
      </c>
      <c r="F467" s="15" t="s">
        <v>26</v>
      </c>
      <c r="G467" s="15" t="str" cm="1">
        <f t="array" ref="G467">IF(LEN(_xlfn.CONCAT(IFERROR(INT(MID(NetflixOriginals!$C467,_xlfn.SEQUENCE(LEN(NetflixOriginals!$C467)),1)),"")))=6,LEFT(_xlfn.CONCAT(IFERROR(INT(MID(NetflixOriginals!$C467,_xlfn.SEQUENCE(LEN(NetflixOriginals!$C467)),1)),"")),2),LEFT(_xlfn.CONCAT(IFERROR(INT(MID(NetflixOriginals!$C467,_xlfn.SEQUENCE(LEN(NetflixOriginals!$C467)),1)),"")),1))</f>
        <v>18</v>
      </c>
      <c r="H467" s="12" t="str" cm="1">
        <f t="array" ref="H467">TRIM(LEFT(NetflixOriginals!$C467,MIN(IF(_xlfn.UNIQUE(INT(IFERROR(INT(MID(NetflixOriginals!$C467,_xlfn.SEQUENCE(LEN(NetflixOriginals!$C467)),1)),0)&gt;0)*_xlfn.SEQUENCE(LEN(NetflixOriginals!$C467)))=0,"@",_xlfn.UNIQUE(INT(IFERROR(INT(MID(NetflixOriginals!$C467,_xlfn.SEQUENCE(LEN(NetflixOriginals!$C467)),1)),0)&gt;0)*_xlfn.SEQUENCE(LEN(NetflixOriginals!$C467)))))-1))</f>
        <v>September</v>
      </c>
      <c r="I467" s="15" t="str" cm="1">
        <f t="array" ref="I467">RIGHT(_xlfn.CONCAT(IFERROR(INT(MID(NetflixOriginals!$C467,_xlfn.SEQUENCE(LEN(NetflixOriginals!$C467)),1)),"")),4)</f>
        <v>2015</v>
      </c>
      <c r="J467" s="12">
        <v>9</v>
      </c>
      <c r="K467" s="23">
        <f t="shared" si="14"/>
        <v>42265</v>
      </c>
      <c r="L467" s="22" t="str" cm="1">
        <f t="array" aca="1" ref="L467" ca="1">IF(SUM(INT(MID(F467,ROW(INDIRECT("1:"&amp;LEN(F467))),1)="/"))=0,"UNI_LANGUAGE",IF(SUM(INT(MID(F467,ROW(INDIRECT("1:"&amp;LEN(F467))),1)="/"))=1,"DUAL_LANGUAGE",IF(SUM(INT(MID(F467,ROW(INDIRECT("1:"&amp;LEN(F467))),1)="/"))=2,"TRI_LANGUAGE","")))</f>
        <v>UNI_LANGUAGE</v>
      </c>
      <c r="M467" t="str" cm="1">
        <f t="array" aca="1" ref="M467" ca="1">IF(SUM(INT(MID(B467,ROW(INDIRECT("1:"&amp;LEN(B467))),1)="/"))=0,"ONE_GENRE","MULTI_GENRE")</f>
        <v>ONE_GENRE</v>
      </c>
      <c r="N467" t="str">
        <f t="shared" si="15"/>
        <v>8-9</v>
      </c>
    </row>
    <row r="468" spans="1:14" ht="15" thickBot="1" x14ac:dyDescent="0.35">
      <c r="A468" s="11" t="s">
        <v>997</v>
      </c>
      <c r="B468" s="12" t="s">
        <v>12</v>
      </c>
      <c r="C468" s="13" t="s">
        <v>998</v>
      </c>
      <c r="D468" s="12">
        <v>87</v>
      </c>
      <c r="E468" s="12">
        <v>7.1</v>
      </c>
      <c r="F468" s="12" t="s">
        <v>26</v>
      </c>
      <c r="G468" s="12" t="str" cm="1">
        <f t="array" ref="G468">IF(LEN(_xlfn.CONCAT(IFERROR(INT(MID(NetflixOriginals!$C468,_xlfn.SEQUENCE(LEN(NetflixOriginals!$C468)),1)),"")))=6,LEFT(_xlfn.CONCAT(IFERROR(INT(MID(NetflixOriginals!$C468,_xlfn.SEQUENCE(LEN(NetflixOriginals!$C468)),1)),"")),2),LEFT(_xlfn.CONCAT(IFERROR(INT(MID(NetflixOriginals!$C468,_xlfn.SEQUENCE(LEN(NetflixOriginals!$C468)),1)),"")),1))</f>
        <v>1</v>
      </c>
      <c r="H468" s="12" t="str" cm="1">
        <f t="array" ref="H468">TRIM(LEFT(NetflixOriginals!$C468,MIN(IF(_xlfn.UNIQUE(INT(IFERROR(INT(MID(NetflixOriginals!$C468,_xlfn.SEQUENCE(LEN(NetflixOriginals!$C468)),1)),0)&gt;0)*_xlfn.SEQUENCE(LEN(NetflixOriginals!$C468)))=0,"@",_xlfn.UNIQUE(INT(IFERROR(INT(MID(NetflixOriginals!$C468,_xlfn.SEQUENCE(LEN(NetflixOriginals!$C468)),1)),0)&gt;0)*_xlfn.SEQUENCE(LEN(NetflixOriginals!$C468)))))-1))</f>
        <v>May</v>
      </c>
      <c r="I468" s="12" t="str" cm="1">
        <f t="array" ref="I468">RIGHT(_xlfn.CONCAT(IFERROR(INT(MID(NetflixOriginals!$C468,_xlfn.SEQUENCE(LEN(NetflixOriginals!$C468)),1)),"")),4)</f>
        <v>2019</v>
      </c>
      <c r="J468" s="12">
        <v>5</v>
      </c>
      <c r="K468" s="23">
        <f t="shared" si="14"/>
        <v>43586</v>
      </c>
      <c r="L468" s="22" t="str" cm="1">
        <f t="array" aca="1" ref="L468" ca="1">IF(SUM(INT(MID(F468,ROW(INDIRECT("1:"&amp;LEN(F468))),1)="/"))=0,"UNI_LANGUAGE",IF(SUM(INT(MID(F468,ROW(INDIRECT("1:"&amp;LEN(F468))),1)="/"))=1,"DUAL_LANGUAGE",IF(SUM(INT(MID(F468,ROW(INDIRECT("1:"&amp;LEN(F468))),1)="/"))=2,"TRI_LANGUAGE","")))</f>
        <v>UNI_LANGUAGE</v>
      </c>
      <c r="M468" s="7" t="str" cm="1">
        <f t="array" aca="1" ref="M468" ca="1">IF(SUM(INT(MID(B468,ROW(INDIRECT("1:"&amp;LEN(B468))),1)="/"))=0,"ONE_GENRE","MULTI_GENRE")</f>
        <v>ONE_GENRE</v>
      </c>
      <c r="N468" t="str">
        <f t="shared" si="15"/>
        <v>8-9</v>
      </c>
    </row>
    <row r="469" spans="1:14" ht="15" thickBot="1" x14ac:dyDescent="0.35">
      <c r="A469" s="14" t="s">
        <v>999</v>
      </c>
      <c r="B469" s="15" t="s">
        <v>129</v>
      </c>
      <c r="C469" s="16" t="s">
        <v>1000</v>
      </c>
      <c r="D469" s="15">
        <v>91</v>
      </c>
      <c r="E469" s="15">
        <v>7.1</v>
      </c>
      <c r="F469" s="15" t="s">
        <v>26</v>
      </c>
      <c r="G469" s="15" t="str" cm="1">
        <f t="array" ref="G469">IF(LEN(_xlfn.CONCAT(IFERROR(INT(MID(NetflixOriginals!$C469,_xlfn.SEQUENCE(LEN(NetflixOriginals!$C469)),1)),"")))=6,LEFT(_xlfn.CONCAT(IFERROR(INT(MID(NetflixOriginals!$C469,_xlfn.SEQUENCE(LEN(NetflixOriginals!$C469)),1)),"")),2),LEFT(_xlfn.CONCAT(IFERROR(INT(MID(NetflixOriginals!$C469,_xlfn.SEQUENCE(LEN(NetflixOriginals!$C469)),1)),"")),1))</f>
        <v>13</v>
      </c>
      <c r="H469" s="12" t="str" cm="1">
        <f t="array" ref="H469">TRIM(LEFT(NetflixOriginals!$C469,MIN(IF(_xlfn.UNIQUE(INT(IFERROR(INT(MID(NetflixOriginals!$C469,_xlfn.SEQUENCE(LEN(NetflixOriginals!$C469)),1)),0)&gt;0)*_xlfn.SEQUENCE(LEN(NetflixOriginals!$C469)))=0,"@",_xlfn.UNIQUE(INT(IFERROR(INT(MID(NetflixOriginals!$C469,_xlfn.SEQUENCE(LEN(NetflixOriginals!$C469)),1)),0)&gt;0)*_xlfn.SEQUENCE(LEN(NetflixOriginals!$C469)))))-1))</f>
        <v>November</v>
      </c>
      <c r="I469" s="15" t="str" cm="1">
        <f t="array" ref="I469">RIGHT(_xlfn.CONCAT(IFERROR(INT(MID(NetflixOriginals!$C469,_xlfn.SEQUENCE(LEN(NetflixOriginals!$C469)),1)),"")),4)</f>
        <v>2018</v>
      </c>
      <c r="J469" s="12">
        <v>11</v>
      </c>
      <c r="K469" s="23">
        <f t="shared" si="14"/>
        <v>43417</v>
      </c>
      <c r="L469" s="22" t="str" cm="1">
        <f t="array" aca="1" ref="L469" ca="1">IF(SUM(INT(MID(F469,ROW(INDIRECT("1:"&amp;LEN(F469))),1)="/"))=0,"UNI_LANGUAGE",IF(SUM(INT(MID(F469,ROW(INDIRECT("1:"&amp;LEN(F469))),1)="/"))=1,"DUAL_LANGUAGE",IF(SUM(INT(MID(F469,ROW(INDIRECT("1:"&amp;LEN(F469))),1)="/"))=2,"TRI_LANGUAGE","")))</f>
        <v>UNI_LANGUAGE</v>
      </c>
      <c r="M469" t="str" cm="1">
        <f t="array" aca="1" ref="M469" ca="1">IF(SUM(INT(MID(B469,ROW(INDIRECT("1:"&amp;LEN(B469))),1)="/"))=0,"ONE_GENRE","MULTI_GENRE")</f>
        <v>ONE_GENRE</v>
      </c>
      <c r="N469" t="str">
        <f t="shared" si="15"/>
        <v>8-9</v>
      </c>
    </row>
    <row r="470" spans="1:14" ht="15" thickBot="1" x14ac:dyDescent="0.35">
      <c r="A470" s="11" t="s">
        <v>1001</v>
      </c>
      <c r="B470" s="12" t="s">
        <v>12</v>
      </c>
      <c r="C470" s="13" t="s">
        <v>629</v>
      </c>
      <c r="D470" s="12">
        <v>91</v>
      </c>
      <c r="E470" s="12">
        <v>7.1</v>
      </c>
      <c r="F470" s="12" t="s">
        <v>26</v>
      </c>
      <c r="G470" s="12" t="str" cm="1">
        <f t="array" ref="G470">IF(LEN(_xlfn.CONCAT(IFERROR(INT(MID(NetflixOriginals!$C470,_xlfn.SEQUENCE(LEN(NetflixOriginals!$C470)),1)),"")))=6,LEFT(_xlfn.CONCAT(IFERROR(INT(MID(NetflixOriginals!$C470,_xlfn.SEQUENCE(LEN(NetflixOriginals!$C470)),1)),"")),2),LEFT(_xlfn.CONCAT(IFERROR(INT(MID(NetflixOriginals!$C470,_xlfn.SEQUENCE(LEN(NetflixOriginals!$C470)),1)),"")),1))</f>
        <v>18</v>
      </c>
      <c r="H470" s="12" t="str" cm="1">
        <f t="array" ref="H470">TRIM(LEFT(NetflixOriginals!$C470,MIN(IF(_xlfn.UNIQUE(INT(IFERROR(INT(MID(NetflixOriginals!$C470,_xlfn.SEQUENCE(LEN(NetflixOriginals!$C470)),1)),0)&gt;0)*_xlfn.SEQUENCE(LEN(NetflixOriginals!$C470)))=0,"@",_xlfn.UNIQUE(INT(IFERROR(INT(MID(NetflixOriginals!$C470,_xlfn.SEQUENCE(LEN(NetflixOriginals!$C470)),1)),0)&gt;0)*_xlfn.SEQUENCE(LEN(NetflixOriginals!$C470)))))-1))</f>
        <v>March</v>
      </c>
      <c r="I470" s="12" t="str" cm="1">
        <f t="array" ref="I470">RIGHT(_xlfn.CONCAT(IFERROR(INT(MID(NetflixOriginals!$C470,_xlfn.SEQUENCE(LEN(NetflixOriginals!$C470)),1)),"")),4)</f>
        <v>2016</v>
      </c>
      <c r="J470" s="12">
        <v>3</v>
      </c>
      <c r="K470" s="23">
        <f t="shared" si="14"/>
        <v>42447</v>
      </c>
      <c r="L470" s="22" t="str" cm="1">
        <f t="array" aca="1" ref="L470" ca="1">IF(SUM(INT(MID(F470,ROW(INDIRECT("1:"&amp;LEN(F470))),1)="/"))=0,"UNI_LANGUAGE",IF(SUM(INT(MID(F470,ROW(INDIRECT("1:"&amp;LEN(F470))),1)="/"))=1,"DUAL_LANGUAGE",IF(SUM(INT(MID(F470,ROW(INDIRECT("1:"&amp;LEN(F470))),1)="/"))=2,"TRI_LANGUAGE","")))</f>
        <v>UNI_LANGUAGE</v>
      </c>
      <c r="M470" s="7" t="str" cm="1">
        <f t="array" aca="1" ref="M470" ca="1">IF(SUM(INT(MID(B470,ROW(INDIRECT("1:"&amp;LEN(B470))),1)="/"))=0,"ONE_GENRE","MULTI_GENRE")</f>
        <v>ONE_GENRE</v>
      </c>
      <c r="N470" t="str">
        <f t="shared" si="15"/>
        <v>8-9</v>
      </c>
    </row>
    <row r="471" spans="1:14" ht="15" thickBot="1" x14ac:dyDescent="0.35">
      <c r="A471" s="14" t="s">
        <v>1002</v>
      </c>
      <c r="B471" s="15" t="s">
        <v>12</v>
      </c>
      <c r="C471" s="16" t="s">
        <v>674</v>
      </c>
      <c r="D471" s="15">
        <v>95</v>
      </c>
      <c r="E471" s="15">
        <v>7.1</v>
      </c>
      <c r="F471" s="15" t="s">
        <v>26</v>
      </c>
      <c r="G471" s="15" t="str" cm="1">
        <f t="array" ref="G471">IF(LEN(_xlfn.CONCAT(IFERROR(INT(MID(NetflixOriginals!$C471,_xlfn.SEQUENCE(LEN(NetflixOriginals!$C471)),1)),"")))=6,LEFT(_xlfn.CONCAT(IFERROR(INT(MID(NetflixOriginals!$C471,_xlfn.SEQUENCE(LEN(NetflixOriginals!$C471)),1)),"")),2),LEFT(_xlfn.CONCAT(IFERROR(INT(MID(NetflixOriginals!$C471,_xlfn.SEQUENCE(LEN(NetflixOriginals!$C471)),1)),"")),1))</f>
        <v>20</v>
      </c>
      <c r="H471" s="12" t="str" cm="1">
        <f t="array" ref="H471">TRIM(LEFT(NetflixOriginals!$C471,MIN(IF(_xlfn.UNIQUE(INT(IFERROR(INT(MID(NetflixOriginals!$C471,_xlfn.SEQUENCE(LEN(NetflixOriginals!$C471)),1)),0)&gt;0)*_xlfn.SEQUENCE(LEN(NetflixOriginals!$C471)))=0,"@",_xlfn.UNIQUE(INT(IFERROR(INT(MID(NetflixOriginals!$C471,_xlfn.SEQUENCE(LEN(NetflixOriginals!$C471)),1)),0)&gt;0)*_xlfn.SEQUENCE(LEN(NetflixOriginals!$C471)))))-1))</f>
        <v>October</v>
      </c>
      <c r="I471" s="15" t="str" cm="1">
        <f t="array" ref="I471">RIGHT(_xlfn.CONCAT(IFERROR(INT(MID(NetflixOriginals!$C471,_xlfn.SEQUENCE(LEN(NetflixOriginals!$C471)),1)),"")),4)</f>
        <v>2017</v>
      </c>
      <c r="J471" s="12">
        <v>10</v>
      </c>
      <c r="K471" s="23">
        <f t="shared" si="14"/>
        <v>43028</v>
      </c>
      <c r="L471" s="22" t="str" cm="1">
        <f t="array" aca="1" ref="L471" ca="1">IF(SUM(INT(MID(F471,ROW(INDIRECT("1:"&amp;LEN(F471))),1)="/"))=0,"UNI_LANGUAGE",IF(SUM(INT(MID(F471,ROW(INDIRECT("1:"&amp;LEN(F471))),1)="/"))=1,"DUAL_LANGUAGE",IF(SUM(INT(MID(F471,ROW(INDIRECT("1:"&amp;LEN(F471))),1)="/"))=2,"TRI_LANGUAGE","")))</f>
        <v>UNI_LANGUAGE</v>
      </c>
      <c r="M471" t="str" cm="1">
        <f t="array" aca="1" ref="M471" ca="1">IF(SUM(INT(MID(B471,ROW(INDIRECT("1:"&amp;LEN(B471))),1)="/"))=0,"ONE_GENRE","MULTI_GENRE")</f>
        <v>ONE_GENRE</v>
      </c>
      <c r="N471" t="str">
        <f t="shared" si="15"/>
        <v>8-9</v>
      </c>
    </row>
    <row r="472" spans="1:14" ht="15" thickBot="1" x14ac:dyDescent="0.35">
      <c r="A472" s="11" t="s">
        <v>1003</v>
      </c>
      <c r="B472" s="12" t="s">
        <v>36</v>
      </c>
      <c r="C472" s="13" t="s">
        <v>1004</v>
      </c>
      <c r="D472" s="12">
        <v>126</v>
      </c>
      <c r="E472" s="12">
        <v>7.1</v>
      </c>
      <c r="F472" s="12" t="s">
        <v>26</v>
      </c>
      <c r="G472" s="12" t="str" cm="1">
        <f t="array" ref="G472">IF(LEN(_xlfn.CONCAT(IFERROR(INT(MID(NetflixOriginals!$C472,_xlfn.SEQUENCE(LEN(NetflixOriginals!$C472)),1)),"")))=6,LEFT(_xlfn.CONCAT(IFERROR(INT(MID(NetflixOriginals!$C472,_xlfn.SEQUENCE(LEN(NetflixOriginals!$C472)),1)),"")),2),LEFT(_xlfn.CONCAT(IFERROR(INT(MID(NetflixOriginals!$C472,_xlfn.SEQUENCE(LEN(NetflixOriginals!$C472)),1)),"")),1))</f>
        <v>7</v>
      </c>
      <c r="H472" s="12" t="str" cm="1">
        <f t="array" ref="H472">TRIM(LEFT(NetflixOriginals!$C472,MIN(IF(_xlfn.UNIQUE(INT(IFERROR(INT(MID(NetflixOriginals!$C472,_xlfn.SEQUENCE(LEN(NetflixOriginals!$C472)),1)),0)&gt;0)*_xlfn.SEQUENCE(LEN(NetflixOriginals!$C472)))=0,"@",_xlfn.UNIQUE(INT(IFERROR(INT(MID(NetflixOriginals!$C472,_xlfn.SEQUENCE(LEN(NetflixOriginals!$C472)),1)),0)&gt;0)*_xlfn.SEQUENCE(LEN(NetflixOriginals!$C472)))))-1))</f>
        <v>January</v>
      </c>
      <c r="I472" s="12" t="str" cm="1">
        <f t="array" ref="I472">RIGHT(_xlfn.CONCAT(IFERROR(INT(MID(NetflixOriginals!$C472,_xlfn.SEQUENCE(LEN(NetflixOriginals!$C472)),1)),"")),4)</f>
        <v>2021</v>
      </c>
      <c r="J472" s="12">
        <v>1</v>
      </c>
      <c r="K472" s="23">
        <f t="shared" si="14"/>
        <v>44203</v>
      </c>
      <c r="L472" s="22" t="str" cm="1">
        <f t="array" aca="1" ref="L472" ca="1">IF(SUM(INT(MID(F472,ROW(INDIRECT("1:"&amp;LEN(F472))),1)="/"))=0,"UNI_LANGUAGE",IF(SUM(INT(MID(F472,ROW(INDIRECT("1:"&amp;LEN(F472))),1)="/"))=1,"DUAL_LANGUAGE",IF(SUM(INT(MID(F472,ROW(INDIRECT("1:"&amp;LEN(F472))),1)="/"))=2,"TRI_LANGUAGE","")))</f>
        <v>UNI_LANGUAGE</v>
      </c>
      <c r="M472" s="7" t="str" cm="1">
        <f t="array" aca="1" ref="M472" ca="1">IF(SUM(INT(MID(B472,ROW(INDIRECT("1:"&amp;LEN(B472))),1)="/"))=0,"ONE_GENRE","MULTI_GENRE")</f>
        <v>ONE_GENRE</v>
      </c>
      <c r="N472" t="str">
        <f t="shared" si="15"/>
        <v>8-9</v>
      </c>
    </row>
    <row r="473" spans="1:14" ht="15" thickBot="1" x14ac:dyDescent="0.35">
      <c r="A473" s="14" t="s">
        <v>1005</v>
      </c>
      <c r="B473" s="15" t="s">
        <v>12</v>
      </c>
      <c r="C473" s="16" t="s">
        <v>557</v>
      </c>
      <c r="D473" s="15">
        <v>31</v>
      </c>
      <c r="E473" s="15">
        <v>7.1</v>
      </c>
      <c r="F473" s="15" t="s">
        <v>26</v>
      </c>
      <c r="G473" s="15" t="str" cm="1">
        <f t="array" ref="G473">IF(LEN(_xlfn.CONCAT(IFERROR(INT(MID(NetflixOriginals!$C473,_xlfn.SEQUENCE(LEN(NetflixOriginals!$C473)),1)),"")))=6,LEFT(_xlfn.CONCAT(IFERROR(INT(MID(NetflixOriginals!$C473,_xlfn.SEQUENCE(LEN(NetflixOriginals!$C473)),1)),"")),2),LEFT(_xlfn.CONCAT(IFERROR(INT(MID(NetflixOriginals!$C473,_xlfn.SEQUENCE(LEN(NetflixOriginals!$C473)),1)),"")),1))</f>
        <v>6</v>
      </c>
      <c r="H473" s="12" t="str" cm="1">
        <f t="array" ref="H473">TRIM(LEFT(NetflixOriginals!$C473,MIN(IF(_xlfn.UNIQUE(INT(IFERROR(INT(MID(NetflixOriginals!$C473,_xlfn.SEQUENCE(LEN(NetflixOriginals!$C473)),1)),0)&gt;0)*_xlfn.SEQUENCE(LEN(NetflixOriginals!$C473)))=0,"@",_xlfn.UNIQUE(INT(IFERROR(INT(MID(NetflixOriginals!$C473,_xlfn.SEQUENCE(LEN(NetflixOriginals!$C473)),1)),0)&gt;0)*_xlfn.SEQUENCE(LEN(NetflixOriginals!$C473)))))-1))</f>
        <v>April</v>
      </c>
      <c r="I473" s="15" t="str" cm="1">
        <f t="array" ref="I473">RIGHT(_xlfn.CONCAT(IFERROR(INT(MID(NetflixOriginals!$C473,_xlfn.SEQUENCE(LEN(NetflixOriginals!$C473)),1)),"")),4)</f>
        <v>2018</v>
      </c>
      <c r="J473" s="12">
        <v>4</v>
      </c>
      <c r="K473" s="23">
        <f t="shared" si="14"/>
        <v>43196</v>
      </c>
      <c r="L473" s="22" t="str" cm="1">
        <f t="array" aca="1" ref="L473" ca="1">IF(SUM(INT(MID(F473,ROW(INDIRECT("1:"&amp;LEN(F473))),1)="/"))=0,"UNI_LANGUAGE",IF(SUM(INT(MID(F473,ROW(INDIRECT("1:"&amp;LEN(F473))),1)="/"))=1,"DUAL_LANGUAGE",IF(SUM(INT(MID(F473,ROW(INDIRECT("1:"&amp;LEN(F473))),1)="/"))=2,"TRI_LANGUAGE","")))</f>
        <v>UNI_LANGUAGE</v>
      </c>
      <c r="M473" t="str" cm="1">
        <f t="array" aca="1" ref="M473" ca="1">IF(SUM(INT(MID(B473,ROW(INDIRECT("1:"&amp;LEN(B473))),1)="/"))=0,"ONE_GENRE","MULTI_GENRE")</f>
        <v>ONE_GENRE</v>
      </c>
      <c r="N473" t="str">
        <f t="shared" si="15"/>
        <v>8-9</v>
      </c>
    </row>
    <row r="474" spans="1:14" ht="15" thickBot="1" x14ac:dyDescent="0.35">
      <c r="A474" s="11" t="s">
        <v>1006</v>
      </c>
      <c r="B474" s="12" t="s">
        <v>12</v>
      </c>
      <c r="C474" s="13" t="s">
        <v>501</v>
      </c>
      <c r="D474" s="12">
        <v>58</v>
      </c>
      <c r="E474" s="12">
        <v>7.1</v>
      </c>
      <c r="F474" s="12" t="s">
        <v>26</v>
      </c>
      <c r="G474" s="12" t="str" cm="1">
        <f t="array" ref="G474">IF(LEN(_xlfn.CONCAT(IFERROR(INT(MID(NetflixOriginals!$C474,_xlfn.SEQUENCE(LEN(NetflixOriginals!$C474)),1)),"")))=6,LEFT(_xlfn.CONCAT(IFERROR(INT(MID(NetflixOriginals!$C474,_xlfn.SEQUENCE(LEN(NetflixOriginals!$C474)),1)),"")),2),LEFT(_xlfn.CONCAT(IFERROR(INT(MID(NetflixOriginals!$C474,_xlfn.SEQUENCE(LEN(NetflixOriginals!$C474)),1)),"")),1))</f>
        <v>2</v>
      </c>
      <c r="H474" s="12" t="str" cm="1">
        <f t="array" ref="H474">TRIM(LEFT(NetflixOriginals!$C474,MIN(IF(_xlfn.UNIQUE(INT(IFERROR(INT(MID(NetflixOriginals!$C474,_xlfn.SEQUENCE(LEN(NetflixOriginals!$C474)),1)),0)&gt;0)*_xlfn.SEQUENCE(LEN(NetflixOriginals!$C474)))=0,"@",_xlfn.UNIQUE(INT(IFERROR(INT(MID(NetflixOriginals!$C474,_xlfn.SEQUENCE(LEN(NetflixOriginals!$C474)),1)),0)&gt;0)*_xlfn.SEQUENCE(LEN(NetflixOriginals!$C474)))))-1))</f>
        <v>November</v>
      </c>
      <c r="I474" s="12" t="str" cm="1">
        <f t="array" ref="I474">RIGHT(_xlfn.CONCAT(IFERROR(INT(MID(NetflixOriginals!$C474,_xlfn.SEQUENCE(LEN(NetflixOriginals!$C474)),1)),"")),4)</f>
        <v>2018</v>
      </c>
      <c r="J474" s="12">
        <v>11</v>
      </c>
      <c r="K474" s="23">
        <f t="shared" si="14"/>
        <v>43406</v>
      </c>
      <c r="L474" s="22" t="str" cm="1">
        <f t="array" aca="1" ref="L474" ca="1">IF(SUM(INT(MID(F474,ROW(INDIRECT("1:"&amp;LEN(F474))),1)="/"))=0,"UNI_LANGUAGE",IF(SUM(INT(MID(F474,ROW(INDIRECT("1:"&amp;LEN(F474))),1)="/"))=1,"DUAL_LANGUAGE",IF(SUM(INT(MID(F474,ROW(INDIRECT("1:"&amp;LEN(F474))),1)="/"))=2,"TRI_LANGUAGE","")))</f>
        <v>UNI_LANGUAGE</v>
      </c>
      <c r="M474" s="7" t="str" cm="1">
        <f t="array" aca="1" ref="M474" ca="1">IF(SUM(INT(MID(B474,ROW(INDIRECT("1:"&amp;LEN(B474))),1)="/"))=0,"ONE_GENRE","MULTI_GENRE")</f>
        <v>ONE_GENRE</v>
      </c>
      <c r="N474" t="str">
        <f t="shared" si="15"/>
        <v>8-9</v>
      </c>
    </row>
    <row r="475" spans="1:14" ht="15" thickBot="1" x14ac:dyDescent="0.35">
      <c r="A475" s="14" t="s">
        <v>1007</v>
      </c>
      <c r="B475" s="15" t="s">
        <v>12</v>
      </c>
      <c r="C475" s="16" t="s">
        <v>318</v>
      </c>
      <c r="D475" s="15">
        <v>41</v>
      </c>
      <c r="E475" s="15">
        <v>7.1</v>
      </c>
      <c r="F475" s="15" t="s">
        <v>14</v>
      </c>
      <c r="G475" s="15" t="str" cm="1">
        <f t="array" ref="G475">IF(LEN(_xlfn.CONCAT(IFERROR(INT(MID(NetflixOriginals!$C475,_xlfn.SEQUENCE(LEN(NetflixOriginals!$C475)),1)),"")))=6,LEFT(_xlfn.CONCAT(IFERROR(INT(MID(NetflixOriginals!$C475,_xlfn.SEQUENCE(LEN(NetflixOriginals!$C475)),1)),"")),2),LEFT(_xlfn.CONCAT(IFERROR(INT(MID(NetflixOriginals!$C475,_xlfn.SEQUENCE(LEN(NetflixOriginals!$C475)),1)),"")),1))</f>
        <v>15</v>
      </c>
      <c r="H475" s="12" t="str" cm="1">
        <f t="array" ref="H475">TRIM(LEFT(NetflixOriginals!$C475,MIN(IF(_xlfn.UNIQUE(INT(IFERROR(INT(MID(NetflixOriginals!$C475,_xlfn.SEQUENCE(LEN(NetflixOriginals!$C475)),1)),0)&gt;0)*_xlfn.SEQUENCE(LEN(NetflixOriginals!$C475)))=0,"@",_xlfn.UNIQUE(INT(IFERROR(INT(MID(NetflixOriginals!$C475,_xlfn.SEQUENCE(LEN(NetflixOriginals!$C475)),1)),0)&gt;0)*_xlfn.SEQUENCE(LEN(NetflixOriginals!$C475)))))-1))</f>
        <v>October</v>
      </c>
      <c r="I475" s="15" t="str" cm="1">
        <f t="array" ref="I475">RIGHT(_xlfn.CONCAT(IFERROR(INT(MID(NetflixOriginals!$C475,_xlfn.SEQUENCE(LEN(NetflixOriginals!$C475)),1)),"")),4)</f>
        <v>2020</v>
      </c>
      <c r="J475" s="12">
        <v>10</v>
      </c>
      <c r="K475" s="23">
        <f t="shared" si="14"/>
        <v>44119</v>
      </c>
      <c r="L475" s="22" t="str" cm="1">
        <f t="array" aca="1" ref="L475" ca="1">IF(SUM(INT(MID(F475,ROW(INDIRECT("1:"&amp;LEN(F475))),1)="/"))=0,"UNI_LANGUAGE",IF(SUM(INT(MID(F475,ROW(INDIRECT("1:"&amp;LEN(F475))),1)="/"))=1,"DUAL_LANGUAGE",IF(SUM(INT(MID(F475,ROW(INDIRECT("1:"&amp;LEN(F475))),1)="/"))=2,"TRI_LANGUAGE","")))</f>
        <v>UNI_LANGUAGE</v>
      </c>
      <c r="M475" t="str" cm="1">
        <f t="array" aca="1" ref="M475" ca="1">IF(SUM(INT(MID(B475,ROW(INDIRECT("1:"&amp;LEN(B475))),1)="/"))=0,"ONE_GENRE","MULTI_GENRE")</f>
        <v>ONE_GENRE</v>
      </c>
      <c r="N475" t="str">
        <f t="shared" si="15"/>
        <v>8-9</v>
      </c>
    </row>
    <row r="476" spans="1:14" ht="15" thickBot="1" x14ac:dyDescent="0.35">
      <c r="A476" s="11" t="s">
        <v>1008</v>
      </c>
      <c r="B476" s="12" t="s">
        <v>125</v>
      </c>
      <c r="C476" s="13" t="s">
        <v>466</v>
      </c>
      <c r="D476" s="12">
        <v>138</v>
      </c>
      <c r="E476" s="12">
        <v>7.1</v>
      </c>
      <c r="F476" s="12" t="s">
        <v>26</v>
      </c>
      <c r="G476" s="12" t="str" cm="1">
        <f t="array" ref="G476">IF(LEN(_xlfn.CONCAT(IFERROR(INT(MID(NetflixOriginals!$C476,_xlfn.SEQUENCE(LEN(NetflixOriginals!$C476)),1)),"")))=6,LEFT(_xlfn.CONCAT(IFERROR(INT(MID(NetflixOriginals!$C476,_xlfn.SEQUENCE(LEN(NetflixOriginals!$C476)),1)),"")),2),LEFT(_xlfn.CONCAT(IFERROR(INT(MID(NetflixOriginals!$C476,_xlfn.SEQUENCE(LEN(NetflixOriginals!$C476)),1)),"")),1))</f>
        <v>16</v>
      </c>
      <c r="H476" s="12" t="str" cm="1">
        <f t="array" ref="H476">TRIM(LEFT(NetflixOriginals!$C476,MIN(IF(_xlfn.UNIQUE(INT(IFERROR(INT(MID(NetflixOriginals!$C476,_xlfn.SEQUENCE(LEN(NetflixOriginals!$C476)),1)),0)&gt;0)*_xlfn.SEQUENCE(LEN(NetflixOriginals!$C476)))=0,"@",_xlfn.UNIQUE(INT(IFERROR(INT(MID(NetflixOriginals!$C476,_xlfn.SEQUENCE(LEN(NetflixOriginals!$C476)),1)),0)&gt;0)*_xlfn.SEQUENCE(LEN(NetflixOriginals!$C476)))))-1))</f>
        <v>September</v>
      </c>
      <c r="I476" s="12" t="str" cm="1">
        <f t="array" ref="I476">RIGHT(_xlfn.CONCAT(IFERROR(INT(MID(NetflixOriginals!$C476,_xlfn.SEQUENCE(LEN(NetflixOriginals!$C476)),1)),"")),4)</f>
        <v>2020</v>
      </c>
      <c r="J476" s="12">
        <v>9</v>
      </c>
      <c r="K476" s="23">
        <f t="shared" si="14"/>
        <v>44090</v>
      </c>
      <c r="L476" s="22" t="str" cm="1">
        <f t="array" aca="1" ref="L476" ca="1">IF(SUM(INT(MID(F476,ROW(INDIRECT("1:"&amp;LEN(F476))),1)="/"))=0,"UNI_LANGUAGE",IF(SUM(INT(MID(F476,ROW(INDIRECT("1:"&amp;LEN(F476))),1)="/"))=1,"DUAL_LANGUAGE",IF(SUM(INT(MID(F476,ROW(INDIRECT("1:"&amp;LEN(F476))),1)="/"))=2,"TRI_LANGUAGE","")))</f>
        <v>UNI_LANGUAGE</v>
      </c>
      <c r="M476" s="7" t="str" cm="1">
        <f t="array" aca="1" ref="M476" ca="1">IF(SUM(INT(MID(B476,ROW(INDIRECT("1:"&amp;LEN(B476))),1)="/"))=0,"ONE_GENRE","MULTI_GENRE")</f>
        <v>ONE_GENRE</v>
      </c>
      <c r="N476" t="str">
        <f t="shared" si="15"/>
        <v>8-9</v>
      </c>
    </row>
    <row r="477" spans="1:14" ht="15" thickBot="1" x14ac:dyDescent="0.35">
      <c r="A477" s="14" t="s">
        <v>1009</v>
      </c>
      <c r="B477" s="15" t="s">
        <v>36</v>
      </c>
      <c r="C477" s="16" t="s">
        <v>617</v>
      </c>
      <c r="D477" s="15">
        <v>112</v>
      </c>
      <c r="E477" s="15">
        <v>7.1</v>
      </c>
      <c r="F477" s="15" t="s">
        <v>26</v>
      </c>
      <c r="G477" s="15" t="str" cm="1">
        <f t="array" ref="G477">IF(LEN(_xlfn.CONCAT(IFERROR(INT(MID(NetflixOriginals!$C477,_xlfn.SEQUENCE(LEN(NetflixOriginals!$C477)),1)),"")))=6,LEFT(_xlfn.CONCAT(IFERROR(INT(MID(NetflixOriginals!$C477,_xlfn.SEQUENCE(LEN(NetflixOriginals!$C477)),1)),"")),2),LEFT(_xlfn.CONCAT(IFERROR(INT(MID(NetflixOriginals!$C477,_xlfn.SEQUENCE(LEN(NetflixOriginals!$C477)),1)),"")),1))</f>
        <v>29</v>
      </c>
      <c r="H477" s="12" t="str" cm="1">
        <f t="array" ref="H477">TRIM(LEFT(NetflixOriginals!$C477,MIN(IF(_xlfn.UNIQUE(INT(IFERROR(INT(MID(NetflixOriginals!$C477,_xlfn.SEQUENCE(LEN(NetflixOriginals!$C477)),1)),0)&gt;0)*_xlfn.SEQUENCE(LEN(NetflixOriginals!$C477)))=0,"@",_xlfn.UNIQUE(INT(IFERROR(INT(MID(NetflixOriginals!$C477,_xlfn.SEQUENCE(LEN(NetflixOriginals!$C477)),1)),0)&gt;0)*_xlfn.SEQUENCE(LEN(NetflixOriginals!$C477)))))-1))</f>
        <v>January</v>
      </c>
      <c r="I477" s="15" t="str" cm="1">
        <f t="array" ref="I477">RIGHT(_xlfn.CONCAT(IFERROR(INT(MID(NetflixOriginals!$C477,_xlfn.SEQUENCE(LEN(NetflixOriginals!$C477)),1)),"")),4)</f>
        <v>2021</v>
      </c>
      <c r="J477" s="12">
        <v>1</v>
      </c>
      <c r="K477" s="23">
        <f t="shared" si="14"/>
        <v>44225</v>
      </c>
      <c r="L477" s="22" t="str" cm="1">
        <f t="array" aca="1" ref="L477" ca="1">IF(SUM(INT(MID(F477,ROW(INDIRECT("1:"&amp;LEN(F477))),1)="/"))=0,"UNI_LANGUAGE",IF(SUM(INT(MID(F477,ROW(INDIRECT("1:"&amp;LEN(F477))),1)="/"))=1,"DUAL_LANGUAGE",IF(SUM(INT(MID(F477,ROW(INDIRECT("1:"&amp;LEN(F477))),1)="/"))=2,"TRI_LANGUAGE","")))</f>
        <v>UNI_LANGUAGE</v>
      </c>
      <c r="M477" t="str" cm="1">
        <f t="array" aca="1" ref="M477" ca="1">IF(SUM(INT(MID(B477,ROW(INDIRECT("1:"&amp;LEN(B477))),1)="/"))=0,"ONE_GENRE","MULTI_GENRE")</f>
        <v>ONE_GENRE</v>
      </c>
      <c r="N477" t="str">
        <f t="shared" si="15"/>
        <v>8-9</v>
      </c>
    </row>
    <row r="478" spans="1:14" ht="15" thickBot="1" x14ac:dyDescent="0.35">
      <c r="A478" s="11" t="s">
        <v>1010</v>
      </c>
      <c r="B478" s="12" t="s">
        <v>12</v>
      </c>
      <c r="C478" s="13" t="s">
        <v>1011</v>
      </c>
      <c r="D478" s="12">
        <v>114</v>
      </c>
      <c r="E478" s="12">
        <v>7.1</v>
      </c>
      <c r="F478" s="12" t="s">
        <v>26</v>
      </c>
      <c r="G478" s="12" t="str" cm="1">
        <f t="array" ref="G478">IF(LEN(_xlfn.CONCAT(IFERROR(INT(MID(NetflixOriginals!$C478,_xlfn.SEQUENCE(LEN(NetflixOriginals!$C478)),1)),"")))=6,LEFT(_xlfn.CONCAT(IFERROR(INT(MID(NetflixOriginals!$C478,_xlfn.SEQUENCE(LEN(NetflixOriginals!$C478)),1)),"")),2),LEFT(_xlfn.CONCAT(IFERROR(INT(MID(NetflixOriginals!$C478,_xlfn.SEQUENCE(LEN(NetflixOriginals!$C478)),1)),"")),1))</f>
        <v>24</v>
      </c>
      <c r="H478" s="12" t="str" cm="1">
        <f t="array" ref="H478">TRIM(LEFT(NetflixOriginals!$C478,MIN(IF(_xlfn.UNIQUE(INT(IFERROR(INT(MID(NetflixOriginals!$C478,_xlfn.SEQUENCE(LEN(NetflixOriginals!$C478)),1)),0)&gt;0)*_xlfn.SEQUENCE(LEN(NetflixOriginals!$C478)))=0,"@",_xlfn.UNIQUE(INT(IFERROR(INT(MID(NetflixOriginals!$C478,_xlfn.SEQUENCE(LEN(NetflixOriginals!$C478)),1)),0)&gt;0)*_xlfn.SEQUENCE(LEN(NetflixOriginals!$C478)))))-1))</f>
        <v>July</v>
      </c>
      <c r="I478" s="12" t="str" cm="1">
        <f t="array" ref="I478">RIGHT(_xlfn.CONCAT(IFERROR(INT(MID(NetflixOriginals!$C478,_xlfn.SEQUENCE(LEN(NetflixOriginals!$C478)),1)),"")),4)</f>
        <v>2019</v>
      </c>
      <c r="J478" s="12">
        <v>7</v>
      </c>
      <c r="K478" s="23">
        <f t="shared" si="14"/>
        <v>43670</v>
      </c>
      <c r="L478" s="22" t="str" cm="1">
        <f t="array" aca="1" ref="L478" ca="1">IF(SUM(INT(MID(F478,ROW(INDIRECT("1:"&amp;LEN(F478))),1)="/"))=0,"UNI_LANGUAGE",IF(SUM(INT(MID(F478,ROW(INDIRECT("1:"&amp;LEN(F478))),1)="/"))=1,"DUAL_LANGUAGE",IF(SUM(INT(MID(F478,ROW(INDIRECT("1:"&amp;LEN(F478))),1)="/"))=2,"TRI_LANGUAGE","")))</f>
        <v>UNI_LANGUAGE</v>
      </c>
      <c r="M478" s="7" t="str" cm="1">
        <f t="array" aca="1" ref="M478" ca="1">IF(SUM(INT(MID(B478,ROW(INDIRECT("1:"&amp;LEN(B478))),1)="/"))=0,"ONE_GENRE","MULTI_GENRE")</f>
        <v>ONE_GENRE</v>
      </c>
      <c r="N478" t="str">
        <f t="shared" si="15"/>
        <v>8-9</v>
      </c>
    </row>
    <row r="479" spans="1:14" ht="15" thickBot="1" x14ac:dyDescent="0.35">
      <c r="A479" s="14" t="s">
        <v>1012</v>
      </c>
      <c r="B479" s="15" t="s">
        <v>36</v>
      </c>
      <c r="C479" s="16" t="s">
        <v>1013</v>
      </c>
      <c r="D479" s="15">
        <v>125</v>
      </c>
      <c r="E479" s="15">
        <v>7.1</v>
      </c>
      <c r="F479" s="15" t="s">
        <v>26</v>
      </c>
      <c r="G479" s="15" t="str" cm="1">
        <f t="array" ref="G479">IF(LEN(_xlfn.CONCAT(IFERROR(INT(MID(NetflixOriginals!$C479,_xlfn.SEQUENCE(LEN(NetflixOriginals!$C479)),1)),"")))=6,LEFT(_xlfn.CONCAT(IFERROR(INT(MID(NetflixOriginals!$C479,_xlfn.SEQUENCE(LEN(NetflixOriginals!$C479)),1)),"")),2),LEFT(_xlfn.CONCAT(IFERROR(INT(MID(NetflixOriginals!$C479,_xlfn.SEQUENCE(LEN(NetflixOriginals!$C479)),1)),"")),1))</f>
        <v>22</v>
      </c>
      <c r="H479" s="12" t="str" cm="1">
        <f t="array" ref="H479">TRIM(LEFT(NetflixOriginals!$C479,MIN(IF(_xlfn.UNIQUE(INT(IFERROR(INT(MID(NetflixOriginals!$C479,_xlfn.SEQUENCE(LEN(NetflixOriginals!$C479)),1)),0)&gt;0)*_xlfn.SEQUENCE(LEN(NetflixOriginals!$C479)))=0,"@",_xlfn.UNIQUE(INT(IFERROR(INT(MID(NetflixOriginals!$C479,_xlfn.SEQUENCE(LEN(NetflixOriginals!$C479)),1)),0)&gt;0)*_xlfn.SEQUENCE(LEN(NetflixOriginals!$C479)))))-1))</f>
        <v>January</v>
      </c>
      <c r="I479" s="15" t="str" cm="1">
        <f t="array" ref="I479">RIGHT(_xlfn.CONCAT(IFERROR(INT(MID(NetflixOriginals!$C479,_xlfn.SEQUENCE(LEN(NetflixOriginals!$C479)),1)),"")),4)</f>
        <v>2021</v>
      </c>
      <c r="J479" s="12">
        <v>1</v>
      </c>
      <c r="K479" s="23">
        <f t="shared" si="14"/>
        <v>44218</v>
      </c>
      <c r="L479" s="22" t="str" cm="1">
        <f t="array" aca="1" ref="L479" ca="1">IF(SUM(INT(MID(F479,ROW(INDIRECT("1:"&amp;LEN(F479))),1)="/"))=0,"UNI_LANGUAGE",IF(SUM(INT(MID(F479,ROW(INDIRECT("1:"&amp;LEN(F479))),1)="/"))=1,"DUAL_LANGUAGE",IF(SUM(INT(MID(F479,ROW(INDIRECT("1:"&amp;LEN(F479))),1)="/"))=2,"TRI_LANGUAGE","")))</f>
        <v>UNI_LANGUAGE</v>
      </c>
      <c r="M479" t="str" cm="1">
        <f t="array" aca="1" ref="M479" ca="1">IF(SUM(INT(MID(B479,ROW(INDIRECT("1:"&amp;LEN(B479))),1)="/"))=0,"ONE_GENRE","MULTI_GENRE")</f>
        <v>ONE_GENRE</v>
      </c>
      <c r="N479" t="str">
        <f t="shared" si="15"/>
        <v>8-9</v>
      </c>
    </row>
    <row r="480" spans="1:14" ht="15" thickBot="1" x14ac:dyDescent="0.35">
      <c r="A480" s="11" t="s">
        <v>1014</v>
      </c>
      <c r="B480" s="12" t="s">
        <v>40</v>
      </c>
      <c r="C480" s="13" t="s">
        <v>1015</v>
      </c>
      <c r="D480" s="12">
        <v>99</v>
      </c>
      <c r="E480" s="12">
        <v>7.1</v>
      </c>
      <c r="F480" s="12" t="s">
        <v>26</v>
      </c>
      <c r="G480" s="12" t="str" cm="1">
        <f t="array" ref="G480">IF(LEN(_xlfn.CONCAT(IFERROR(INT(MID(NetflixOriginals!$C480,_xlfn.SEQUENCE(LEN(NetflixOriginals!$C480)),1)),"")))=6,LEFT(_xlfn.CONCAT(IFERROR(INT(MID(NetflixOriginals!$C480,_xlfn.SEQUENCE(LEN(NetflixOriginals!$C480)),1)),"")),2),LEFT(_xlfn.CONCAT(IFERROR(INT(MID(NetflixOriginals!$C480,_xlfn.SEQUENCE(LEN(NetflixOriginals!$C480)),1)),"")),1))</f>
        <v>17</v>
      </c>
      <c r="H480" s="12" t="str" cm="1">
        <f t="array" ref="H480">TRIM(LEFT(NetflixOriginals!$C480,MIN(IF(_xlfn.UNIQUE(INT(IFERROR(INT(MID(NetflixOriginals!$C480,_xlfn.SEQUENCE(LEN(NetflixOriginals!$C480)),1)),0)&gt;0)*_xlfn.SEQUENCE(LEN(NetflixOriginals!$C480)))=0,"@",_xlfn.UNIQUE(INT(IFERROR(INT(MID(NetflixOriginals!$C480,_xlfn.SEQUENCE(LEN(NetflixOriginals!$C480)),1)),0)&gt;0)*_xlfn.SEQUENCE(LEN(NetflixOriginals!$C480)))))-1))</f>
        <v>August</v>
      </c>
      <c r="I480" s="12" t="str" cm="1">
        <f t="array" ref="I480">RIGHT(_xlfn.CONCAT(IFERROR(INT(MID(NetflixOriginals!$C480,_xlfn.SEQUENCE(LEN(NetflixOriginals!$C480)),1)),"")),4)</f>
        <v>2018</v>
      </c>
      <c r="J480" s="12">
        <v>8</v>
      </c>
      <c r="K480" s="23">
        <f t="shared" si="14"/>
        <v>43329</v>
      </c>
      <c r="L480" s="22" t="str" cm="1">
        <f t="array" aca="1" ref="L480" ca="1">IF(SUM(INT(MID(F480,ROW(INDIRECT("1:"&amp;LEN(F480))),1)="/"))=0,"UNI_LANGUAGE",IF(SUM(INT(MID(F480,ROW(INDIRECT("1:"&amp;LEN(F480))),1)="/"))=1,"DUAL_LANGUAGE",IF(SUM(INT(MID(F480,ROW(INDIRECT("1:"&amp;LEN(F480))),1)="/"))=2,"TRI_LANGUAGE","")))</f>
        <v>UNI_LANGUAGE</v>
      </c>
      <c r="M480" s="7" t="str" cm="1">
        <f t="array" aca="1" ref="M480" ca="1">IF(SUM(INT(MID(B480,ROW(INDIRECT("1:"&amp;LEN(B480))),1)="/"))=0,"ONE_GENRE","MULTI_GENRE")</f>
        <v>ONE_GENRE</v>
      </c>
      <c r="N480" t="str">
        <f t="shared" si="15"/>
        <v>8-9</v>
      </c>
    </row>
    <row r="481" spans="1:14" ht="15" thickBot="1" x14ac:dyDescent="0.35">
      <c r="A481" s="14" t="s">
        <v>1016</v>
      </c>
      <c r="B481" s="15" t="s">
        <v>12</v>
      </c>
      <c r="C481" s="16" t="s">
        <v>907</v>
      </c>
      <c r="D481" s="15">
        <v>82</v>
      </c>
      <c r="E481" s="15">
        <v>7.2</v>
      </c>
      <c r="F481" s="15" t="s">
        <v>26</v>
      </c>
      <c r="G481" s="15" t="str" cm="1">
        <f t="array" ref="G481">IF(LEN(_xlfn.CONCAT(IFERROR(INT(MID(NetflixOriginals!$C481,_xlfn.SEQUENCE(LEN(NetflixOriginals!$C481)),1)),"")))=6,LEFT(_xlfn.CONCAT(IFERROR(INT(MID(NetflixOriginals!$C481,_xlfn.SEQUENCE(LEN(NetflixOriginals!$C481)),1)),"")),2),LEFT(_xlfn.CONCAT(IFERROR(INT(MID(NetflixOriginals!$C481,_xlfn.SEQUENCE(LEN(NetflixOriginals!$C481)),1)),"")),1))</f>
        <v>30</v>
      </c>
      <c r="H481" s="12" t="str" cm="1">
        <f t="array" ref="H481">TRIM(LEFT(NetflixOriginals!$C481,MIN(IF(_xlfn.UNIQUE(INT(IFERROR(INT(MID(NetflixOriginals!$C481,_xlfn.SEQUENCE(LEN(NetflixOriginals!$C481)),1)),0)&gt;0)*_xlfn.SEQUENCE(LEN(NetflixOriginals!$C481)))=0,"@",_xlfn.UNIQUE(INT(IFERROR(INT(MID(NetflixOriginals!$C481,_xlfn.SEQUENCE(LEN(NetflixOriginals!$C481)),1)),0)&gt;0)*_xlfn.SEQUENCE(LEN(NetflixOriginals!$C481)))))-1))</f>
        <v>September</v>
      </c>
      <c r="I481" s="15" t="str" cm="1">
        <f t="array" ref="I481">RIGHT(_xlfn.CONCAT(IFERROR(INT(MID(NetflixOriginals!$C481,_xlfn.SEQUENCE(LEN(NetflixOriginals!$C481)),1)),"")),4)</f>
        <v>2020</v>
      </c>
      <c r="J481" s="12">
        <v>9</v>
      </c>
      <c r="K481" s="23">
        <f t="shared" si="14"/>
        <v>44104</v>
      </c>
      <c r="L481" s="22" t="str" cm="1">
        <f t="array" aca="1" ref="L481" ca="1">IF(SUM(INT(MID(F481,ROW(INDIRECT("1:"&amp;LEN(F481))),1)="/"))=0,"UNI_LANGUAGE",IF(SUM(INT(MID(F481,ROW(INDIRECT("1:"&amp;LEN(F481))),1)="/"))=1,"DUAL_LANGUAGE",IF(SUM(INT(MID(F481,ROW(INDIRECT("1:"&amp;LEN(F481))),1)="/"))=2,"TRI_LANGUAGE","")))</f>
        <v>UNI_LANGUAGE</v>
      </c>
      <c r="M481" t="str" cm="1">
        <f t="array" aca="1" ref="M481" ca="1">IF(SUM(INT(MID(B481,ROW(INDIRECT("1:"&amp;LEN(B481))),1)="/"))=0,"ONE_GENRE","MULTI_GENRE")</f>
        <v>ONE_GENRE</v>
      </c>
      <c r="N481" t="str">
        <f t="shared" si="15"/>
        <v>8-9</v>
      </c>
    </row>
    <row r="482" spans="1:14" ht="15" thickBot="1" x14ac:dyDescent="0.35">
      <c r="A482" s="11" t="s">
        <v>1017</v>
      </c>
      <c r="B482" s="12" t="s">
        <v>12</v>
      </c>
      <c r="C482" s="13" t="s">
        <v>1018</v>
      </c>
      <c r="D482" s="12">
        <v>98</v>
      </c>
      <c r="E482" s="12">
        <v>7.2</v>
      </c>
      <c r="F482" s="12" t="s">
        <v>26</v>
      </c>
      <c r="G482" s="12" t="str" cm="1">
        <f t="array" ref="G482">IF(LEN(_xlfn.CONCAT(IFERROR(INT(MID(NetflixOriginals!$C482,_xlfn.SEQUENCE(LEN(NetflixOriginals!$C482)),1)),"")))=6,LEFT(_xlfn.CONCAT(IFERROR(INT(MID(NetflixOriginals!$C482,_xlfn.SEQUENCE(LEN(NetflixOriginals!$C482)),1)),"")),2),LEFT(_xlfn.CONCAT(IFERROR(INT(MID(NetflixOriginals!$C482,_xlfn.SEQUENCE(LEN(NetflixOriginals!$C482)),1)),"")),1))</f>
        <v>23</v>
      </c>
      <c r="H482" s="12" t="str" cm="1">
        <f t="array" ref="H482">TRIM(LEFT(NetflixOriginals!$C482,MIN(IF(_xlfn.UNIQUE(INT(IFERROR(INT(MID(NetflixOriginals!$C482,_xlfn.SEQUENCE(LEN(NetflixOriginals!$C482)),1)),0)&gt;0)*_xlfn.SEQUENCE(LEN(NetflixOriginals!$C482)))=0,"@",_xlfn.UNIQUE(INT(IFERROR(INT(MID(NetflixOriginals!$C482,_xlfn.SEQUENCE(LEN(NetflixOriginals!$C482)),1)),0)&gt;0)*_xlfn.SEQUENCE(LEN(NetflixOriginals!$C482)))))-1))</f>
        <v>September</v>
      </c>
      <c r="I482" s="12" t="str" cm="1">
        <f t="array" ref="I482">RIGHT(_xlfn.CONCAT(IFERROR(INT(MID(NetflixOriginals!$C482,_xlfn.SEQUENCE(LEN(NetflixOriginals!$C482)),1)),"")),4)</f>
        <v>2016</v>
      </c>
      <c r="J482" s="12">
        <v>9</v>
      </c>
      <c r="K482" s="23">
        <f t="shared" si="14"/>
        <v>42636</v>
      </c>
      <c r="L482" s="22" t="str" cm="1">
        <f t="array" aca="1" ref="L482" ca="1">IF(SUM(INT(MID(F482,ROW(INDIRECT("1:"&amp;LEN(F482))),1)="/"))=0,"UNI_LANGUAGE",IF(SUM(INT(MID(F482,ROW(INDIRECT("1:"&amp;LEN(F482))),1)="/"))=1,"DUAL_LANGUAGE",IF(SUM(INT(MID(F482,ROW(INDIRECT("1:"&amp;LEN(F482))),1)="/"))=2,"TRI_LANGUAGE","")))</f>
        <v>UNI_LANGUAGE</v>
      </c>
      <c r="M482" s="7" t="str" cm="1">
        <f t="array" aca="1" ref="M482" ca="1">IF(SUM(INT(MID(B482,ROW(INDIRECT("1:"&amp;LEN(B482))),1)="/"))=0,"ONE_GENRE","MULTI_GENRE")</f>
        <v>ONE_GENRE</v>
      </c>
      <c r="N482" t="str">
        <f t="shared" si="15"/>
        <v>8-9</v>
      </c>
    </row>
    <row r="483" spans="1:14" ht="15" thickBot="1" x14ac:dyDescent="0.35">
      <c r="A483" s="14" t="s">
        <v>1019</v>
      </c>
      <c r="B483" s="15" t="s">
        <v>36</v>
      </c>
      <c r="C483" s="16" t="s">
        <v>1020</v>
      </c>
      <c r="D483" s="15">
        <v>136</v>
      </c>
      <c r="E483" s="15">
        <v>7.2</v>
      </c>
      <c r="F483" s="15" t="s">
        <v>76</v>
      </c>
      <c r="G483" s="15" t="str" cm="1">
        <f t="array" ref="G483">IF(LEN(_xlfn.CONCAT(IFERROR(INT(MID(NetflixOriginals!$C483,_xlfn.SEQUENCE(LEN(NetflixOriginals!$C483)),1)),"")))=6,LEFT(_xlfn.CONCAT(IFERROR(INT(MID(NetflixOriginals!$C483,_xlfn.SEQUENCE(LEN(NetflixOriginals!$C483)),1)),"")),2),LEFT(_xlfn.CONCAT(IFERROR(INT(MID(NetflixOriginals!$C483,_xlfn.SEQUENCE(LEN(NetflixOriginals!$C483)),1)),"")),1))</f>
        <v>15</v>
      </c>
      <c r="H483" s="12" t="str" cm="1">
        <f t="array" ref="H483">TRIM(LEFT(NetflixOriginals!$C483,MIN(IF(_xlfn.UNIQUE(INT(IFERROR(INT(MID(NetflixOriginals!$C483,_xlfn.SEQUENCE(LEN(NetflixOriginals!$C483)),1)),0)&gt;0)*_xlfn.SEQUENCE(LEN(NetflixOriginals!$C483)))=0,"@",_xlfn.UNIQUE(INT(IFERROR(INT(MID(NetflixOriginals!$C483,_xlfn.SEQUENCE(LEN(NetflixOriginals!$C483)),1)),0)&gt;0)*_xlfn.SEQUENCE(LEN(NetflixOriginals!$C483)))))-1))</f>
        <v>September</v>
      </c>
      <c r="I483" s="15" t="str" cm="1">
        <f t="array" ref="I483">RIGHT(_xlfn.CONCAT(IFERROR(INT(MID(NetflixOriginals!$C483,_xlfn.SEQUENCE(LEN(NetflixOriginals!$C483)),1)),"")),4)</f>
        <v>2017</v>
      </c>
      <c r="J483" s="12">
        <v>9</v>
      </c>
      <c r="K483" s="23">
        <f t="shared" si="14"/>
        <v>42993</v>
      </c>
      <c r="L483" s="22" t="str" cm="1">
        <f t="array" aca="1" ref="L483" ca="1">IF(SUM(INT(MID(F483,ROW(INDIRECT("1:"&amp;LEN(F483))),1)="/"))=0,"UNI_LANGUAGE",IF(SUM(INT(MID(F483,ROW(INDIRECT("1:"&amp;LEN(F483))),1)="/"))=1,"DUAL_LANGUAGE",IF(SUM(INT(MID(F483,ROW(INDIRECT("1:"&amp;LEN(F483))),1)="/"))=2,"TRI_LANGUAGE","")))</f>
        <v>TRI_LANGUAGE</v>
      </c>
      <c r="M483" t="str" cm="1">
        <f t="array" aca="1" ref="M483" ca="1">IF(SUM(INT(MID(B483,ROW(INDIRECT("1:"&amp;LEN(B483))),1)="/"))=0,"ONE_GENRE","MULTI_GENRE")</f>
        <v>ONE_GENRE</v>
      </c>
      <c r="N483" t="str">
        <f t="shared" si="15"/>
        <v>8-9</v>
      </c>
    </row>
    <row r="484" spans="1:14" ht="15" thickBot="1" x14ac:dyDescent="0.35">
      <c r="A484" s="11" t="s">
        <v>1021</v>
      </c>
      <c r="B484" s="12" t="s">
        <v>12</v>
      </c>
      <c r="C484" s="13" t="s">
        <v>286</v>
      </c>
      <c r="D484" s="12">
        <v>97</v>
      </c>
      <c r="E484" s="12">
        <v>7.2</v>
      </c>
      <c r="F484" s="12" t="s">
        <v>26</v>
      </c>
      <c r="G484" s="12" t="str" cm="1">
        <f t="array" ref="G484">IF(LEN(_xlfn.CONCAT(IFERROR(INT(MID(NetflixOriginals!$C484,_xlfn.SEQUENCE(LEN(NetflixOriginals!$C484)),1)),"")))=6,LEFT(_xlfn.CONCAT(IFERROR(INT(MID(NetflixOriginals!$C484,_xlfn.SEQUENCE(LEN(NetflixOriginals!$C484)),1)),"")),2),LEFT(_xlfn.CONCAT(IFERROR(INT(MID(NetflixOriginals!$C484,_xlfn.SEQUENCE(LEN(NetflixOriginals!$C484)),1)),"")),1))</f>
        <v>18</v>
      </c>
      <c r="H484" s="12" t="str" cm="1">
        <f t="array" ref="H484">TRIM(LEFT(NetflixOriginals!$C484,MIN(IF(_xlfn.UNIQUE(INT(IFERROR(INT(MID(NetflixOriginals!$C484,_xlfn.SEQUENCE(LEN(NetflixOriginals!$C484)),1)),0)&gt;0)*_xlfn.SEQUENCE(LEN(NetflixOriginals!$C484)))=0,"@",_xlfn.UNIQUE(INT(IFERROR(INT(MID(NetflixOriginals!$C484,_xlfn.SEQUENCE(LEN(NetflixOriginals!$C484)),1)),0)&gt;0)*_xlfn.SEQUENCE(LEN(NetflixOriginals!$C484)))))-1))</f>
        <v>January</v>
      </c>
      <c r="I484" s="12" t="str" cm="1">
        <f t="array" ref="I484">RIGHT(_xlfn.CONCAT(IFERROR(INT(MID(NetflixOriginals!$C484,_xlfn.SEQUENCE(LEN(NetflixOriginals!$C484)),1)),"")),4)</f>
        <v>2019</v>
      </c>
      <c r="J484" s="12">
        <v>1</v>
      </c>
      <c r="K484" s="23">
        <f t="shared" si="14"/>
        <v>43483</v>
      </c>
      <c r="L484" s="22" t="str" cm="1">
        <f t="array" aca="1" ref="L484" ca="1">IF(SUM(INT(MID(F484,ROW(INDIRECT("1:"&amp;LEN(F484))),1)="/"))=0,"UNI_LANGUAGE",IF(SUM(INT(MID(F484,ROW(INDIRECT("1:"&amp;LEN(F484))),1)="/"))=1,"DUAL_LANGUAGE",IF(SUM(INT(MID(F484,ROW(INDIRECT("1:"&amp;LEN(F484))),1)="/"))=2,"TRI_LANGUAGE","")))</f>
        <v>UNI_LANGUAGE</v>
      </c>
      <c r="M484" s="7" t="str" cm="1">
        <f t="array" aca="1" ref="M484" ca="1">IF(SUM(INT(MID(B484,ROW(INDIRECT("1:"&amp;LEN(B484))),1)="/"))=0,"ONE_GENRE","MULTI_GENRE")</f>
        <v>ONE_GENRE</v>
      </c>
      <c r="N484" t="str">
        <f t="shared" si="15"/>
        <v>8-9</v>
      </c>
    </row>
    <row r="485" spans="1:14" ht="15" thickBot="1" x14ac:dyDescent="0.35">
      <c r="A485" s="14" t="s">
        <v>1022</v>
      </c>
      <c r="B485" s="15" t="s">
        <v>12</v>
      </c>
      <c r="C485" s="16" t="s">
        <v>272</v>
      </c>
      <c r="D485" s="15">
        <v>107</v>
      </c>
      <c r="E485" s="15">
        <v>7.2</v>
      </c>
      <c r="F485" s="15" t="s">
        <v>26</v>
      </c>
      <c r="G485" s="15" t="str" cm="1">
        <f t="array" ref="G485">IF(LEN(_xlfn.CONCAT(IFERROR(INT(MID(NetflixOriginals!$C485,_xlfn.SEQUENCE(LEN(NetflixOriginals!$C485)),1)),"")))=6,LEFT(_xlfn.CONCAT(IFERROR(INT(MID(NetflixOriginals!$C485,_xlfn.SEQUENCE(LEN(NetflixOriginals!$C485)),1)),"")),2),LEFT(_xlfn.CONCAT(IFERROR(INT(MID(NetflixOriginals!$C485,_xlfn.SEQUENCE(LEN(NetflixOriginals!$C485)),1)),"")),1))</f>
        <v>28</v>
      </c>
      <c r="H485" s="12" t="str" cm="1">
        <f t="array" ref="H485">TRIM(LEFT(NetflixOriginals!$C485,MIN(IF(_xlfn.UNIQUE(INT(IFERROR(INT(MID(NetflixOriginals!$C485,_xlfn.SEQUENCE(LEN(NetflixOriginals!$C485)),1)),0)&gt;0)*_xlfn.SEQUENCE(LEN(NetflixOriginals!$C485)))=0,"@",_xlfn.UNIQUE(INT(IFERROR(INT(MID(NetflixOriginals!$C485,_xlfn.SEQUENCE(LEN(NetflixOriginals!$C485)),1)),0)&gt;0)*_xlfn.SEQUENCE(LEN(NetflixOriginals!$C485)))))-1))</f>
        <v>October</v>
      </c>
      <c r="I485" s="15" t="str" cm="1">
        <f t="array" ref="I485">RIGHT(_xlfn.CONCAT(IFERROR(INT(MID(NetflixOriginals!$C485,_xlfn.SEQUENCE(LEN(NetflixOriginals!$C485)),1)),"")),4)</f>
        <v>2016</v>
      </c>
      <c r="J485" s="12">
        <v>10</v>
      </c>
      <c r="K485" s="23">
        <f t="shared" si="14"/>
        <v>42671</v>
      </c>
      <c r="L485" s="22" t="str" cm="1">
        <f t="array" aca="1" ref="L485" ca="1">IF(SUM(INT(MID(F485,ROW(INDIRECT("1:"&amp;LEN(F485))),1)="/"))=0,"UNI_LANGUAGE",IF(SUM(INT(MID(F485,ROW(INDIRECT("1:"&amp;LEN(F485))),1)="/"))=1,"DUAL_LANGUAGE",IF(SUM(INT(MID(F485,ROW(INDIRECT("1:"&amp;LEN(F485))),1)="/"))=2,"TRI_LANGUAGE","")))</f>
        <v>UNI_LANGUAGE</v>
      </c>
      <c r="M485" t="str" cm="1">
        <f t="array" aca="1" ref="M485" ca="1">IF(SUM(INT(MID(B485,ROW(INDIRECT("1:"&amp;LEN(B485))),1)="/"))=0,"ONE_GENRE","MULTI_GENRE")</f>
        <v>ONE_GENRE</v>
      </c>
      <c r="N485" t="str">
        <f t="shared" si="15"/>
        <v>8-9</v>
      </c>
    </row>
    <row r="486" spans="1:14" ht="15" thickBot="1" x14ac:dyDescent="0.35">
      <c r="A486" s="11" t="s">
        <v>1023</v>
      </c>
      <c r="B486" s="12" t="s">
        <v>12</v>
      </c>
      <c r="C486" s="13" t="s">
        <v>303</v>
      </c>
      <c r="D486" s="12">
        <v>92</v>
      </c>
      <c r="E486" s="12">
        <v>7.2</v>
      </c>
      <c r="F486" s="12" t="s">
        <v>26</v>
      </c>
      <c r="G486" s="12" t="str" cm="1">
        <f t="array" ref="G486">IF(LEN(_xlfn.CONCAT(IFERROR(INT(MID(NetflixOriginals!$C486,_xlfn.SEQUENCE(LEN(NetflixOriginals!$C486)),1)),"")))=6,LEFT(_xlfn.CONCAT(IFERROR(INT(MID(NetflixOriginals!$C486,_xlfn.SEQUENCE(LEN(NetflixOriginals!$C486)),1)),"")),2),LEFT(_xlfn.CONCAT(IFERROR(INT(MID(NetflixOriginals!$C486,_xlfn.SEQUENCE(LEN(NetflixOriginals!$C486)),1)),"")),1))</f>
        <v>10</v>
      </c>
      <c r="H486" s="12" t="str" cm="1">
        <f t="array" ref="H486">TRIM(LEFT(NetflixOriginals!$C486,MIN(IF(_xlfn.UNIQUE(INT(IFERROR(INT(MID(NetflixOriginals!$C486,_xlfn.SEQUENCE(LEN(NetflixOriginals!$C486)),1)),0)&gt;0)*_xlfn.SEQUENCE(LEN(NetflixOriginals!$C486)))=0,"@",_xlfn.UNIQUE(INT(IFERROR(INT(MID(NetflixOriginals!$C486,_xlfn.SEQUENCE(LEN(NetflixOriginals!$C486)),1)),0)&gt;0)*_xlfn.SEQUENCE(LEN(NetflixOriginals!$C486)))))-1))</f>
        <v>April</v>
      </c>
      <c r="I486" s="12" t="str" cm="1">
        <f t="array" ref="I486">RIGHT(_xlfn.CONCAT(IFERROR(INT(MID(NetflixOriginals!$C486,_xlfn.SEQUENCE(LEN(NetflixOriginals!$C486)),1)),"")),4)</f>
        <v>2020</v>
      </c>
      <c r="J486" s="12">
        <v>4</v>
      </c>
      <c r="K486" s="23">
        <f t="shared" si="14"/>
        <v>43931</v>
      </c>
      <c r="L486" s="22" t="str" cm="1">
        <f t="array" aca="1" ref="L486" ca="1">IF(SUM(INT(MID(F486,ROW(INDIRECT("1:"&amp;LEN(F486))),1)="/"))=0,"UNI_LANGUAGE",IF(SUM(INT(MID(F486,ROW(INDIRECT("1:"&amp;LEN(F486))),1)="/"))=1,"DUAL_LANGUAGE",IF(SUM(INT(MID(F486,ROW(INDIRECT("1:"&amp;LEN(F486))),1)="/"))=2,"TRI_LANGUAGE","")))</f>
        <v>UNI_LANGUAGE</v>
      </c>
      <c r="M486" s="7" t="str" cm="1">
        <f t="array" aca="1" ref="M486" ca="1">IF(SUM(INT(MID(B486,ROW(INDIRECT("1:"&amp;LEN(B486))),1)="/"))=0,"ONE_GENRE","MULTI_GENRE")</f>
        <v>ONE_GENRE</v>
      </c>
      <c r="N486" t="str">
        <f t="shared" si="15"/>
        <v>8-9</v>
      </c>
    </row>
    <row r="487" spans="1:14" ht="15" thickBot="1" x14ac:dyDescent="0.35">
      <c r="A487" s="14" t="s">
        <v>1024</v>
      </c>
      <c r="B487" s="15" t="s">
        <v>12</v>
      </c>
      <c r="C487" s="16" t="s">
        <v>1025</v>
      </c>
      <c r="D487" s="15">
        <v>39</v>
      </c>
      <c r="E487" s="15">
        <v>7.2</v>
      </c>
      <c r="F487" s="15" t="s">
        <v>15</v>
      </c>
      <c r="G487" s="15" t="str" cm="1">
        <f t="array" ref="G487">IF(LEN(_xlfn.CONCAT(IFERROR(INT(MID(NetflixOriginals!$C487,_xlfn.SEQUENCE(LEN(NetflixOriginals!$C487)),1)),"")))=6,LEFT(_xlfn.CONCAT(IFERROR(INT(MID(NetflixOriginals!$C487,_xlfn.SEQUENCE(LEN(NetflixOriginals!$C487)),1)),"")),2),LEFT(_xlfn.CONCAT(IFERROR(INT(MID(NetflixOriginals!$C487,_xlfn.SEQUENCE(LEN(NetflixOriginals!$C487)),1)),"")),1))</f>
        <v>8</v>
      </c>
      <c r="H487" s="12" t="str" cm="1">
        <f t="array" ref="H487">TRIM(LEFT(NetflixOriginals!$C487,MIN(IF(_xlfn.UNIQUE(INT(IFERROR(INT(MID(NetflixOriginals!$C487,_xlfn.SEQUENCE(LEN(NetflixOriginals!$C487)),1)),0)&gt;0)*_xlfn.SEQUENCE(LEN(NetflixOriginals!$C487)))=0,"@",_xlfn.UNIQUE(INT(IFERROR(INT(MID(NetflixOriginals!$C487,_xlfn.SEQUENCE(LEN(NetflixOriginals!$C487)),1)),0)&gt;0)*_xlfn.SEQUENCE(LEN(NetflixOriginals!$C487)))))-1))</f>
        <v>March</v>
      </c>
      <c r="I487" s="15" t="str" cm="1">
        <f t="array" ref="I487">RIGHT(_xlfn.CONCAT(IFERROR(INT(MID(NetflixOriginals!$C487,_xlfn.SEQUENCE(LEN(NetflixOriginals!$C487)),1)),"")),4)</f>
        <v>2018</v>
      </c>
      <c r="J487" s="12">
        <v>3</v>
      </c>
      <c r="K487" s="23">
        <f t="shared" si="14"/>
        <v>43167</v>
      </c>
      <c r="L487" s="22" t="str" cm="1">
        <f t="array" aca="1" ref="L487" ca="1">IF(SUM(INT(MID(F487,ROW(INDIRECT("1:"&amp;LEN(F487))),1)="/"))=0,"UNI_LANGUAGE",IF(SUM(INT(MID(F487,ROW(INDIRECT("1:"&amp;LEN(F487))),1)="/"))=1,"DUAL_LANGUAGE",IF(SUM(INT(MID(F487,ROW(INDIRECT("1:"&amp;LEN(F487))),1)="/"))=2,"TRI_LANGUAGE","")))</f>
        <v>DUAL_LANGUAGE</v>
      </c>
      <c r="M487" t="str" cm="1">
        <f t="array" aca="1" ref="M487" ca="1">IF(SUM(INT(MID(B487,ROW(INDIRECT("1:"&amp;LEN(B487))),1)="/"))=0,"ONE_GENRE","MULTI_GENRE")</f>
        <v>ONE_GENRE</v>
      </c>
      <c r="N487" t="str">
        <f t="shared" si="15"/>
        <v>8-9</v>
      </c>
    </row>
    <row r="488" spans="1:14" ht="15" thickBot="1" x14ac:dyDescent="0.35">
      <c r="A488" s="11" t="s">
        <v>1026</v>
      </c>
      <c r="B488" s="12" t="s">
        <v>40</v>
      </c>
      <c r="C488" s="13" t="s">
        <v>1027</v>
      </c>
      <c r="D488" s="12">
        <v>133</v>
      </c>
      <c r="E488" s="12">
        <v>7.2</v>
      </c>
      <c r="F488" s="12" t="s">
        <v>42</v>
      </c>
      <c r="G488" s="12" t="str" cm="1">
        <f t="array" ref="G488">IF(LEN(_xlfn.CONCAT(IFERROR(INT(MID(NetflixOriginals!$C488,_xlfn.SEQUENCE(LEN(NetflixOriginals!$C488)),1)),"")))=6,LEFT(_xlfn.CONCAT(IFERROR(INT(MID(NetflixOriginals!$C488,_xlfn.SEQUENCE(LEN(NetflixOriginals!$C488)),1)),"")),2),LEFT(_xlfn.CONCAT(IFERROR(INT(MID(NetflixOriginals!$C488,_xlfn.SEQUENCE(LEN(NetflixOriginals!$C488)),1)),"")),1))</f>
        <v>14</v>
      </c>
      <c r="H488" s="12" t="str" cm="1">
        <f t="array" ref="H488">TRIM(LEFT(NetflixOriginals!$C488,MIN(IF(_xlfn.UNIQUE(INT(IFERROR(INT(MID(NetflixOriginals!$C488,_xlfn.SEQUENCE(LEN(NetflixOriginals!$C488)),1)),0)&gt;0)*_xlfn.SEQUENCE(LEN(NetflixOriginals!$C488)))=0,"@",_xlfn.UNIQUE(INT(IFERROR(INT(MID(NetflixOriginals!$C488,_xlfn.SEQUENCE(LEN(NetflixOriginals!$C488)),1)),0)&gt;0)*_xlfn.SEQUENCE(LEN(NetflixOriginals!$C488)))))-1))</f>
        <v>February</v>
      </c>
      <c r="I488" s="12" t="str" cm="1">
        <f t="array" ref="I488">RIGHT(_xlfn.CONCAT(IFERROR(INT(MID(NetflixOriginals!$C488,_xlfn.SEQUENCE(LEN(NetflixOriginals!$C488)),1)),"")),4)</f>
        <v>2018</v>
      </c>
      <c r="J488" s="12">
        <v>2</v>
      </c>
      <c r="K488" s="23">
        <f t="shared" si="14"/>
        <v>43145</v>
      </c>
      <c r="L488" s="22" t="str" cm="1">
        <f t="array" aca="1" ref="L488" ca="1">IF(SUM(INT(MID(F488,ROW(INDIRECT("1:"&amp;LEN(F488))),1)="/"))=0,"UNI_LANGUAGE",IF(SUM(INT(MID(F488,ROW(INDIRECT("1:"&amp;LEN(F488))),1)="/"))=1,"DUAL_LANGUAGE",IF(SUM(INT(MID(F488,ROW(INDIRECT("1:"&amp;LEN(F488))),1)="/"))=2,"TRI_LANGUAGE","")))</f>
        <v>UNI_LANGUAGE</v>
      </c>
      <c r="M488" s="7" t="str" cm="1">
        <f t="array" aca="1" ref="M488" ca="1">IF(SUM(INT(MID(B488,ROW(INDIRECT("1:"&amp;LEN(B488))),1)="/"))=0,"ONE_GENRE","MULTI_GENRE")</f>
        <v>ONE_GENRE</v>
      </c>
      <c r="N488" t="str">
        <f t="shared" si="15"/>
        <v>8-9</v>
      </c>
    </row>
    <row r="489" spans="1:14" ht="15" thickBot="1" x14ac:dyDescent="0.35">
      <c r="A489" s="14" t="s">
        <v>1028</v>
      </c>
      <c r="B489" s="15" t="s">
        <v>158</v>
      </c>
      <c r="C489" s="16" t="s">
        <v>274</v>
      </c>
      <c r="D489" s="15">
        <v>89</v>
      </c>
      <c r="E489" s="15">
        <v>7.2</v>
      </c>
      <c r="F489" s="15" t="s">
        <v>26</v>
      </c>
      <c r="G489" s="15" t="str" cm="1">
        <f t="array" ref="G489">IF(LEN(_xlfn.CONCAT(IFERROR(INT(MID(NetflixOriginals!$C489,_xlfn.SEQUENCE(LEN(NetflixOriginals!$C489)),1)),"")))=6,LEFT(_xlfn.CONCAT(IFERROR(INT(MID(NetflixOriginals!$C489,_xlfn.SEQUENCE(LEN(NetflixOriginals!$C489)),1)),"")),2),LEFT(_xlfn.CONCAT(IFERROR(INT(MID(NetflixOriginals!$C489,_xlfn.SEQUENCE(LEN(NetflixOriginals!$C489)),1)),"")),1))</f>
        <v>22</v>
      </c>
      <c r="H489" s="12" t="str" cm="1">
        <f t="array" ref="H489">TRIM(LEFT(NetflixOriginals!$C489,MIN(IF(_xlfn.UNIQUE(INT(IFERROR(INT(MID(NetflixOriginals!$C489,_xlfn.SEQUENCE(LEN(NetflixOriginals!$C489)),1)),0)&gt;0)*_xlfn.SEQUENCE(LEN(NetflixOriginals!$C489)))=0,"@",_xlfn.UNIQUE(INT(IFERROR(INT(MID(NetflixOriginals!$C489,_xlfn.SEQUENCE(LEN(NetflixOriginals!$C489)),1)),0)&gt;0)*_xlfn.SEQUENCE(LEN(NetflixOriginals!$C489)))))-1))</f>
        <v>February</v>
      </c>
      <c r="I489" s="15" t="str" cm="1">
        <f t="array" ref="I489">RIGHT(_xlfn.CONCAT(IFERROR(INT(MID(NetflixOriginals!$C489,_xlfn.SEQUENCE(LEN(NetflixOriginals!$C489)),1)),"")),4)</f>
        <v>2019</v>
      </c>
      <c r="J489" s="12">
        <v>2</v>
      </c>
      <c r="K489" s="23">
        <f t="shared" si="14"/>
        <v>43518</v>
      </c>
      <c r="L489" s="22" t="str" cm="1">
        <f t="array" aca="1" ref="L489" ca="1">IF(SUM(INT(MID(F489,ROW(INDIRECT("1:"&amp;LEN(F489))),1)="/"))=0,"UNI_LANGUAGE",IF(SUM(INT(MID(F489,ROW(INDIRECT("1:"&amp;LEN(F489))),1)="/"))=1,"DUAL_LANGUAGE",IF(SUM(INT(MID(F489,ROW(INDIRECT("1:"&amp;LEN(F489))),1)="/"))=2,"TRI_LANGUAGE","")))</f>
        <v>UNI_LANGUAGE</v>
      </c>
      <c r="M489" t="str" cm="1">
        <f t="array" aca="1" ref="M489" ca="1">IF(SUM(INT(MID(B489,ROW(INDIRECT("1:"&amp;LEN(B489))),1)="/"))=0,"ONE_GENRE","MULTI_GENRE")</f>
        <v>ONE_GENRE</v>
      </c>
      <c r="N489" t="str">
        <f t="shared" si="15"/>
        <v>8-9</v>
      </c>
    </row>
    <row r="490" spans="1:14" ht="15" thickBot="1" x14ac:dyDescent="0.35">
      <c r="A490" s="11" t="s">
        <v>1029</v>
      </c>
      <c r="B490" s="12" t="s">
        <v>36</v>
      </c>
      <c r="C490" s="13" t="s">
        <v>1030</v>
      </c>
      <c r="D490" s="12">
        <v>124</v>
      </c>
      <c r="E490" s="12">
        <v>7.2</v>
      </c>
      <c r="F490" s="12" t="s">
        <v>26</v>
      </c>
      <c r="G490" s="12" t="str" cm="1">
        <f t="array" ref="G490">IF(LEN(_xlfn.CONCAT(IFERROR(INT(MID(NetflixOriginals!$C490,_xlfn.SEQUENCE(LEN(NetflixOriginals!$C490)),1)),"")))=6,LEFT(_xlfn.CONCAT(IFERROR(INT(MID(NetflixOriginals!$C490,_xlfn.SEQUENCE(LEN(NetflixOriginals!$C490)),1)),"")),2),LEFT(_xlfn.CONCAT(IFERROR(INT(MID(NetflixOriginals!$C490,_xlfn.SEQUENCE(LEN(NetflixOriginals!$C490)),1)),"")),1))</f>
        <v>5</v>
      </c>
      <c r="H490" s="12" t="str" cm="1">
        <f t="array" ref="H490">TRIM(LEFT(NetflixOriginals!$C490,MIN(IF(_xlfn.UNIQUE(INT(IFERROR(INT(MID(NetflixOriginals!$C490,_xlfn.SEQUENCE(LEN(NetflixOriginals!$C490)),1)),0)&gt;0)*_xlfn.SEQUENCE(LEN(NetflixOriginals!$C490)))=0,"@",_xlfn.UNIQUE(INT(IFERROR(INT(MID(NetflixOriginals!$C490,_xlfn.SEQUENCE(LEN(NetflixOriginals!$C490)),1)),0)&gt;0)*_xlfn.SEQUENCE(LEN(NetflixOriginals!$C490)))))-1))</f>
        <v>October</v>
      </c>
      <c r="I490" s="12" t="str" cm="1">
        <f t="array" ref="I490">RIGHT(_xlfn.CONCAT(IFERROR(INT(MID(NetflixOriginals!$C490,_xlfn.SEQUENCE(LEN(NetflixOriginals!$C490)),1)),"")),4)</f>
        <v>2018</v>
      </c>
      <c r="J490" s="12">
        <v>10</v>
      </c>
      <c r="K490" s="23">
        <f t="shared" si="14"/>
        <v>43378</v>
      </c>
      <c r="L490" s="22" t="str" cm="1">
        <f t="array" aca="1" ref="L490" ca="1">IF(SUM(INT(MID(F490,ROW(INDIRECT("1:"&amp;LEN(F490))),1)="/"))=0,"UNI_LANGUAGE",IF(SUM(INT(MID(F490,ROW(INDIRECT("1:"&amp;LEN(F490))),1)="/"))=1,"DUAL_LANGUAGE",IF(SUM(INT(MID(F490,ROW(INDIRECT("1:"&amp;LEN(F490))),1)="/"))=2,"TRI_LANGUAGE","")))</f>
        <v>UNI_LANGUAGE</v>
      </c>
      <c r="M490" s="7" t="str" cm="1">
        <f t="array" aca="1" ref="M490" ca="1">IF(SUM(INT(MID(B490,ROW(INDIRECT("1:"&amp;LEN(B490))),1)="/"))=0,"ONE_GENRE","MULTI_GENRE")</f>
        <v>ONE_GENRE</v>
      </c>
      <c r="N490" t="str">
        <f t="shared" si="15"/>
        <v>8-9</v>
      </c>
    </row>
    <row r="491" spans="1:14" ht="15" thickBot="1" x14ac:dyDescent="0.35">
      <c r="A491" s="14" t="s">
        <v>1031</v>
      </c>
      <c r="B491" s="15" t="s">
        <v>159</v>
      </c>
      <c r="C491" s="16" t="s">
        <v>482</v>
      </c>
      <c r="D491" s="15">
        <v>99</v>
      </c>
      <c r="E491" s="15">
        <v>7.2</v>
      </c>
      <c r="F491" s="15" t="s">
        <v>30</v>
      </c>
      <c r="G491" s="15" t="str" cm="1">
        <f t="array" ref="G491">IF(LEN(_xlfn.CONCAT(IFERROR(INT(MID(NetflixOriginals!$C491,_xlfn.SEQUENCE(LEN(NetflixOriginals!$C491)),1)),"")))=6,LEFT(_xlfn.CONCAT(IFERROR(INT(MID(NetflixOriginals!$C491,_xlfn.SEQUENCE(LEN(NetflixOriginals!$C491)),1)),"")),2),LEFT(_xlfn.CONCAT(IFERROR(INT(MID(NetflixOriginals!$C491,_xlfn.SEQUENCE(LEN(NetflixOriginals!$C491)),1)),"")),1))</f>
        <v>18</v>
      </c>
      <c r="H491" s="12" t="str" cm="1">
        <f t="array" ref="H491">TRIM(LEFT(NetflixOriginals!$C491,MIN(IF(_xlfn.UNIQUE(INT(IFERROR(INT(MID(NetflixOriginals!$C491,_xlfn.SEQUENCE(LEN(NetflixOriginals!$C491)),1)),0)&gt;0)*_xlfn.SEQUENCE(LEN(NetflixOriginals!$C491)))=0,"@",_xlfn.UNIQUE(INT(IFERROR(INT(MID(NetflixOriginals!$C491,_xlfn.SEQUENCE(LEN(NetflixOriginals!$C491)),1)),0)&gt;0)*_xlfn.SEQUENCE(LEN(NetflixOriginals!$C491)))))-1))</f>
        <v>October</v>
      </c>
      <c r="I491" s="15" t="str" cm="1">
        <f t="array" ref="I491">RIGHT(_xlfn.CONCAT(IFERROR(INT(MID(NetflixOriginals!$C491,_xlfn.SEQUENCE(LEN(NetflixOriginals!$C491)),1)),"")),4)</f>
        <v>2019</v>
      </c>
      <c r="J491" s="12">
        <v>10</v>
      </c>
      <c r="K491" s="23">
        <f t="shared" si="14"/>
        <v>43756</v>
      </c>
      <c r="L491" s="22" t="str" cm="1">
        <f t="array" aca="1" ref="L491" ca="1">IF(SUM(INT(MID(F491,ROW(INDIRECT("1:"&amp;LEN(F491))),1)="/"))=0,"UNI_LANGUAGE",IF(SUM(INT(MID(F491,ROW(INDIRECT("1:"&amp;LEN(F491))),1)="/"))=1,"DUAL_LANGUAGE",IF(SUM(INT(MID(F491,ROW(INDIRECT("1:"&amp;LEN(F491))),1)="/"))=2,"TRI_LANGUAGE","")))</f>
        <v>UNI_LANGUAGE</v>
      </c>
      <c r="M491" t="str" cm="1">
        <f t="array" aca="1" ref="M491" ca="1">IF(SUM(INT(MID(B491,ROW(INDIRECT("1:"&amp;LEN(B491))),1)="/"))=0,"ONE_GENRE","MULTI_GENRE")</f>
        <v>ONE_GENRE</v>
      </c>
      <c r="N491" t="str">
        <f t="shared" si="15"/>
        <v>8-9</v>
      </c>
    </row>
    <row r="492" spans="1:14" ht="15" thickBot="1" x14ac:dyDescent="0.35">
      <c r="A492" s="11" t="s">
        <v>1032</v>
      </c>
      <c r="B492" s="12" t="s">
        <v>36</v>
      </c>
      <c r="C492" s="13" t="s">
        <v>1033</v>
      </c>
      <c r="D492" s="12">
        <v>101</v>
      </c>
      <c r="E492" s="12">
        <v>7.2</v>
      </c>
      <c r="F492" s="12" t="s">
        <v>10</v>
      </c>
      <c r="G492" s="12" t="str" cm="1">
        <f t="array" ref="G492">IF(LEN(_xlfn.CONCAT(IFERROR(INT(MID(NetflixOriginals!$C492,_xlfn.SEQUENCE(LEN(NetflixOriginals!$C492)),1)),"")))=6,LEFT(_xlfn.CONCAT(IFERROR(INT(MID(NetflixOriginals!$C492,_xlfn.SEQUENCE(LEN(NetflixOriginals!$C492)),1)),"")),2),LEFT(_xlfn.CONCAT(IFERROR(INT(MID(NetflixOriginals!$C492,_xlfn.SEQUENCE(LEN(NetflixOriginals!$C492)),1)),"")),1))</f>
        <v>1</v>
      </c>
      <c r="H492" s="12" t="str" cm="1">
        <f t="array" ref="H492">TRIM(LEFT(NetflixOriginals!$C492,MIN(IF(_xlfn.UNIQUE(INT(IFERROR(INT(MID(NetflixOriginals!$C492,_xlfn.SEQUENCE(LEN(NetflixOriginals!$C492)),1)),0)&gt;0)*_xlfn.SEQUENCE(LEN(NetflixOriginals!$C492)))=0,"@",_xlfn.UNIQUE(INT(IFERROR(INT(MID(NetflixOriginals!$C492,_xlfn.SEQUENCE(LEN(NetflixOriginals!$C492)),1)),0)&gt;0)*_xlfn.SEQUENCE(LEN(NetflixOriginals!$C492)))))-1))</f>
        <v>May</v>
      </c>
      <c r="I492" s="12" t="str" cm="1">
        <f t="array" ref="I492">RIGHT(_xlfn.CONCAT(IFERROR(INT(MID(NetflixOriginals!$C492,_xlfn.SEQUENCE(LEN(NetflixOriginals!$C492)),1)),"")),4)</f>
        <v>2018</v>
      </c>
      <c r="J492" s="12">
        <v>5</v>
      </c>
      <c r="K492" s="23">
        <f t="shared" si="14"/>
        <v>43221</v>
      </c>
      <c r="L492" s="22" t="str" cm="1">
        <f t="array" aca="1" ref="L492" ca="1">IF(SUM(INT(MID(F492,ROW(INDIRECT("1:"&amp;LEN(F492))),1)="/"))=0,"UNI_LANGUAGE",IF(SUM(INT(MID(F492,ROW(INDIRECT("1:"&amp;LEN(F492))),1)="/"))=1,"DUAL_LANGUAGE",IF(SUM(INT(MID(F492,ROW(INDIRECT("1:"&amp;LEN(F492))),1)="/"))=2,"TRI_LANGUAGE","")))</f>
        <v>UNI_LANGUAGE</v>
      </c>
      <c r="M492" s="7" t="str" cm="1">
        <f t="array" aca="1" ref="M492" ca="1">IF(SUM(INT(MID(B492,ROW(INDIRECT("1:"&amp;LEN(B492))),1)="/"))=0,"ONE_GENRE","MULTI_GENRE")</f>
        <v>ONE_GENRE</v>
      </c>
      <c r="N492" t="str">
        <f t="shared" si="15"/>
        <v>8-9</v>
      </c>
    </row>
    <row r="493" spans="1:14" ht="15" thickBot="1" x14ac:dyDescent="0.35">
      <c r="A493" s="14" t="s">
        <v>1034</v>
      </c>
      <c r="B493" s="15" t="s">
        <v>109</v>
      </c>
      <c r="C493" s="16" t="s">
        <v>286</v>
      </c>
      <c r="D493" s="15">
        <v>97</v>
      </c>
      <c r="E493" s="15">
        <v>7.2</v>
      </c>
      <c r="F493" s="15" t="s">
        <v>42</v>
      </c>
      <c r="G493" s="15" t="str" cm="1">
        <f t="array" ref="G493">IF(LEN(_xlfn.CONCAT(IFERROR(INT(MID(NetflixOriginals!$C493,_xlfn.SEQUENCE(LEN(NetflixOriginals!$C493)),1)),"")))=6,LEFT(_xlfn.CONCAT(IFERROR(INT(MID(NetflixOriginals!$C493,_xlfn.SEQUENCE(LEN(NetflixOriginals!$C493)),1)),"")),2),LEFT(_xlfn.CONCAT(IFERROR(INT(MID(NetflixOriginals!$C493,_xlfn.SEQUENCE(LEN(NetflixOriginals!$C493)),1)),"")),1))</f>
        <v>18</v>
      </c>
      <c r="H493" s="12" t="str" cm="1">
        <f t="array" ref="H493">TRIM(LEFT(NetflixOriginals!$C493,MIN(IF(_xlfn.UNIQUE(INT(IFERROR(INT(MID(NetflixOriginals!$C493,_xlfn.SEQUENCE(LEN(NetflixOriginals!$C493)),1)),0)&gt;0)*_xlfn.SEQUENCE(LEN(NetflixOriginals!$C493)))=0,"@",_xlfn.UNIQUE(INT(IFERROR(INT(MID(NetflixOriginals!$C493,_xlfn.SEQUENCE(LEN(NetflixOriginals!$C493)),1)),0)&gt;0)*_xlfn.SEQUENCE(LEN(NetflixOriginals!$C493)))))-1))</f>
        <v>January</v>
      </c>
      <c r="I493" s="15" t="str" cm="1">
        <f t="array" ref="I493">RIGHT(_xlfn.CONCAT(IFERROR(INT(MID(NetflixOriginals!$C493,_xlfn.SEQUENCE(LEN(NetflixOriginals!$C493)),1)),"")),4)</f>
        <v>2019</v>
      </c>
      <c r="J493" s="12">
        <v>1</v>
      </c>
      <c r="K493" s="23">
        <f t="shared" si="14"/>
        <v>43483</v>
      </c>
      <c r="L493" s="22" t="str" cm="1">
        <f t="array" aca="1" ref="L493" ca="1">IF(SUM(INT(MID(F493,ROW(INDIRECT("1:"&amp;LEN(F493))),1)="/"))=0,"UNI_LANGUAGE",IF(SUM(INT(MID(F493,ROW(INDIRECT("1:"&amp;LEN(F493))),1)="/"))=1,"DUAL_LANGUAGE",IF(SUM(INT(MID(F493,ROW(INDIRECT("1:"&amp;LEN(F493))),1)="/"))=2,"TRI_LANGUAGE","")))</f>
        <v>UNI_LANGUAGE</v>
      </c>
      <c r="M493" t="str" cm="1">
        <f t="array" aca="1" ref="M493" ca="1">IF(SUM(INT(MID(B493,ROW(INDIRECT("1:"&amp;LEN(B493))),1)="/"))=0,"ONE_GENRE","MULTI_GENRE")</f>
        <v>ONE_GENRE</v>
      </c>
      <c r="N493" t="str">
        <f t="shared" si="15"/>
        <v>8-9</v>
      </c>
    </row>
    <row r="494" spans="1:14" ht="15" thickBot="1" x14ac:dyDescent="0.35">
      <c r="A494" s="11" t="s">
        <v>1035</v>
      </c>
      <c r="B494" s="12" t="s">
        <v>32</v>
      </c>
      <c r="C494" s="13" t="s">
        <v>484</v>
      </c>
      <c r="D494" s="12">
        <v>124</v>
      </c>
      <c r="E494" s="12">
        <v>7.2</v>
      </c>
      <c r="F494" s="12" t="s">
        <v>26</v>
      </c>
      <c r="G494" s="12" t="str" cm="1">
        <f t="array" ref="G494">IF(LEN(_xlfn.CONCAT(IFERROR(INT(MID(NetflixOriginals!$C494,_xlfn.SEQUENCE(LEN(NetflixOriginals!$C494)),1)),"")))=6,LEFT(_xlfn.CONCAT(IFERROR(INT(MID(NetflixOriginals!$C494,_xlfn.SEQUENCE(LEN(NetflixOriginals!$C494)),1)),"")),2),LEFT(_xlfn.CONCAT(IFERROR(INT(MID(NetflixOriginals!$C494,_xlfn.SEQUENCE(LEN(NetflixOriginals!$C494)),1)),"")),1))</f>
        <v>9</v>
      </c>
      <c r="H494" s="12" t="str" cm="1">
        <f t="array" ref="H494">TRIM(LEFT(NetflixOriginals!$C494,MIN(IF(_xlfn.UNIQUE(INT(IFERROR(INT(MID(NetflixOriginals!$C494,_xlfn.SEQUENCE(LEN(NetflixOriginals!$C494)),1)),0)&gt;0)*_xlfn.SEQUENCE(LEN(NetflixOriginals!$C494)))=0,"@",_xlfn.UNIQUE(INT(IFERROR(INT(MID(NetflixOriginals!$C494,_xlfn.SEQUENCE(LEN(NetflixOriginals!$C494)),1)),0)&gt;0)*_xlfn.SEQUENCE(LEN(NetflixOriginals!$C494)))))-1))</f>
        <v>October</v>
      </c>
      <c r="I494" s="12" t="str" cm="1">
        <f t="array" ref="I494">RIGHT(_xlfn.CONCAT(IFERROR(INT(MID(NetflixOriginals!$C494,_xlfn.SEQUENCE(LEN(NetflixOriginals!$C494)),1)),"")),4)</f>
        <v>2020</v>
      </c>
      <c r="J494" s="12">
        <v>10</v>
      </c>
      <c r="K494" s="23">
        <f t="shared" si="14"/>
        <v>44113</v>
      </c>
      <c r="L494" s="22" t="str" cm="1">
        <f t="array" aca="1" ref="L494" ca="1">IF(SUM(INT(MID(F494,ROW(INDIRECT("1:"&amp;LEN(F494))),1)="/"))=0,"UNI_LANGUAGE",IF(SUM(INT(MID(F494,ROW(INDIRECT("1:"&amp;LEN(F494))),1)="/"))=1,"DUAL_LANGUAGE",IF(SUM(INT(MID(F494,ROW(INDIRECT("1:"&amp;LEN(F494))),1)="/"))=2,"TRI_LANGUAGE","")))</f>
        <v>UNI_LANGUAGE</v>
      </c>
      <c r="M494" s="7" t="str" cm="1">
        <f t="array" aca="1" ref="M494" ca="1">IF(SUM(INT(MID(B494,ROW(INDIRECT("1:"&amp;LEN(B494))),1)="/"))=0,"ONE_GENRE","MULTI_GENRE")</f>
        <v>ONE_GENRE</v>
      </c>
      <c r="N494" t="str">
        <f t="shared" si="15"/>
        <v>8-9</v>
      </c>
    </row>
    <row r="495" spans="1:14" ht="15" thickBot="1" x14ac:dyDescent="0.35">
      <c r="A495" s="14" t="s">
        <v>1036</v>
      </c>
      <c r="B495" s="15" t="s">
        <v>36</v>
      </c>
      <c r="C495" s="16" t="s">
        <v>1037</v>
      </c>
      <c r="D495" s="15">
        <v>129</v>
      </c>
      <c r="E495" s="15">
        <v>7.2</v>
      </c>
      <c r="F495" s="15" t="s">
        <v>38</v>
      </c>
      <c r="G495" s="15" t="str" cm="1">
        <f t="array" ref="G495">IF(LEN(_xlfn.CONCAT(IFERROR(INT(MID(NetflixOriginals!$C495,_xlfn.SEQUENCE(LEN(NetflixOriginals!$C495)),1)),"")))=6,LEFT(_xlfn.CONCAT(IFERROR(INT(MID(NetflixOriginals!$C495,_xlfn.SEQUENCE(LEN(NetflixOriginals!$C495)),1)),"")),2),LEFT(_xlfn.CONCAT(IFERROR(INT(MID(NetflixOriginals!$C495,_xlfn.SEQUENCE(LEN(NetflixOriginals!$C495)),1)),"")),1))</f>
        <v>30</v>
      </c>
      <c r="H495" s="12" t="str" cm="1">
        <f t="array" ref="H495">TRIM(LEFT(NetflixOriginals!$C495,MIN(IF(_xlfn.UNIQUE(INT(IFERROR(INT(MID(NetflixOriginals!$C495,_xlfn.SEQUENCE(LEN(NetflixOriginals!$C495)),1)),0)&gt;0)*_xlfn.SEQUENCE(LEN(NetflixOriginals!$C495)))=0,"@",_xlfn.UNIQUE(INT(IFERROR(INT(MID(NetflixOriginals!$C495,_xlfn.SEQUENCE(LEN(NetflixOriginals!$C495)),1)),0)&gt;0)*_xlfn.SEQUENCE(LEN(NetflixOriginals!$C495)))))-1))</f>
        <v>April</v>
      </c>
      <c r="I495" s="15" t="str" cm="1">
        <f t="array" ref="I495">RIGHT(_xlfn.CONCAT(IFERROR(INT(MID(NetflixOriginals!$C495,_xlfn.SEQUENCE(LEN(NetflixOriginals!$C495)),1)),"")),4)</f>
        <v>2021</v>
      </c>
      <c r="J495" s="12">
        <v>4</v>
      </c>
      <c r="K495" s="23">
        <f t="shared" si="14"/>
        <v>44316</v>
      </c>
      <c r="L495" s="22" t="str" cm="1">
        <f t="array" aca="1" ref="L495" ca="1">IF(SUM(INT(MID(F495,ROW(INDIRECT("1:"&amp;LEN(F495))),1)="/"))=0,"UNI_LANGUAGE",IF(SUM(INT(MID(F495,ROW(INDIRECT("1:"&amp;LEN(F495))),1)="/"))=1,"DUAL_LANGUAGE",IF(SUM(INT(MID(F495,ROW(INDIRECT("1:"&amp;LEN(F495))),1)="/"))=2,"TRI_LANGUAGE","")))</f>
        <v>UNI_LANGUAGE</v>
      </c>
      <c r="M495" t="str" cm="1">
        <f t="array" aca="1" ref="M495" ca="1">IF(SUM(INT(MID(B495,ROW(INDIRECT("1:"&amp;LEN(B495))),1)="/"))=0,"ONE_GENRE","MULTI_GENRE")</f>
        <v>ONE_GENRE</v>
      </c>
      <c r="N495" t="str">
        <f t="shared" si="15"/>
        <v>8-9</v>
      </c>
    </row>
    <row r="496" spans="1:14" ht="15" thickBot="1" x14ac:dyDescent="0.35">
      <c r="A496" s="11" t="s">
        <v>1038</v>
      </c>
      <c r="B496" s="12" t="s">
        <v>12</v>
      </c>
      <c r="C496" s="13" t="s">
        <v>981</v>
      </c>
      <c r="D496" s="12">
        <v>121</v>
      </c>
      <c r="E496" s="12">
        <v>7.2</v>
      </c>
      <c r="F496" s="12" t="s">
        <v>34</v>
      </c>
      <c r="G496" s="12" t="str" cm="1">
        <f t="array" ref="G496">IF(LEN(_xlfn.CONCAT(IFERROR(INT(MID(NetflixOriginals!$C496,_xlfn.SEQUENCE(LEN(NetflixOriginals!$C496)),1)),"")))=6,LEFT(_xlfn.CONCAT(IFERROR(INT(MID(NetflixOriginals!$C496,_xlfn.SEQUENCE(LEN(NetflixOriginals!$C496)),1)),"")),2),LEFT(_xlfn.CONCAT(IFERROR(INT(MID(NetflixOriginals!$C496,_xlfn.SEQUENCE(LEN(NetflixOriginals!$C496)),1)),"")),1))</f>
        <v>19</v>
      </c>
      <c r="H496" s="12" t="str" cm="1">
        <f t="array" ref="H496">TRIM(LEFT(NetflixOriginals!$C496,MIN(IF(_xlfn.UNIQUE(INT(IFERROR(INT(MID(NetflixOriginals!$C496,_xlfn.SEQUENCE(LEN(NetflixOriginals!$C496)),1)),0)&gt;0)*_xlfn.SEQUENCE(LEN(NetflixOriginals!$C496)))=0,"@",_xlfn.UNIQUE(INT(IFERROR(INT(MID(NetflixOriginals!$C496,_xlfn.SEQUENCE(LEN(NetflixOriginals!$C496)),1)),0)&gt;0)*_xlfn.SEQUENCE(LEN(NetflixOriginals!$C496)))))-1))</f>
        <v>June</v>
      </c>
      <c r="I496" s="12" t="str" cm="1">
        <f t="array" ref="I496">RIGHT(_xlfn.CONCAT(IFERROR(INT(MID(NetflixOriginals!$C496,_xlfn.SEQUENCE(LEN(NetflixOriginals!$C496)),1)),"")),4)</f>
        <v>2019</v>
      </c>
      <c r="J496" s="12">
        <v>6</v>
      </c>
      <c r="K496" s="23">
        <f t="shared" si="14"/>
        <v>43635</v>
      </c>
      <c r="L496" s="22" t="str" cm="1">
        <f t="array" aca="1" ref="L496" ca="1">IF(SUM(INT(MID(F496,ROW(INDIRECT("1:"&amp;LEN(F496))),1)="/"))=0,"UNI_LANGUAGE",IF(SUM(INT(MID(F496,ROW(INDIRECT("1:"&amp;LEN(F496))),1)="/"))=1,"DUAL_LANGUAGE",IF(SUM(INT(MID(F496,ROW(INDIRECT("1:"&amp;LEN(F496))),1)="/"))=2,"TRI_LANGUAGE","")))</f>
        <v>UNI_LANGUAGE</v>
      </c>
      <c r="M496" s="7" t="str" cm="1">
        <f t="array" aca="1" ref="M496" ca="1">IF(SUM(INT(MID(B496,ROW(INDIRECT("1:"&amp;LEN(B496))),1)="/"))=0,"ONE_GENRE","MULTI_GENRE")</f>
        <v>ONE_GENRE</v>
      </c>
      <c r="N496" t="str">
        <f t="shared" si="15"/>
        <v>8-9</v>
      </c>
    </row>
    <row r="497" spans="1:14" ht="15" thickBot="1" x14ac:dyDescent="0.35">
      <c r="A497" s="14" t="s">
        <v>1039</v>
      </c>
      <c r="B497" s="15" t="s">
        <v>160</v>
      </c>
      <c r="C497" s="16" t="s">
        <v>220</v>
      </c>
      <c r="D497" s="15">
        <v>140</v>
      </c>
      <c r="E497" s="15">
        <v>7.2</v>
      </c>
      <c r="F497" s="15" t="s">
        <v>26</v>
      </c>
      <c r="G497" s="15" t="str" cm="1">
        <f t="array" ref="G497">IF(LEN(_xlfn.CONCAT(IFERROR(INT(MID(NetflixOriginals!$C497,_xlfn.SEQUENCE(LEN(NetflixOriginals!$C497)),1)),"")))=6,LEFT(_xlfn.CONCAT(IFERROR(INT(MID(NetflixOriginals!$C497,_xlfn.SEQUENCE(LEN(NetflixOriginals!$C497)),1)),"")),2),LEFT(_xlfn.CONCAT(IFERROR(INT(MID(NetflixOriginals!$C497,_xlfn.SEQUENCE(LEN(NetflixOriginals!$C497)),1)),"")),1))</f>
        <v>1</v>
      </c>
      <c r="H497" s="12" t="str" cm="1">
        <f t="array" ref="H497">TRIM(LEFT(NetflixOriginals!$C497,MIN(IF(_xlfn.UNIQUE(INT(IFERROR(INT(MID(NetflixOriginals!$C497,_xlfn.SEQUENCE(LEN(NetflixOriginals!$C497)),1)),0)&gt;0)*_xlfn.SEQUENCE(LEN(NetflixOriginals!$C497)))=0,"@",_xlfn.UNIQUE(INT(IFERROR(INT(MID(NetflixOriginals!$C497,_xlfn.SEQUENCE(LEN(NetflixOriginals!$C497)),1)),0)&gt;0)*_xlfn.SEQUENCE(LEN(NetflixOriginals!$C497)))))-1))</f>
        <v>November</v>
      </c>
      <c r="I497" s="15" t="str" cm="1">
        <f t="array" ref="I497">RIGHT(_xlfn.CONCAT(IFERROR(INT(MID(NetflixOriginals!$C497,_xlfn.SEQUENCE(LEN(NetflixOriginals!$C497)),1)),"")),4)</f>
        <v>2019</v>
      </c>
      <c r="J497" s="12">
        <v>11</v>
      </c>
      <c r="K497" s="23">
        <f t="shared" si="14"/>
        <v>43770</v>
      </c>
      <c r="L497" s="22" t="str" cm="1">
        <f t="array" aca="1" ref="L497" ca="1">IF(SUM(INT(MID(F497,ROW(INDIRECT("1:"&amp;LEN(F497))),1)="/"))=0,"UNI_LANGUAGE",IF(SUM(INT(MID(F497,ROW(INDIRECT("1:"&amp;LEN(F497))),1)="/"))=1,"DUAL_LANGUAGE",IF(SUM(INT(MID(F497,ROW(INDIRECT("1:"&amp;LEN(F497))),1)="/"))=2,"TRI_LANGUAGE","")))</f>
        <v>UNI_LANGUAGE</v>
      </c>
      <c r="M497" t="str" cm="1">
        <f t="array" aca="1" ref="M497" ca="1">IF(SUM(INT(MID(B497,ROW(INDIRECT("1:"&amp;LEN(B497))),1)="/"))=0,"ONE_GENRE","MULTI_GENRE")</f>
        <v>ONE_GENRE</v>
      </c>
      <c r="N497" t="str">
        <f t="shared" si="15"/>
        <v>8-9</v>
      </c>
    </row>
    <row r="498" spans="1:14" ht="15" thickBot="1" x14ac:dyDescent="0.35">
      <c r="A498" s="11" t="s">
        <v>1040</v>
      </c>
      <c r="B498" s="12" t="s">
        <v>161</v>
      </c>
      <c r="C498" s="13" t="s">
        <v>1041</v>
      </c>
      <c r="D498" s="12">
        <v>13</v>
      </c>
      <c r="E498" s="12">
        <v>7.2</v>
      </c>
      <c r="F498" s="12" t="s">
        <v>26</v>
      </c>
      <c r="G498" s="12" t="str" cm="1">
        <f t="array" ref="G498">IF(LEN(_xlfn.CONCAT(IFERROR(INT(MID(NetflixOriginals!$C498,_xlfn.SEQUENCE(LEN(NetflixOriginals!$C498)),1)),"")))=6,LEFT(_xlfn.CONCAT(IFERROR(INT(MID(NetflixOriginals!$C498,_xlfn.SEQUENCE(LEN(NetflixOriginals!$C498)),1)),"")),2),LEFT(_xlfn.CONCAT(IFERROR(INT(MID(NetflixOriginals!$C498,_xlfn.SEQUENCE(LEN(NetflixOriginals!$C498)),1)),"")),1))</f>
        <v>29</v>
      </c>
      <c r="H498" s="12" t="str" cm="1">
        <f t="array" ref="H498">TRIM(LEFT(NetflixOriginals!$C498,MIN(IF(_xlfn.UNIQUE(INT(IFERROR(INT(MID(NetflixOriginals!$C498,_xlfn.SEQUENCE(LEN(NetflixOriginals!$C498)),1)),0)&gt;0)*_xlfn.SEQUENCE(LEN(NetflixOriginals!$C498)))=0,"@",_xlfn.UNIQUE(INT(IFERROR(INT(MID(NetflixOriginals!$C498,_xlfn.SEQUENCE(LEN(NetflixOriginals!$C498)),1)),0)&gt;0)*_xlfn.SEQUENCE(LEN(NetflixOriginals!$C498)))))-1))</f>
        <v>October</v>
      </c>
      <c r="I498" s="12" t="str" cm="1">
        <f t="array" ref="I498">RIGHT(_xlfn.CONCAT(IFERROR(INT(MID(NetflixOriginals!$C498,_xlfn.SEQUENCE(LEN(NetflixOriginals!$C498)),1)),"")),4)</f>
        <v>2019</v>
      </c>
      <c r="J498" s="12">
        <v>10</v>
      </c>
      <c r="K498" s="23">
        <f t="shared" si="14"/>
        <v>43767</v>
      </c>
      <c r="L498" s="22" t="str" cm="1">
        <f t="array" aca="1" ref="L498" ca="1">IF(SUM(INT(MID(F498,ROW(INDIRECT("1:"&amp;LEN(F498))),1)="/"))=0,"UNI_LANGUAGE",IF(SUM(INT(MID(F498,ROW(INDIRECT("1:"&amp;LEN(F498))),1)="/"))=1,"DUAL_LANGUAGE",IF(SUM(INT(MID(F498,ROW(INDIRECT("1:"&amp;LEN(F498))),1)="/"))=2,"TRI_LANGUAGE","")))</f>
        <v>UNI_LANGUAGE</v>
      </c>
      <c r="M498" s="7" t="str" cm="1">
        <f t="array" aca="1" ref="M498" ca="1">IF(SUM(INT(MID(B498,ROW(INDIRECT("1:"&amp;LEN(B498))),1)="/"))=0,"ONE_GENRE","MULTI_GENRE")</f>
        <v>ONE_GENRE</v>
      </c>
      <c r="N498" t="str">
        <f t="shared" si="15"/>
        <v>8-9</v>
      </c>
    </row>
    <row r="499" spans="1:14" ht="15" thickBot="1" x14ac:dyDescent="0.35">
      <c r="A499" s="14" t="s">
        <v>1042</v>
      </c>
      <c r="B499" s="15" t="s">
        <v>145</v>
      </c>
      <c r="C499" s="16" t="s">
        <v>1043</v>
      </c>
      <c r="D499" s="15">
        <v>108</v>
      </c>
      <c r="E499" s="15">
        <v>7.2</v>
      </c>
      <c r="F499" s="15" t="s">
        <v>26</v>
      </c>
      <c r="G499" s="15" t="str" cm="1">
        <f t="array" ref="G499">IF(LEN(_xlfn.CONCAT(IFERROR(INT(MID(NetflixOriginals!$C499,_xlfn.SEQUENCE(LEN(NetflixOriginals!$C499)),1)),"")))=6,LEFT(_xlfn.CONCAT(IFERROR(INT(MID(NetflixOriginals!$C499,_xlfn.SEQUENCE(LEN(NetflixOriginals!$C499)),1)),"")),2),LEFT(_xlfn.CONCAT(IFERROR(INT(MID(NetflixOriginals!$C499,_xlfn.SEQUENCE(LEN(NetflixOriginals!$C499)),1)),"")),1))</f>
        <v>7</v>
      </c>
      <c r="H499" s="12" t="str" cm="1">
        <f t="array" ref="H499">TRIM(LEFT(NetflixOriginals!$C499,MIN(IF(_xlfn.UNIQUE(INT(IFERROR(INT(MID(NetflixOriginals!$C499,_xlfn.SEQUENCE(LEN(NetflixOriginals!$C499)),1)),0)&gt;0)*_xlfn.SEQUENCE(LEN(NetflixOriginals!$C499)))=0,"@",_xlfn.UNIQUE(INT(IFERROR(INT(MID(NetflixOriginals!$C499,_xlfn.SEQUENCE(LEN(NetflixOriginals!$C499)),1)),0)&gt;0)*_xlfn.SEQUENCE(LEN(NetflixOriginals!$C499)))))-1))</f>
        <v>October</v>
      </c>
      <c r="I499" s="15" t="str" cm="1">
        <f t="array" ref="I499">RIGHT(_xlfn.CONCAT(IFERROR(INT(MID(NetflixOriginals!$C499,_xlfn.SEQUENCE(LEN(NetflixOriginals!$C499)),1)),"")),4)</f>
        <v>2016</v>
      </c>
      <c r="J499" s="12">
        <v>10</v>
      </c>
      <c r="K499" s="23">
        <f t="shared" si="14"/>
        <v>42650</v>
      </c>
      <c r="L499" s="22" t="str" cm="1">
        <f t="array" aca="1" ref="L499" ca="1">IF(SUM(INT(MID(F499,ROW(INDIRECT("1:"&amp;LEN(F499))),1)="/"))=0,"UNI_LANGUAGE",IF(SUM(INT(MID(F499,ROW(INDIRECT("1:"&amp;LEN(F499))),1)="/"))=1,"DUAL_LANGUAGE",IF(SUM(INT(MID(F499,ROW(INDIRECT("1:"&amp;LEN(F499))),1)="/"))=2,"TRI_LANGUAGE","")))</f>
        <v>UNI_LANGUAGE</v>
      </c>
      <c r="M499" t="str" cm="1">
        <f t="array" aca="1" ref="M499" ca="1">IF(SUM(INT(MID(B499,ROW(INDIRECT("1:"&amp;LEN(B499))),1)="/"))=0,"ONE_GENRE","MULTI_GENRE")</f>
        <v>ONE_GENRE</v>
      </c>
      <c r="N499" t="str">
        <f t="shared" si="15"/>
        <v>8-9</v>
      </c>
    </row>
    <row r="500" spans="1:14" ht="15" thickBot="1" x14ac:dyDescent="0.35">
      <c r="A500" s="11" t="s">
        <v>1044</v>
      </c>
      <c r="B500" s="12" t="s">
        <v>12</v>
      </c>
      <c r="C500" s="13" t="s">
        <v>440</v>
      </c>
      <c r="D500" s="12">
        <v>11</v>
      </c>
      <c r="E500" s="12">
        <v>7.2</v>
      </c>
      <c r="F500" s="12" t="s">
        <v>26</v>
      </c>
      <c r="G500" s="12" t="str" cm="1">
        <f t="array" ref="G500">IF(LEN(_xlfn.CONCAT(IFERROR(INT(MID(NetflixOriginals!$C500,_xlfn.SEQUENCE(LEN(NetflixOriginals!$C500)),1)),"")))=6,LEFT(_xlfn.CONCAT(IFERROR(INT(MID(NetflixOriginals!$C500,_xlfn.SEQUENCE(LEN(NetflixOriginals!$C500)),1)),"")),2),LEFT(_xlfn.CONCAT(IFERROR(INT(MID(NetflixOriginals!$C500,_xlfn.SEQUENCE(LEN(NetflixOriginals!$C500)),1)),"")),1))</f>
        <v>10</v>
      </c>
      <c r="H500" s="12" t="str" cm="1">
        <f t="array" ref="H500">TRIM(LEFT(NetflixOriginals!$C500,MIN(IF(_xlfn.UNIQUE(INT(IFERROR(INT(MID(NetflixOriginals!$C500,_xlfn.SEQUENCE(LEN(NetflixOriginals!$C500)),1)),0)&gt;0)*_xlfn.SEQUENCE(LEN(NetflixOriginals!$C500)))=0,"@",_xlfn.UNIQUE(INT(IFERROR(INT(MID(NetflixOriginals!$C500,_xlfn.SEQUENCE(LEN(NetflixOriginals!$C500)),1)),0)&gt;0)*_xlfn.SEQUENCE(LEN(NetflixOriginals!$C500)))))-1))</f>
        <v>August</v>
      </c>
      <c r="I500" s="12" t="str" cm="1">
        <f t="array" ref="I500">RIGHT(_xlfn.CONCAT(IFERROR(INT(MID(NetflixOriginals!$C500,_xlfn.SEQUENCE(LEN(NetflixOriginals!$C500)),1)),"")),4)</f>
        <v>2018</v>
      </c>
      <c r="J500" s="12">
        <v>8</v>
      </c>
      <c r="K500" s="23">
        <f t="shared" si="14"/>
        <v>43322</v>
      </c>
      <c r="L500" s="22" t="str" cm="1">
        <f t="array" aca="1" ref="L500" ca="1">IF(SUM(INT(MID(F500,ROW(INDIRECT("1:"&amp;LEN(F500))),1)="/"))=0,"UNI_LANGUAGE",IF(SUM(INT(MID(F500,ROW(INDIRECT("1:"&amp;LEN(F500))),1)="/"))=1,"DUAL_LANGUAGE",IF(SUM(INT(MID(F500,ROW(INDIRECT("1:"&amp;LEN(F500))),1)="/"))=2,"TRI_LANGUAGE","")))</f>
        <v>UNI_LANGUAGE</v>
      </c>
      <c r="M500" s="7" t="str" cm="1">
        <f t="array" aca="1" ref="M500" ca="1">IF(SUM(INT(MID(B500,ROW(INDIRECT("1:"&amp;LEN(B500))),1)="/"))=0,"ONE_GENRE","MULTI_GENRE")</f>
        <v>ONE_GENRE</v>
      </c>
      <c r="N500" t="str">
        <f t="shared" si="15"/>
        <v>8-9</v>
      </c>
    </row>
    <row r="501" spans="1:14" ht="15" thickBot="1" x14ac:dyDescent="0.35">
      <c r="A501" s="14" t="s">
        <v>1045</v>
      </c>
      <c r="B501" s="15" t="s">
        <v>126</v>
      </c>
      <c r="C501" s="16" t="s">
        <v>278</v>
      </c>
      <c r="D501" s="15">
        <v>118</v>
      </c>
      <c r="E501" s="15">
        <v>7.3</v>
      </c>
      <c r="F501" s="15" t="s">
        <v>26</v>
      </c>
      <c r="G501" s="15" t="str" cm="1">
        <f t="array" ref="G501">IF(LEN(_xlfn.CONCAT(IFERROR(INT(MID(NetflixOriginals!$C501,_xlfn.SEQUENCE(LEN(NetflixOriginals!$C501)),1)),"")))=6,LEFT(_xlfn.CONCAT(IFERROR(INT(MID(NetflixOriginals!$C501,_xlfn.SEQUENCE(LEN(NetflixOriginals!$C501)),1)),"")),2),LEFT(_xlfn.CONCAT(IFERROR(INT(MID(NetflixOriginals!$C501,_xlfn.SEQUENCE(LEN(NetflixOriginals!$C501)),1)),"")),1))</f>
        <v>25</v>
      </c>
      <c r="H501" s="12" t="str" cm="1">
        <f t="array" ref="H501">TRIM(LEFT(NetflixOriginals!$C501,MIN(IF(_xlfn.UNIQUE(INT(IFERROR(INT(MID(NetflixOriginals!$C501,_xlfn.SEQUENCE(LEN(NetflixOriginals!$C501)),1)),0)&gt;0)*_xlfn.SEQUENCE(LEN(NetflixOriginals!$C501)))=0,"@",_xlfn.UNIQUE(INT(IFERROR(INT(MID(NetflixOriginals!$C501,_xlfn.SEQUENCE(LEN(NetflixOriginals!$C501)),1)),0)&gt;0)*_xlfn.SEQUENCE(LEN(NetflixOriginals!$C501)))))-1))</f>
        <v>October</v>
      </c>
      <c r="I501" s="15" t="str" cm="1">
        <f t="array" ref="I501">RIGHT(_xlfn.CONCAT(IFERROR(INT(MID(NetflixOriginals!$C501,_xlfn.SEQUENCE(LEN(NetflixOriginals!$C501)),1)),"")),4)</f>
        <v>2019</v>
      </c>
      <c r="J501" s="12">
        <v>10</v>
      </c>
      <c r="K501" s="23">
        <f t="shared" si="14"/>
        <v>43763</v>
      </c>
      <c r="L501" s="22" t="str" cm="1">
        <f t="array" aca="1" ref="L501" ca="1">IF(SUM(INT(MID(F501,ROW(INDIRECT("1:"&amp;LEN(F501))),1)="/"))=0,"UNI_LANGUAGE",IF(SUM(INT(MID(F501,ROW(INDIRECT("1:"&amp;LEN(F501))),1)="/"))=1,"DUAL_LANGUAGE",IF(SUM(INT(MID(F501,ROW(INDIRECT("1:"&amp;LEN(F501))),1)="/"))=2,"TRI_LANGUAGE","")))</f>
        <v>UNI_LANGUAGE</v>
      </c>
      <c r="M501" t="str" cm="1">
        <f t="array" aca="1" ref="M501" ca="1">IF(SUM(INT(MID(B501,ROW(INDIRECT("1:"&amp;LEN(B501))),1)="/"))=0,"ONE_GENRE","MULTI_GENRE")</f>
        <v>ONE_GENRE</v>
      </c>
      <c r="N501" t="str">
        <f t="shared" si="15"/>
        <v>8-9</v>
      </c>
    </row>
    <row r="502" spans="1:14" ht="15" thickBot="1" x14ac:dyDescent="0.35">
      <c r="A502" s="11" t="s">
        <v>1046</v>
      </c>
      <c r="B502" s="12" t="s">
        <v>109</v>
      </c>
      <c r="C502" s="13" t="s">
        <v>713</v>
      </c>
      <c r="D502" s="12">
        <v>121</v>
      </c>
      <c r="E502" s="12">
        <v>7.3</v>
      </c>
      <c r="F502" s="12" t="s">
        <v>26</v>
      </c>
      <c r="G502" s="12" t="str" cm="1">
        <f t="array" ref="G502">IF(LEN(_xlfn.CONCAT(IFERROR(INT(MID(NetflixOriginals!$C502,_xlfn.SEQUENCE(LEN(NetflixOriginals!$C502)),1)),"")))=6,LEFT(_xlfn.CONCAT(IFERROR(INT(MID(NetflixOriginals!$C502,_xlfn.SEQUENCE(LEN(NetflixOriginals!$C502)),1)),"")),2),LEFT(_xlfn.CONCAT(IFERROR(INT(MID(NetflixOriginals!$C502,_xlfn.SEQUENCE(LEN(NetflixOriginals!$C502)),1)),"")),1))</f>
        <v>11</v>
      </c>
      <c r="H502" s="12" t="str" cm="1">
        <f t="array" ref="H502">TRIM(LEFT(NetflixOriginals!$C502,MIN(IF(_xlfn.UNIQUE(INT(IFERROR(INT(MID(NetflixOriginals!$C502,_xlfn.SEQUENCE(LEN(NetflixOriginals!$C502)),1)),0)&gt;0)*_xlfn.SEQUENCE(LEN(NetflixOriginals!$C502)))=0,"@",_xlfn.UNIQUE(INT(IFERROR(INT(MID(NetflixOriginals!$C502,_xlfn.SEQUENCE(LEN(NetflixOriginals!$C502)),1)),0)&gt;0)*_xlfn.SEQUENCE(LEN(NetflixOriginals!$C502)))))-1))</f>
        <v>October</v>
      </c>
      <c r="I502" s="12" t="str" cm="1">
        <f t="array" ref="I502">RIGHT(_xlfn.CONCAT(IFERROR(INT(MID(NetflixOriginals!$C502,_xlfn.SEQUENCE(LEN(NetflixOriginals!$C502)),1)),"")),4)</f>
        <v>2019</v>
      </c>
      <c r="J502" s="12">
        <v>10</v>
      </c>
      <c r="K502" s="23">
        <f t="shared" si="14"/>
        <v>43749</v>
      </c>
      <c r="L502" s="22" t="str" cm="1">
        <f t="array" aca="1" ref="L502" ca="1">IF(SUM(INT(MID(F502,ROW(INDIRECT("1:"&amp;LEN(F502))),1)="/"))=0,"UNI_LANGUAGE",IF(SUM(INT(MID(F502,ROW(INDIRECT("1:"&amp;LEN(F502))),1)="/"))=1,"DUAL_LANGUAGE",IF(SUM(INT(MID(F502,ROW(INDIRECT("1:"&amp;LEN(F502))),1)="/"))=2,"TRI_LANGUAGE","")))</f>
        <v>UNI_LANGUAGE</v>
      </c>
      <c r="M502" s="7" t="str" cm="1">
        <f t="array" aca="1" ref="M502" ca="1">IF(SUM(INT(MID(B502,ROW(INDIRECT("1:"&amp;LEN(B502))),1)="/"))=0,"ONE_GENRE","MULTI_GENRE")</f>
        <v>ONE_GENRE</v>
      </c>
      <c r="N502" t="str">
        <f t="shared" si="15"/>
        <v>8-9</v>
      </c>
    </row>
    <row r="503" spans="1:14" ht="15" thickBot="1" x14ac:dyDescent="0.35">
      <c r="A503" s="14" t="s">
        <v>1047</v>
      </c>
      <c r="B503" s="15" t="s">
        <v>12</v>
      </c>
      <c r="C503" s="16" t="s">
        <v>1048</v>
      </c>
      <c r="D503" s="15">
        <v>24</v>
      </c>
      <c r="E503" s="15">
        <v>7.3</v>
      </c>
      <c r="F503" s="15" t="s">
        <v>26</v>
      </c>
      <c r="G503" s="15" t="str" cm="1">
        <f t="array" ref="G503">IF(LEN(_xlfn.CONCAT(IFERROR(INT(MID(NetflixOriginals!$C503,_xlfn.SEQUENCE(LEN(NetflixOriginals!$C503)),1)),"")))=6,LEFT(_xlfn.CONCAT(IFERROR(INT(MID(NetflixOriginals!$C503,_xlfn.SEQUENCE(LEN(NetflixOriginals!$C503)),1)),"")),2),LEFT(_xlfn.CONCAT(IFERROR(INT(MID(NetflixOriginals!$C503,_xlfn.SEQUENCE(LEN(NetflixOriginals!$C503)),1)),"")),1))</f>
        <v>13</v>
      </c>
      <c r="H503" s="12" t="str" cm="1">
        <f t="array" ref="H503">TRIM(LEFT(NetflixOriginals!$C503,MIN(IF(_xlfn.UNIQUE(INT(IFERROR(INT(MID(NetflixOriginals!$C503,_xlfn.SEQUENCE(LEN(NetflixOriginals!$C503)),1)),0)&gt;0)*_xlfn.SEQUENCE(LEN(NetflixOriginals!$C503)))=0,"@",_xlfn.UNIQUE(INT(IFERROR(INT(MID(NetflixOriginals!$C503,_xlfn.SEQUENCE(LEN(NetflixOriginals!$C503)),1)),0)&gt;0)*_xlfn.SEQUENCE(LEN(NetflixOriginals!$C503)))))-1))</f>
        <v>September</v>
      </c>
      <c r="I503" s="15" t="str" cm="1">
        <f t="array" ref="I503">RIGHT(_xlfn.CONCAT(IFERROR(INT(MID(NetflixOriginals!$C503,_xlfn.SEQUENCE(LEN(NetflixOriginals!$C503)),1)),"")),4)</f>
        <v>2016</v>
      </c>
      <c r="J503" s="12">
        <v>9</v>
      </c>
      <c r="K503" s="23">
        <f t="shared" si="14"/>
        <v>42626</v>
      </c>
      <c r="L503" s="22" t="str" cm="1">
        <f t="array" aca="1" ref="L503" ca="1">IF(SUM(INT(MID(F503,ROW(INDIRECT("1:"&amp;LEN(F503))),1)="/"))=0,"UNI_LANGUAGE",IF(SUM(INT(MID(F503,ROW(INDIRECT("1:"&amp;LEN(F503))),1)="/"))=1,"DUAL_LANGUAGE",IF(SUM(INT(MID(F503,ROW(INDIRECT("1:"&amp;LEN(F503))),1)="/"))=2,"TRI_LANGUAGE","")))</f>
        <v>UNI_LANGUAGE</v>
      </c>
      <c r="M503" t="str" cm="1">
        <f t="array" aca="1" ref="M503" ca="1">IF(SUM(INT(MID(B503,ROW(INDIRECT("1:"&amp;LEN(B503))),1)="/"))=0,"ONE_GENRE","MULTI_GENRE")</f>
        <v>ONE_GENRE</v>
      </c>
      <c r="N503" t="str">
        <f t="shared" si="15"/>
        <v>8-9</v>
      </c>
    </row>
    <row r="504" spans="1:14" ht="15" thickBot="1" x14ac:dyDescent="0.35">
      <c r="A504" s="11" t="s">
        <v>1049</v>
      </c>
      <c r="B504" s="12" t="s">
        <v>12</v>
      </c>
      <c r="C504" s="13" t="s">
        <v>1050</v>
      </c>
      <c r="D504" s="12">
        <v>100</v>
      </c>
      <c r="E504" s="12">
        <v>7.3</v>
      </c>
      <c r="F504" s="12" t="s">
        <v>26</v>
      </c>
      <c r="G504" s="12" t="str" cm="1">
        <f t="array" ref="G504">IF(LEN(_xlfn.CONCAT(IFERROR(INT(MID(NetflixOriginals!$C504,_xlfn.SEQUENCE(LEN(NetflixOriginals!$C504)),1)),"")))=6,LEFT(_xlfn.CONCAT(IFERROR(INT(MID(NetflixOriginals!$C504,_xlfn.SEQUENCE(LEN(NetflixOriginals!$C504)),1)),"")),2),LEFT(_xlfn.CONCAT(IFERROR(INT(MID(NetflixOriginals!$C504,_xlfn.SEQUENCE(LEN(NetflixOriginals!$C504)),1)),"")),1))</f>
        <v>17</v>
      </c>
      <c r="H504" s="12" t="str" cm="1">
        <f t="array" ref="H504">TRIM(LEFT(NetflixOriginals!$C504,MIN(IF(_xlfn.UNIQUE(INT(IFERROR(INT(MID(NetflixOriginals!$C504,_xlfn.SEQUENCE(LEN(NetflixOriginals!$C504)),1)),0)&gt;0)*_xlfn.SEQUENCE(LEN(NetflixOriginals!$C504)))=0,"@",_xlfn.UNIQUE(INT(IFERROR(INT(MID(NetflixOriginals!$C504,_xlfn.SEQUENCE(LEN(NetflixOriginals!$C504)),1)),0)&gt;0)*_xlfn.SEQUENCE(LEN(NetflixOriginals!$C504)))))-1))</f>
        <v>July</v>
      </c>
      <c r="I504" s="12" t="str" cm="1">
        <f t="array" ref="I504">RIGHT(_xlfn.CONCAT(IFERROR(INT(MID(NetflixOriginals!$C504,_xlfn.SEQUENCE(LEN(NetflixOriginals!$C504)),1)),"")),4)</f>
        <v>2020</v>
      </c>
      <c r="J504" s="12">
        <v>7</v>
      </c>
      <c r="K504" s="23">
        <f t="shared" si="14"/>
        <v>44029</v>
      </c>
      <c r="L504" s="22" t="str" cm="1">
        <f t="array" aca="1" ref="L504" ca="1">IF(SUM(INT(MID(F504,ROW(INDIRECT("1:"&amp;LEN(F504))),1)="/"))=0,"UNI_LANGUAGE",IF(SUM(INT(MID(F504,ROW(INDIRECT("1:"&amp;LEN(F504))),1)="/"))=1,"DUAL_LANGUAGE",IF(SUM(INT(MID(F504,ROW(INDIRECT("1:"&amp;LEN(F504))),1)="/"))=2,"TRI_LANGUAGE","")))</f>
        <v>UNI_LANGUAGE</v>
      </c>
      <c r="M504" s="7" t="str" cm="1">
        <f t="array" aca="1" ref="M504" ca="1">IF(SUM(INT(MID(B504,ROW(INDIRECT("1:"&amp;LEN(B504))),1)="/"))=0,"ONE_GENRE","MULTI_GENRE")</f>
        <v>ONE_GENRE</v>
      </c>
      <c r="N504" t="str">
        <f t="shared" si="15"/>
        <v>8-9</v>
      </c>
    </row>
    <row r="505" spans="1:14" ht="15" thickBot="1" x14ac:dyDescent="0.35">
      <c r="A505" s="14" t="s">
        <v>1051</v>
      </c>
      <c r="B505" s="15" t="s">
        <v>12</v>
      </c>
      <c r="C505" s="16" t="s">
        <v>1052</v>
      </c>
      <c r="D505" s="15">
        <v>101</v>
      </c>
      <c r="E505" s="15">
        <v>7.3</v>
      </c>
      <c r="F505" s="15" t="s">
        <v>26</v>
      </c>
      <c r="G505" s="15" t="str" cm="1">
        <f t="array" ref="G505">IF(LEN(_xlfn.CONCAT(IFERROR(INT(MID(NetflixOriginals!$C505,_xlfn.SEQUENCE(LEN(NetflixOriginals!$C505)),1)),"")))=6,LEFT(_xlfn.CONCAT(IFERROR(INT(MID(NetflixOriginals!$C505,_xlfn.SEQUENCE(LEN(NetflixOriginals!$C505)),1)),"")),2),LEFT(_xlfn.CONCAT(IFERROR(INT(MID(NetflixOriginals!$C505,_xlfn.SEQUENCE(LEN(NetflixOriginals!$C505)),1)),"")),1))</f>
        <v>12</v>
      </c>
      <c r="H505" s="12" t="str" cm="1">
        <f t="array" ref="H505">TRIM(LEFT(NetflixOriginals!$C505,MIN(IF(_xlfn.UNIQUE(INT(IFERROR(INT(MID(NetflixOriginals!$C505,_xlfn.SEQUENCE(LEN(NetflixOriginals!$C505)),1)),0)&gt;0)*_xlfn.SEQUENCE(LEN(NetflixOriginals!$C505)))=0,"@",_xlfn.UNIQUE(INT(IFERROR(INT(MID(NetflixOriginals!$C505,_xlfn.SEQUENCE(LEN(NetflixOriginals!$C505)),1)),0)&gt;0)*_xlfn.SEQUENCE(LEN(NetflixOriginals!$C505)))))-1))</f>
        <v>May</v>
      </c>
      <c r="I505" s="15" t="str" cm="1">
        <f t="array" ref="I505">RIGHT(_xlfn.CONCAT(IFERROR(INT(MID(NetflixOriginals!$C505,_xlfn.SEQUENCE(LEN(NetflixOriginals!$C505)),1)),"")),4)</f>
        <v>2017</v>
      </c>
      <c r="J505" s="12">
        <v>5</v>
      </c>
      <c r="K505" s="23">
        <f t="shared" si="14"/>
        <v>42867</v>
      </c>
      <c r="L505" s="22" t="str" cm="1">
        <f t="array" aca="1" ref="L505" ca="1">IF(SUM(INT(MID(F505,ROW(INDIRECT("1:"&amp;LEN(F505))),1)="/"))=0,"UNI_LANGUAGE",IF(SUM(INT(MID(F505,ROW(INDIRECT("1:"&amp;LEN(F505))),1)="/"))=1,"DUAL_LANGUAGE",IF(SUM(INT(MID(F505,ROW(INDIRECT("1:"&amp;LEN(F505))),1)="/"))=2,"TRI_LANGUAGE","")))</f>
        <v>UNI_LANGUAGE</v>
      </c>
      <c r="M505" t="str" cm="1">
        <f t="array" aca="1" ref="M505" ca="1">IF(SUM(INT(MID(B505,ROW(INDIRECT("1:"&amp;LEN(B505))),1)="/"))=0,"ONE_GENRE","MULTI_GENRE")</f>
        <v>ONE_GENRE</v>
      </c>
      <c r="N505" t="str">
        <f t="shared" si="15"/>
        <v>8-9</v>
      </c>
    </row>
    <row r="506" spans="1:14" ht="15" thickBot="1" x14ac:dyDescent="0.35">
      <c r="A506" s="11" t="s">
        <v>1053</v>
      </c>
      <c r="B506" s="12" t="s">
        <v>36</v>
      </c>
      <c r="C506" s="13" t="s">
        <v>1054</v>
      </c>
      <c r="D506" s="12">
        <v>105</v>
      </c>
      <c r="E506" s="12">
        <v>7.3</v>
      </c>
      <c r="F506" s="12" t="s">
        <v>30</v>
      </c>
      <c r="G506" s="12" t="str" cm="1">
        <f t="array" ref="G506">IF(LEN(_xlfn.CONCAT(IFERROR(INT(MID(NetflixOriginals!$C506,_xlfn.SEQUENCE(LEN(NetflixOriginals!$C506)),1)),"")))=6,LEFT(_xlfn.CONCAT(IFERROR(INT(MID(NetflixOriginals!$C506,_xlfn.SEQUENCE(LEN(NetflixOriginals!$C506)),1)),"")),2),LEFT(_xlfn.CONCAT(IFERROR(INT(MID(NetflixOriginals!$C506,_xlfn.SEQUENCE(LEN(NetflixOriginals!$C506)),1)),"")),1))</f>
        <v>27</v>
      </c>
      <c r="H506" s="12" t="str" cm="1">
        <f t="array" ref="H506">TRIM(LEFT(NetflixOriginals!$C506,MIN(IF(_xlfn.UNIQUE(INT(IFERROR(INT(MID(NetflixOriginals!$C506,_xlfn.SEQUENCE(LEN(NetflixOriginals!$C506)),1)),0)&gt;0)*_xlfn.SEQUENCE(LEN(NetflixOriginals!$C506)))=0,"@",_xlfn.UNIQUE(INT(IFERROR(INT(MID(NetflixOriginals!$C506,_xlfn.SEQUENCE(LEN(NetflixOriginals!$C506)),1)),0)&gt;0)*_xlfn.SEQUENCE(LEN(NetflixOriginals!$C506)))))-1))</f>
        <v>May</v>
      </c>
      <c r="I506" s="12" t="str" cm="1">
        <f t="array" ref="I506">RIGHT(_xlfn.CONCAT(IFERROR(INT(MID(NetflixOriginals!$C506,_xlfn.SEQUENCE(LEN(NetflixOriginals!$C506)),1)),"")),4)</f>
        <v>2020</v>
      </c>
      <c r="J506" s="12">
        <v>5</v>
      </c>
      <c r="K506" s="23">
        <f t="shared" si="14"/>
        <v>43978</v>
      </c>
      <c r="L506" s="22" t="str" cm="1">
        <f t="array" aca="1" ref="L506" ca="1">IF(SUM(INT(MID(F506,ROW(INDIRECT("1:"&amp;LEN(F506))),1)="/"))=0,"UNI_LANGUAGE",IF(SUM(INT(MID(F506,ROW(INDIRECT("1:"&amp;LEN(F506))),1)="/"))=1,"DUAL_LANGUAGE",IF(SUM(INT(MID(F506,ROW(INDIRECT("1:"&amp;LEN(F506))),1)="/"))=2,"TRI_LANGUAGE","")))</f>
        <v>UNI_LANGUAGE</v>
      </c>
      <c r="M506" s="7" t="str" cm="1">
        <f t="array" aca="1" ref="M506" ca="1">IF(SUM(INT(MID(B506,ROW(INDIRECT("1:"&amp;LEN(B506))),1)="/"))=0,"ONE_GENRE","MULTI_GENRE")</f>
        <v>ONE_GENRE</v>
      </c>
      <c r="N506" t="str">
        <f t="shared" si="15"/>
        <v>8-9</v>
      </c>
    </row>
    <row r="507" spans="1:14" ht="15" thickBot="1" x14ac:dyDescent="0.35">
      <c r="A507" s="14" t="s">
        <v>1055</v>
      </c>
      <c r="B507" s="15" t="s">
        <v>12</v>
      </c>
      <c r="C507" s="16" t="s">
        <v>1056</v>
      </c>
      <c r="D507" s="15">
        <v>96</v>
      </c>
      <c r="E507" s="15">
        <v>7.3</v>
      </c>
      <c r="F507" s="15" t="s">
        <v>19</v>
      </c>
      <c r="G507" s="15" t="str" cm="1">
        <f t="array" ref="G507">IF(LEN(_xlfn.CONCAT(IFERROR(INT(MID(NetflixOriginals!$C507,_xlfn.SEQUENCE(LEN(NetflixOriginals!$C507)),1)),"")))=6,LEFT(_xlfn.CONCAT(IFERROR(INT(MID(NetflixOriginals!$C507,_xlfn.SEQUENCE(LEN(NetflixOriginals!$C507)),1)),"")),2),LEFT(_xlfn.CONCAT(IFERROR(INT(MID(NetflixOriginals!$C507,_xlfn.SEQUENCE(LEN(NetflixOriginals!$C507)),1)),"")),1))</f>
        <v>8</v>
      </c>
      <c r="H507" s="12" t="str" cm="1">
        <f t="array" ref="H507">TRIM(LEFT(NetflixOriginals!$C507,MIN(IF(_xlfn.UNIQUE(INT(IFERROR(INT(MID(NetflixOriginals!$C507,_xlfn.SEQUENCE(LEN(NetflixOriginals!$C507)),1)),0)&gt;0)*_xlfn.SEQUENCE(LEN(NetflixOriginals!$C507)))=0,"@",_xlfn.UNIQUE(INT(IFERROR(INT(MID(NetflixOriginals!$C507,_xlfn.SEQUENCE(LEN(NetflixOriginals!$C507)),1)),0)&gt;0)*_xlfn.SEQUENCE(LEN(NetflixOriginals!$C507)))))-1))</f>
        <v>July</v>
      </c>
      <c r="I507" s="15" t="str" cm="1">
        <f t="array" ref="I507">RIGHT(_xlfn.CONCAT(IFERROR(INT(MID(NetflixOriginals!$C507,_xlfn.SEQUENCE(LEN(NetflixOriginals!$C507)),1)),"")),4)</f>
        <v>2020</v>
      </c>
      <c r="J507" s="12">
        <v>7</v>
      </c>
      <c r="K507" s="23">
        <f t="shared" si="14"/>
        <v>44020</v>
      </c>
      <c r="L507" s="22" t="str" cm="1">
        <f t="array" aca="1" ref="L507" ca="1">IF(SUM(INT(MID(F507,ROW(INDIRECT("1:"&amp;LEN(F507))),1)="/"))=0,"UNI_LANGUAGE",IF(SUM(INT(MID(F507,ROW(INDIRECT("1:"&amp;LEN(F507))),1)="/"))=1,"DUAL_LANGUAGE",IF(SUM(INT(MID(F507,ROW(INDIRECT("1:"&amp;LEN(F507))),1)="/"))=2,"TRI_LANGUAGE","")))</f>
        <v>DUAL_LANGUAGE</v>
      </c>
      <c r="M507" t="str" cm="1">
        <f t="array" aca="1" ref="M507" ca="1">IF(SUM(INT(MID(B507,ROW(INDIRECT("1:"&amp;LEN(B507))),1)="/"))=0,"ONE_GENRE","MULTI_GENRE")</f>
        <v>ONE_GENRE</v>
      </c>
      <c r="N507" t="str">
        <f t="shared" si="15"/>
        <v>8-9</v>
      </c>
    </row>
    <row r="508" spans="1:14" ht="15" thickBot="1" x14ac:dyDescent="0.35">
      <c r="A508" s="11" t="s">
        <v>1057</v>
      </c>
      <c r="B508" s="12" t="s">
        <v>90</v>
      </c>
      <c r="C508" s="13" t="s">
        <v>1058</v>
      </c>
      <c r="D508" s="12">
        <v>47</v>
      </c>
      <c r="E508" s="12">
        <v>7.3</v>
      </c>
      <c r="F508" s="12" t="s">
        <v>26</v>
      </c>
      <c r="G508" s="12" t="str" cm="1">
        <f t="array" ref="G508">IF(LEN(_xlfn.CONCAT(IFERROR(INT(MID(NetflixOriginals!$C508,_xlfn.SEQUENCE(LEN(NetflixOriginals!$C508)),1)),"")))=6,LEFT(_xlfn.CONCAT(IFERROR(INT(MID(NetflixOriginals!$C508,_xlfn.SEQUENCE(LEN(NetflixOriginals!$C508)),1)),"")),2),LEFT(_xlfn.CONCAT(IFERROR(INT(MID(NetflixOriginals!$C508,_xlfn.SEQUENCE(LEN(NetflixOriginals!$C508)),1)),"")),1))</f>
        <v>13</v>
      </c>
      <c r="H508" s="12" t="str" cm="1">
        <f t="array" ref="H508">TRIM(LEFT(NetflixOriginals!$C508,MIN(IF(_xlfn.UNIQUE(INT(IFERROR(INT(MID(NetflixOriginals!$C508,_xlfn.SEQUENCE(LEN(NetflixOriginals!$C508)),1)),0)&gt;0)*_xlfn.SEQUENCE(LEN(NetflixOriginals!$C508)))=0,"@",_xlfn.UNIQUE(INT(IFERROR(INT(MID(NetflixOriginals!$C508,_xlfn.SEQUENCE(LEN(NetflixOriginals!$C508)),1)),0)&gt;0)*_xlfn.SEQUENCE(LEN(NetflixOriginals!$C508)))))-1))</f>
        <v>October</v>
      </c>
      <c r="I508" s="12" t="str" cm="1">
        <f t="array" ref="I508">RIGHT(_xlfn.CONCAT(IFERROR(INT(MID(NetflixOriginals!$C508,_xlfn.SEQUENCE(LEN(NetflixOriginals!$C508)),1)),"")),4)</f>
        <v>2020</v>
      </c>
      <c r="J508" s="12">
        <v>10</v>
      </c>
      <c r="K508" s="23">
        <f t="shared" si="14"/>
        <v>44117</v>
      </c>
      <c r="L508" s="22" t="str" cm="1">
        <f t="array" aca="1" ref="L508" ca="1">IF(SUM(INT(MID(F508,ROW(INDIRECT("1:"&amp;LEN(F508))),1)="/"))=0,"UNI_LANGUAGE",IF(SUM(INT(MID(F508,ROW(INDIRECT("1:"&amp;LEN(F508))),1)="/"))=1,"DUAL_LANGUAGE",IF(SUM(INT(MID(F508,ROW(INDIRECT("1:"&amp;LEN(F508))),1)="/"))=2,"TRI_LANGUAGE","")))</f>
        <v>UNI_LANGUAGE</v>
      </c>
      <c r="M508" s="7" t="str" cm="1">
        <f t="array" aca="1" ref="M508" ca="1">IF(SUM(INT(MID(B508,ROW(INDIRECT("1:"&amp;LEN(B508))),1)="/"))=0,"ONE_GENRE","MULTI_GENRE")</f>
        <v>ONE_GENRE</v>
      </c>
      <c r="N508" t="str">
        <f t="shared" si="15"/>
        <v>8-9</v>
      </c>
    </row>
    <row r="509" spans="1:14" ht="15" thickBot="1" x14ac:dyDescent="0.35">
      <c r="A509" s="14" t="s">
        <v>1059</v>
      </c>
      <c r="B509" s="15" t="s">
        <v>162</v>
      </c>
      <c r="C509" s="16" t="s">
        <v>1060</v>
      </c>
      <c r="D509" s="15">
        <v>121</v>
      </c>
      <c r="E509" s="15">
        <v>7.3</v>
      </c>
      <c r="F509" s="15" t="s">
        <v>23</v>
      </c>
      <c r="G509" s="15" t="str" cm="1">
        <f t="array" ref="G509">IF(LEN(_xlfn.CONCAT(IFERROR(INT(MID(NetflixOriginals!$C509,_xlfn.SEQUENCE(LEN(NetflixOriginals!$C509)),1)),"")))=6,LEFT(_xlfn.CONCAT(IFERROR(INT(MID(NetflixOriginals!$C509,_xlfn.SEQUENCE(LEN(NetflixOriginals!$C509)),1)),"")),2),LEFT(_xlfn.CONCAT(IFERROR(INT(MID(NetflixOriginals!$C509,_xlfn.SEQUENCE(LEN(NetflixOriginals!$C509)),1)),"")),1))</f>
        <v>28</v>
      </c>
      <c r="H509" s="12" t="str" cm="1">
        <f t="array" ref="H509">TRIM(LEFT(NetflixOriginals!$C509,MIN(IF(_xlfn.UNIQUE(INT(IFERROR(INT(MID(NetflixOriginals!$C509,_xlfn.SEQUENCE(LEN(NetflixOriginals!$C509)),1)),0)&gt;0)*_xlfn.SEQUENCE(LEN(NetflixOriginals!$C509)))=0,"@",_xlfn.UNIQUE(INT(IFERROR(INT(MID(NetflixOriginals!$C509,_xlfn.SEQUENCE(LEN(NetflixOriginals!$C509)),1)),0)&gt;0)*_xlfn.SEQUENCE(LEN(NetflixOriginals!$C509)))))-1))</f>
        <v>June</v>
      </c>
      <c r="I509" s="15" t="str" cm="1">
        <f t="array" ref="I509">RIGHT(_xlfn.CONCAT(IFERROR(INT(MID(NetflixOriginals!$C509,_xlfn.SEQUENCE(LEN(NetflixOriginals!$C509)),1)),"")),4)</f>
        <v>2017</v>
      </c>
      <c r="J509" s="12">
        <v>6</v>
      </c>
      <c r="K509" s="23">
        <f t="shared" si="14"/>
        <v>42914</v>
      </c>
      <c r="L509" s="22" t="str" cm="1">
        <f t="array" aca="1" ref="L509" ca="1">IF(SUM(INT(MID(F509,ROW(INDIRECT("1:"&amp;LEN(F509))),1)="/"))=0,"UNI_LANGUAGE",IF(SUM(INT(MID(F509,ROW(INDIRECT("1:"&amp;LEN(F509))),1)="/"))=1,"DUAL_LANGUAGE",IF(SUM(INT(MID(F509,ROW(INDIRECT("1:"&amp;LEN(F509))),1)="/"))=2,"TRI_LANGUAGE","")))</f>
        <v>DUAL_LANGUAGE</v>
      </c>
      <c r="M509" t="str" cm="1">
        <f t="array" aca="1" ref="M509" ca="1">IF(SUM(INT(MID(B509,ROW(INDIRECT("1:"&amp;LEN(B509))),1)="/"))=0,"ONE_GENRE","MULTI_GENRE")</f>
        <v>ONE_GENRE</v>
      </c>
      <c r="N509" t="str">
        <f t="shared" si="15"/>
        <v>8-9</v>
      </c>
    </row>
    <row r="510" spans="1:14" ht="15" thickBot="1" x14ac:dyDescent="0.35">
      <c r="A510" s="11" t="s">
        <v>1061</v>
      </c>
      <c r="B510" s="12" t="s">
        <v>109</v>
      </c>
      <c r="C510" s="13" t="s">
        <v>1062</v>
      </c>
      <c r="D510" s="12">
        <v>100</v>
      </c>
      <c r="E510" s="12">
        <v>7.3</v>
      </c>
      <c r="F510" s="12" t="s">
        <v>68</v>
      </c>
      <c r="G510" s="12" t="str" cm="1">
        <f t="array" ref="G510">IF(LEN(_xlfn.CONCAT(IFERROR(INT(MID(NetflixOriginals!$C510,_xlfn.SEQUENCE(LEN(NetflixOriginals!$C510)),1)),"")))=6,LEFT(_xlfn.CONCAT(IFERROR(INT(MID(NetflixOriginals!$C510,_xlfn.SEQUENCE(LEN(NetflixOriginals!$C510)),1)),"")),2),LEFT(_xlfn.CONCAT(IFERROR(INT(MID(NetflixOriginals!$C510,_xlfn.SEQUENCE(LEN(NetflixOriginals!$C510)),1)),"")),1))</f>
        <v>12</v>
      </c>
      <c r="H510" s="12" t="str" cm="1">
        <f t="array" ref="H510">TRIM(LEFT(NetflixOriginals!$C510,MIN(IF(_xlfn.UNIQUE(INT(IFERROR(INT(MID(NetflixOriginals!$C510,_xlfn.SEQUENCE(LEN(NetflixOriginals!$C510)),1)),0)&gt;0)*_xlfn.SEQUENCE(LEN(NetflixOriginals!$C510)))=0,"@",_xlfn.UNIQUE(INT(IFERROR(INT(MID(NetflixOriginals!$C510,_xlfn.SEQUENCE(LEN(NetflixOriginals!$C510)),1)),0)&gt;0)*_xlfn.SEQUENCE(LEN(NetflixOriginals!$C510)))))-1))</f>
        <v>September</v>
      </c>
      <c r="I510" s="12" t="str" cm="1">
        <f t="array" ref="I510">RIGHT(_xlfn.CONCAT(IFERROR(INT(MID(NetflixOriginals!$C510,_xlfn.SEQUENCE(LEN(NetflixOriginals!$C510)),1)),"")),4)</f>
        <v>2018</v>
      </c>
      <c r="J510" s="12">
        <v>9</v>
      </c>
      <c r="K510" s="23">
        <f t="shared" si="14"/>
        <v>43355</v>
      </c>
      <c r="L510" s="22" t="str" cm="1">
        <f t="array" aca="1" ref="L510" ca="1">IF(SUM(INT(MID(F510,ROW(INDIRECT("1:"&amp;LEN(F510))),1)="/"))=0,"UNI_LANGUAGE",IF(SUM(INT(MID(F510,ROW(INDIRECT("1:"&amp;LEN(F510))),1)="/"))=1,"DUAL_LANGUAGE",IF(SUM(INT(MID(F510,ROW(INDIRECT("1:"&amp;LEN(F510))),1)="/"))=2,"TRI_LANGUAGE","")))</f>
        <v>UNI_LANGUAGE</v>
      </c>
      <c r="M510" s="7" t="str" cm="1">
        <f t="array" aca="1" ref="M510" ca="1">IF(SUM(INT(MID(B510,ROW(INDIRECT("1:"&amp;LEN(B510))),1)="/"))=0,"ONE_GENRE","MULTI_GENRE")</f>
        <v>ONE_GENRE</v>
      </c>
      <c r="N510" t="str">
        <f t="shared" si="15"/>
        <v>8-9</v>
      </c>
    </row>
    <row r="511" spans="1:14" ht="15" thickBot="1" x14ac:dyDescent="0.35">
      <c r="A511" s="14" t="s">
        <v>1063</v>
      </c>
      <c r="B511" s="15" t="s">
        <v>16</v>
      </c>
      <c r="C511" s="16" t="s">
        <v>264</v>
      </c>
      <c r="D511" s="15">
        <v>149</v>
      </c>
      <c r="E511" s="15">
        <v>7.3</v>
      </c>
      <c r="F511" s="15" t="s">
        <v>42</v>
      </c>
      <c r="G511" s="15" t="str" cm="1">
        <f t="array" ref="G511">IF(LEN(_xlfn.CONCAT(IFERROR(INT(MID(NetflixOriginals!$C511,_xlfn.SEQUENCE(LEN(NetflixOriginals!$C511)),1)),"")))=6,LEFT(_xlfn.CONCAT(IFERROR(INT(MID(NetflixOriginals!$C511,_xlfn.SEQUENCE(LEN(NetflixOriginals!$C511)),1)),"")),2),LEFT(_xlfn.CONCAT(IFERROR(INT(MID(NetflixOriginals!$C511,_xlfn.SEQUENCE(LEN(NetflixOriginals!$C511)),1)),"")),1))</f>
        <v>31</v>
      </c>
      <c r="H511" s="12" t="str" cm="1">
        <f t="array" ref="H511">TRIM(LEFT(NetflixOriginals!$C511,MIN(IF(_xlfn.UNIQUE(INT(IFERROR(INT(MID(NetflixOriginals!$C511,_xlfn.SEQUENCE(LEN(NetflixOriginals!$C511)),1)),0)&gt;0)*_xlfn.SEQUENCE(LEN(NetflixOriginals!$C511)))=0,"@",_xlfn.UNIQUE(INT(IFERROR(INT(MID(NetflixOriginals!$C511,_xlfn.SEQUENCE(LEN(NetflixOriginals!$C511)),1)),0)&gt;0)*_xlfn.SEQUENCE(LEN(NetflixOriginals!$C511)))))-1))</f>
        <v>July</v>
      </c>
      <c r="I511" s="15" t="str" cm="1">
        <f t="array" ref="I511">RIGHT(_xlfn.CONCAT(IFERROR(INT(MID(NetflixOriginals!$C511,_xlfn.SEQUENCE(LEN(NetflixOriginals!$C511)),1)),"")),4)</f>
        <v>2020</v>
      </c>
      <c r="J511" s="12">
        <v>7</v>
      </c>
      <c r="K511" s="23">
        <f t="shared" si="14"/>
        <v>44043</v>
      </c>
      <c r="L511" s="22" t="str" cm="1">
        <f t="array" aca="1" ref="L511" ca="1">IF(SUM(INT(MID(F511,ROW(INDIRECT("1:"&amp;LEN(F511))),1)="/"))=0,"UNI_LANGUAGE",IF(SUM(INT(MID(F511,ROW(INDIRECT("1:"&amp;LEN(F511))),1)="/"))=1,"DUAL_LANGUAGE",IF(SUM(INT(MID(F511,ROW(INDIRECT("1:"&amp;LEN(F511))),1)="/"))=2,"TRI_LANGUAGE","")))</f>
        <v>UNI_LANGUAGE</v>
      </c>
      <c r="M511" t="str" cm="1">
        <f t="array" aca="1" ref="M511" ca="1">IF(SUM(INT(MID(B511,ROW(INDIRECT("1:"&amp;LEN(B511))),1)="/"))=0,"ONE_GENRE","MULTI_GENRE")</f>
        <v>ONE_GENRE</v>
      </c>
      <c r="N511" t="str">
        <f t="shared" si="15"/>
        <v>8-9</v>
      </c>
    </row>
    <row r="512" spans="1:14" ht="15" thickBot="1" x14ac:dyDescent="0.35">
      <c r="A512" s="11" t="s">
        <v>1064</v>
      </c>
      <c r="B512" s="12" t="s">
        <v>12</v>
      </c>
      <c r="C512" s="13" t="s">
        <v>461</v>
      </c>
      <c r="D512" s="12">
        <v>64</v>
      </c>
      <c r="E512" s="12">
        <v>7.3</v>
      </c>
      <c r="F512" s="12" t="s">
        <v>51</v>
      </c>
      <c r="G512" s="12" t="str" cm="1">
        <f t="array" ref="G512">IF(LEN(_xlfn.CONCAT(IFERROR(INT(MID(NetflixOriginals!$C512,_xlfn.SEQUENCE(LEN(NetflixOriginals!$C512)),1)),"")))=6,LEFT(_xlfn.CONCAT(IFERROR(INT(MID(NetflixOriginals!$C512,_xlfn.SEQUENCE(LEN(NetflixOriginals!$C512)),1)),"")),2),LEFT(_xlfn.CONCAT(IFERROR(INT(MID(NetflixOriginals!$C512,_xlfn.SEQUENCE(LEN(NetflixOriginals!$C512)),1)),"")),1))</f>
        <v>11</v>
      </c>
      <c r="H512" s="12" t="str" cm="1">
        <f t="array" ref="H512">TRIM(LEFT(NetflixOriginals!$C512,MIN(IF(_xlfn.UNIQUE(INT(IFERROR(INT(MID(NetflixOriginals!$C512,_xlfn.SEQUENCE(LEN(NetflixOriginals!$C512)),1)),0)&gt;0)*_xlfn.SEQUENCE(LEN(NetflixOriginals!$C512)))=0,"@",_xlfn.UNIQUE(INT(IFERROR(INT(MID(NetflixOriginals!$C512,_xlfn.SEQUENCE(LEN(NetflixOriginals!$C512)),1)),0)&gt;0)*_xlfn.SEQUENCE(LEN(NetflixOriginals!$C512)))))-1))</f>
        <v>January</v>
      </c>
      <c r="I512" s="12" t="str" cm="1">
        <f t="array" ref="I512">RIGHT(_xlfn.CONCAT(IFERROR(INT(MID(NetflixOriginals!$C512,_xlfn.SEQUENCE(LEN(NetflixOriginals!$C512)),1)),"")),4)</f>
        <v>2019</v>
      </c>
      <c r="J512" s="12">
        <v>1</v>
      </c>
      <c r="K512" s="23">
        <f t="shared" si="14"/>
        <v>43476</v>
      </c>
      <c r="L512" s="22" t="str" cm="1">
        <f t="array" aca="1" ref="L512" ca="1">IF(SUM(INT(MID(F512,ROW(INDIRECT("1:"&amp;LEN(F512))),1)="/"))=0,"UNI_LANGUAGE",IF(SUM(INT(MID(F512,ROW(INDIRECT("1:"&amp;LEN(F512))),1)="/"))=1,"DUAL_LANGUAGE",IF(SUM(INT(MID(F512,ROW(INDIRECT("1:"&amp;LEN(F512))),1)="/"))=2,"TRI_LANGUAGE","")))</f>
        <v>DUAL_LANGUAGE</v>
      </c>
      <c r="M512" s="7" t="str" cm="1">
        <f t="array" aca="1" ref="M512" ca="1">IF(SUM(INT(MID(B512,ROW(INDIRECT("1:"&amp;LEN(B512))),1)="/"))=0,"ONE_GENRE","MULTI_GENRE")</f>
        <v>ONE_GENRE</v>
      </c>
      <c r="N512" t="str">
        <f t="shared" si="15"/>
        <v>8-9</v>
      </c>
    </row>
    <row r="513" spans="1:14" ht="15" thickBot="1" x14ac:dyDescent="0.35">
      <c r="A513" s="14" t="s">
        <v>1065</v>
      </c>
      <c r="B513" s="15" t="s">
        <v>12</v>
      </c>
      <c r="C513" s="16" t="s">
        <v>424</v>
      </c>
      <c r="D513" s="15">
        <v>64</v>
      </c>
      <c r="E513" s="15">
        <v>7.3</v>
      </c>
      <c r="F513" s="15" t="s">
        <v>26</v>
      </c>
      <c r="G513" s="15" t="str" cm="1">
        <f t="array" ref="G513">IF(LEN(_xlfn.CONCAT(IFERROR(INT(MID(NetflixOriginals!$C513,_xlfn.SEQUENCE(LEN(NetflixOriginals!$C513)),1)),"")))=6,LEFT(_xlfn.CONCAT(IFERROR(INT(MID(NetflixOriginals!$C513,_xlfn.SEQUENCE(LEN(NetflixOriginals!$C513)),1)),"")),2),LEFT(_xlfn.CONCAT(IFERROR(INT(MID(NetflixOriginals!$C513,_xlfn.SEQUENCE(LEN(NetflixOriginals!$C513)),1)),"")),1))</f>
        <v>8</v>
      </c>
      <c r="H513" s="12" t="str" cm="1">
        <f t="array" ref="H513">TRIM(LEFT(NetflixOriginals!$C513,MIN(IF(_xlfn.UNIQUE(INT(IFERROR(INT(MID(NetflixOriginals!$C513,_xlfn.SEQUENCE(LEN(NetflixOriginals!$C513)),1)),0)&gt;0)*_xlfn.SEQUENCE(LEN(NetflixOriginals!$C513)))=0,"@",_xlfn.UNIQUE(INT(IFERROR(INT(MID(NetflixOriginals!$C513,_xlfn.SEQUENCE(LEN(NetflixOriginals!$C513)),1)),0)&gt;0)*_xlfn.SEQUENCE(LEN(NetflixOriginals!$C513)))))-1))</f>
        <v>February</v>
      </c>
      <c r="I513" s="15" t="str" cm="1">
        <f t="array" ref="I513">RIGHT(_xlfn.CONCAT(IFERROR(INT(MID(NetflixOriginals!$C513,_xlfn.SEQUENCE(LEN(NetflixOriginals!$C513)),1)),"")),4)</f>
        <v>2019</v>
      </c>
      <c r="J513" s="12">
        <v>2</v>
      </c>
      <c r="K513" s="23">
        <f t="shared" si="14"/>
        <v>43504</v>
      </c>
      <c r="L513" s="22" t="str" cm="1">
        <f t="array" aca="1" ref="L513" ca="1">IF(SUM(INT(MID(F513,ROW(INDIRECT("1:"&amp;LEN(F513))),1)="/"))=0,"UNI_LANGUAGE",IF(SUM(INT(MID(F513,ROW(INDIRECT("1:"&amp;LEN(F513))),1)="/"))=1,"DUAL_LANGUAGE",IF(SUM(INT(MID(F513,ROW(INDIRECT("1:"&amp;LEN(F513))),1)="/"))=2,"TRI_LANGUAGE","")))</f>
        <v>UNI_LANGUAGE</v>
      </c>
      <c r="M513" t="str" cm="1">
        <f t="array" aca="1" ref="M513" ca="1">IF(SUM(INT(MID(B513,ROW(INDIRECT("1:"&amp;LEN(B513))),1)="/"))=0,"ONE_GENRE","MULTI_GENRE")</f>
        <v>ONE_GENRE</v>
      </c>
      <c r="N513" t="str">
        <f t="shared" si="15"/>
        <v>8-9</v>
      </c>
    </row>
    <row r="514" spans="1:14" ht="15" thickBot="1" x14ac:dyDescent="0.35">
      <c r="A514" s="11" t="s">
        <v>1066</v>
      </c>
      <c r="B514" s="12" t="s">
        <v>12</v>
      </c>
      <c r="C514" s="13" t="s">
        <v>299</v>
      </c>
      <c r="D514" s="12">
        <v>114</v>
      </c>
      <c r="E514" s="12">
        <v>7.3</v>
      </c>
      <c r="F514" s="12" t="s">
        <v>27</v>
      </c>
      <c r="G514" s="12" t="str" cm="1">
        <f t="array" ref="G514">IF(LEN(_xlfn.CONCAT(IFERROR(INT(MID(NetflixOriginals!$C514,_xlfn.SEQUENCE(LEN(NetflixOriginals!$C514)),1)),"")))=6,LEFT(_xlfn.CONCAT(IFERROR(INT(MID(NetflixOriginals!$C514,_xlfn.SEQUENCE(LEN(NetflixOriginals!$C514)),1)),"")),2),LEFT(_xlfn.CONCAT(IFERROR(INT(MID(NetflixOriginals!$C514,_xlfn.SEQUENCE(LEN(NetflixOriginals!$C514)),1)),"")),1))</f>
        <v>28</v>
      </c>
      <c r="H514" s="12" t="str" cm="1">
        <f t="array" ref="H514">TRIM(LEFT(NetflixOriginals!$C514,MIN(IF(_xlfn.UNIQUE(INT(IFERROR(INT(MID(NetflixOriginals!$C514,_xlfn.SEQUENCE(LEN(NetflixOriginals!$C514)),1)),0)&gt;0)*_xlfn.SEQUENCE(LEN(NetflixOriginals!$C514)))=0,"@",_xlfn.UNIQUE(INT(IFERROR(INT(MID(NetflixOriginals!$C514,_xlfn.SEQUENCE(LEN(NetflixOriginals!$C514)),1)),0)&gt;0)*_xlfn.SEQUENCE(LEN(NetflixOriginals!$C514)))))-1))</f>
        <v>October</v>
      </c>
      <c r="I514" s="12" t="str" cm="1">
        <f t="array" ref="I514">RIGHT(_xlfn.CONCAT(IFERROR(INT(MID(NetflixOriginals!$C514,_xlfn.SEQUENCE(LEN(NetflixOriginals!$C514)),1)),"")),4)</f>
        <v>2020</v>
      </c>
      <c r="J514" s="12">
        <v>10</v>
      </c>
      <c r="K514" s="23">
        <f t="shared" si="14"/>
        <v>44132</v>
      </c>
      <c r="L514" s="22" t="str" cm="1">
        <f t="array" aca="1" ref="L514" ca="1">IF(SUM(INT(MID(F514,ROW(INDIRECT("1:"&amp;LEN(F514))),1)="/"))=0,"UNI_LANGUAGE",IF(SUM(INT(MID(F514,ROW(INDIRECT("1:"&amp;LEN(F514))),1)="/"))=1,"DUAL_LANGUAGE",IF(SUM(INT(MID(F514,ROW(INDIRECT("1:"&amp;LEN(F514))),1)="/"))=2,"TRI_LANGUAGE","")))</f>
        <v>DUAL_LANGUAGE</v>
      </c>
      <c r="M514" s="7" t="str" cm="1">
        <f t="array" aca="1" ref="M514" ca="1">IF(SUM(INT(MID(B514,ROW(INDIRECT("1:"&amp;LEN(B514))),1)="/"))=0,"ONE_GENRE","MULTI_GENRE")</f>
        <v>ONE_GENRE</v>
      </c>
      <c r="N514" t="str">
        <f t="shared" si="15"/>
        <v>8-9</v>
      </c>
    </row>
    <row r="515" spans="1:14" ht="15" thickBot="1" x14ac:dyDescent="0.35">
      <c r="A515" s="14" t="s">
        <v>1067</v>
      </c>
      <c r="B515" s="15" t="s">
        <v>88</v>
      </c>
      <c r="C515" s="16" t="s">
        <v>1068</v>
      </c>
      <c r="D515" s="15">
        <v>15</v>
      </c>
      <c r="E515" s="15">
        <v>7.3</v>
      </c>
      <c r="F515" s="15" t="s">
        <v>26</v>
      </c>
      <c r="G515" s="15" t="str" cm="1">
        <f t="array" ref="G515">IF(LEN(_xlfn.CONCAT(IFERROR(INT(MID(NetflixOriginals!$C515,_xlfn.SEQUENCE(LEN(NetflixOriginals!$C515)),1)),"")))=6,LEFT(_xlfn.CONCAT(IFERROR(INT(MID(NetflixOriginals!$C515,_xlfn.SEQUENCE(LEN(NetflixOriginals!$C515)),1)),"")),2),LEFT(_xlfn.CONCAT(IFERROR(INT(MID(NetflixOriginals!$C515,_xlfn.SEQUENCE(LEN(NetflixOriginals!$C515)),1)),"")),1))</f>
        <v>8</v>
      </c>
      <c r="H515" s="12" t="str" cm="1">
        <f t="array" ref="H515">TRIM(LEFT(NetflixOriginals!$C515,MIN(IF(_xlfn.UNIQUE(INT(IFERROR(INT(MID(NetflixOriginals!$C515,_xlfn.SEQUENCE(LEN(NetflixOriginals!$C515)),1)),0)&gt;0)*_xlfn.SEQUENCE(LEN(NetflixOriginals!$C515)))=0,"@",_xlfn.UNIQUE(INT(IFERROR(INT(MID(NetflixOriginals!$C515,_xlfn.SEQUENCE(LEN(NetflixOriginals!$C515)),1)),0)&gt;0)*_xlfn.SEQUENCE(LEN(NetflixOriginals!$C515)))))-1))</f>
        <v>March</v>
      </c>
      <c r="I515" s="15" t="str" cm="1">
        <f t="array" ref="I515">RIGHT(_xlfn.CONCAT(IFERROR(INT(MID(NetflixOriginals!$C515,_xlfn.SEQUENCE(LEN(NetflixOriginals!$C515)),1)),"")),4)</f>
        <v>2020</v>
      </c>
      <c r="J515" s="12">
        <v>3</v>
      </c>
      <c r="K515" s="23">
        <f t="shared" ref="K515:K578" si="16">DATE(I515,J515,G515)</f>
        <v>43898</v>
      </c>
      <c r="L515" s="22" t="str" cm="1">
        <f t="array" aca="1" ref="L515" ca="1">IF(SUM(INT(MID(F515,ROW(INDIRECT("1:"&amp;LEN(F515))),1)="/"))=0,"UNI_LANGUAGE",IF(SUM(INT(MID(F515,ROW(INDIRECT("1:"&amp;LEN(F515))),1)="/"))=1,"DUAL_LANGUAGE",IF(SUM(INT(MID(F515,ROW(INDIRECT("1:"&amp;LEN(F515))),1)="/"))=2,"TRI_LANGUAGE","")))</f>
        <v>UNI_LANGUAGE</v>
      </c>
      <c r="M515" t="str" cm="1">
        <f t="array" aca="1" ref="M515" ca="1">IF(SUM(INT(MID(B515,ROW(INDIRECT("1:"&amp;LEN(B515))),1)="/"))=0,"ONE_GENRE","MULTI_GENRE")</f>
        <v>MULTI_GENRE</v>
      </c>
      <c r="N515" t="str">
        <f t="shared" ref="N515:N578" si="17">IF(E515&lt;=5,"1-5",IF(E515&lt;=7,"6-7",IF(E515&lt;=8,"8-9","9-10")))</f>
        <v>8-9</v>
      </c>
    </row>
    <row r="516" spans="1:14" ht="15" thickBot="1" x14ac:dyDescent="0.35">
      <c r="A516" s="11" t="s">
        <v>1069</v>
      </c>
      <c r="B516" s="12" t="s">
        <v>12</v>
      </c>
      <c r="C516" s="13" t="s">
        <v>1070</v>
      </c>
      <c r="D516" s="12">
        <v>79</v>
      </c>
      <c r="E516" s="12">
        <v>7.3</v>
      </c>
      <c r="F516" s="12" t="s">
        <v>35</v>
      </c>
      <c r="G516" s="12" t="str" cm="1">
        <f t="array" ref="G516">IF(LEN(_xlfn.CONCAT(IFERROR(INT(MID(NetflixOriginals!$C516,_xlfn.SEQUENCE(LEN(NetflixOriginals!$C516)),1)),"")))=6,LEFT(_xlfn.CONCAT(IFERROR(INT(MID(NetflixOriginals!$C516,_xlfn.SEQUENCE(LEN(NetflixOriginals!$C516)),1)),"")),2),LEFT(_xlfn.CONCAT(IFERROR(INT(MID(NetflixOriginals!$C516,_xlfn.SEQUENCE(LEN(NetflixOriginals!$C516)),1)),"")),1))</f>
        <v>14</v>
      </c>
      <c r="H516" s="12" t="str" cm="1">
        <f t="array" ref="H516">TRIM(LEFT(NetflixOriginals!$C516,MIN(IF(_xlfn.UNIQUE(INT(IFERROR(INT(MID(NetflixOriginals!$C516,_xlfn.SEQUENCE(LEN(NetflixOriginals!$C516)),1)),0)&gt;0)*_xlfn.SEQUENCE(LEN(NetflixOriginals!$C516)))=0,"@",_xlfn.UNIQUE(INT(IFERROR(INT(MID(NetflixOriginals!$C516,_xlfn.SEQUENCE(LEN(NetflixOriginals!$C516)),1)),0)&gt;0)*_xlfn.SEQUENCE(LEN(NetflixOriginals!$C516)))))-1))</f>
        <v>October</v>
      </c>
      <c r="I516" s="12" t="str" cm="1">
        <f t="array" ref="I516">RIGHT(_xlfn.CONCAT(IFERROR(INT(MID(NetflixOriginals!$C516,_xlfn.SEQUENCE(LEN(NetflixOriginals!$C516)),1)),"")),4)</f>
        <v>2016</v>
      </c>
      <c r="J516" s="12">
        <v>10</v>
      </c>
      <c r="K516" s="23">
        <f t="shared" si="16"/>
        <v>42657</v>
      </c>
      <c r="L516" s="22" t="str" cm="1">
        <f t="array" aca="1" ref="L516" ca="1">IF(SUM(INT(MID(F516,ROW(INDIRECT("1:"&amp;LEN(F516))),1)="/"))=0,"UNI_LANGUAGE",IF(SUM(INT(MID(F516,ROW(INDIRECT("1:"&amp;LEN(F516))),1)="/"))=1,"DUAL_LANGUAGE",IF(SUM(INT(MID(F516,ROW(INDIRECT("1:"&amp;LEN(F516))),1)="/"))=2,"TRI_LANGUAGE","")))</f>
        <v>DUAL_LANGUAGE</v>
      </c>
      <c r="M516" s="7" t="str" cm="1">
        <f t="array" aca="1" ref="M516" ca="1">IF(SUM(INT(MID(B516,ROW(INDIRECT("1:"&amp;LEN(B516))),1)="/"))=0,"ONE_GENRE","MULTI_GENRE")</f>
        <v>ONE_GENRE</v>
      </c>
      <c r="N516" t="str">
        <f t="shared" si="17"/>
        <v>8-9</v>
      </c>
    </row>
    <row r="517" spans="1:14" ht="15" thickBot="1" x14ac:dyDescent="0.35">
      <c r="A517" s="14" t="s">
        <v>1071</v>
      </c>
      <c r="B517" s="15" t="s">
        <v>12</v>
      </c>
      <c r="C517" s="16" t="s">
        <v>541</v>
      </c>
      <c r="D517" s="15">
        <v>90</v>
      </c>
      <c r="E517" s="15">
        <v>7.3</v>
      </c>
      <c r="F517" s="15" t="s">
        <v>31</v>
      </c>
      <c r="G517" s="15" t="str" cm="1">
        <f t="array" ref="G517">IF(LEN(_xlfn.CONCAT(IFERROR(INT(MID(NetflixOriginals!$C517,_xlfn.SEQUENCE(LEN(NetflixOriginals!$C517)),1)),"")))=6,LEFT(_xlfn.CONCAT(IFERROR(INT(MID(NetflixOriginals!$C517,_xlfn.SEQUENCE(LEN(NetflixOriginals!$C517)),1)),"")),2),LEFT(_xlfn.CONCAT(IFERROR(INT(MID(NetflixOriginals!$C517,_xlfn.SEQUENCE(LEN(NetflixOriginals!$C517)),1)),"")),1))</f>
        <v>29</v>
      </c>
      <c r="H517" s="12" t="str" cm="1">
        <f t="array" ref="H517">TRIM(LEFT(NetflixOriginals!$C517,MIN(IF(_xlfn.UNIQUE(INT(IFERROR(INT(MID(NetflixOriginals!$C517,_xlfn.SEQUENCE(LEN(NetflixOriginals!$C517)),1)),0)&gt;0)*_xlfn.SEQUENCE(LEN(NetflixOriginals!$C517)))=0,"@",_xlfn.UNIQUE(INT(IFERROR(INT(MID(NetflixOriginals!$C517,_xlfn.SEQUENCE(LEN(NetflixOriginals!$C517)),1)),0)&gt;0)*_xlfn.SEQUENCE(LEN(NetflixOriginals!$C517)))))-1))</f>
        <v>April</v>
      </c>
      <c r="I517" s="15" t="str" cm="1">
        <f t="array" ref="I517">RIGHT(_xlfn.CONCAT(IFERROR(INT(MID(NetflixOriginals!$C517,_xlfn.SEQUENCE(LEN(NetflixOriginals!$C517)),1)),"")),4)</f>
        <v>2016</v>
      </c>
      <c r="J517" s="12">
        <v>4</v>
      </c>
      <c r="K517" s="23">
        <f t="shared" si="16"/>
        <v>42489</v>
      </c>
      <c r="L517" s="22" t="str" cm="1">
        <f t="array" aca="1" ref="L517" ca="1">IF(SUM(INT(MID(F517,ROW(INDIRECT("1:"&amp;LEN(F517))),1)="/"))=0,"UNI_LANGUAGE",IF(SUM(INT(MID(F517,ROW(INDIRECT("1:"&amp;LEN(F517))),1)="/"))=1,"DUAL_LANGUAGE",IF(SUM(INT(MID(F517,ROW(INDIRECT("1:"&amp;LEN(F517))),1)="/"))=2,"TRI_LANGUAGE","")))</f>
        <v>DUAL_LANGUAGE</v>
      </c>
      <c r="M517" t="str" cm="1">
        <f t="array" aca="1" ref="M517" ca="1">IF(SUM(INT(MID(B517,ROW(INDIRECT("1:"&amp;LEN(B517))),1)="/"))=0,"ONE_GENRE","MULTI_GENRE")</f>
        <v>ONE_GENRE</v>
      </c>
      <c r="N517" t="str">
        <f t="shared" si="17"/>
        <v>8-9</v>
      </c>
    </row>
    <row r="518" spans="1:14" ht="15" thickBot="1" x14ac:dyDescent="0.35">
      <c r="A518" s="11" t="s">
        <v>1072</v>
      </c>
      <c r="B518" s="12" t="s">
        <v>73</v>
      </c>
      <c r="C518" s="13" t="s">
        <v>564</v>
      </c>
      <c r="D518" s="12">
        <v>132</v>
      </c>
      <c r="E518" s="12">
        <v>7.3</v>
      </c>
      <c r="F518" s="12" t="s">
        <v>26</v>
      </c>
      <c r="G518" s="12" t="str" cm="1">
        <f t="array" ref="G518">IF(LEN(_xlfn.CONCAT(IFERROR(INT(MID(NetflixOriginals!$C518,_xlfn.SEQUENCE(LEN(NetflixOriginals!$C518)),1)),"")))=6,LEFT(_xlfn.CONCAT(IFERROR(INT(MID(NetflixOriginals!$C518,_xlfn.SEQUENCE(LEN(NetflixOriginals!$C518)),1)),"")),2),LEFT(_xlfn.CONCAT(IFERROR(INT(MID(NetflixOriginals!$C518,_xlfn.SEQUENCE(LEN(NetflixOriginals!$C518)),1)),"")),1))</f>
        <v>16</v>
      </c>
      <c r="H518" s="12" t="str" cm="1">
        <f t="array" ref="H518">TRIM(LEFT(NetflixOriginals!$C518,MIN(IF(_xlfn.UNIQUE(INT(IFERROR(INT(MID(NetflixOriginals!$C518,_xlfn.SEQUENCE(LEN(NetflixOriginals!$C518)),1)),0)&gt;0)*_xlfn.SEQUENCE(LEN(NetflixOriginals!$C518)))=0,"@",_xlfn.UNIQUE(INT(IFERROR(INT(MID(NetflixOriginals!$C518,_xlfn.SEQUENCE(LEN(NetflixOriginals!$C518)),1)),0)&gt;0)*_xlfn.SEQUENCE(LEN(NetflixOriginals!$C518)))))-1))</f>
        <v>November</v>
      </c>
      <c r="I518" s="12" t="str" cm="1">
        <f t="array" ref="I518">RIGHT(_xlfn.CONCAT(IFERROR(INT(MID(NetflixOriginals!$C518,_xlfn.SEQUENCE(LEN(NetflixOriginals!$C518)),1)),"")),4)</f>
        <v>2018</v>
      </c>
      <c r="J518" s="12">
        <v>11</v>
      </c>
      <c r="K518" s="23">
        <f t="shared" si="16"/>
        <v>43420</v>
      </c>
      <c r="L518" s="22" t="str" cm="1">
        <f t="array" aca="1" ref="L518" ca="1">IF(SUM(INT(MID(F518,ROW(INDIRECT("1:"&amp;LEN(F518))),1)="/"))=0,"UNI_LANGUAGE",IF(SUM(INT(MID(F518,ROW(INDIRECT("1:"&amp;LEN(F518))),1)="/"))=1,"DUAL_LANGUAGE",IF(SUM(INT(MID(F518,ROW(INDIRECT("1:"&amp;LEN(F518))),1)="/"))=2,"TRI_LANGUAGE","")))</f>
        <v>UNI_LANGUAGE</v>
      </c>
      <c r="M518" s="7" t="str" cm="1">
        <f t="array" aca="1" ref="M518" ca="1">IF(SUM(INT(MID(B518,ROW(INDIRECT("1:"&amp;LEN(B518))),1)="/"))=0,"ONE_GENRE","MULTI_GENRE")</f>
        <v>ONE_GENRE</v>
      </c>
      <c r="N518" t="str">
        <f t="shared" si="17"/>
        <v>8-9</v>
      </c>
    </row>
    <row r="519" spans="1:14" ht="15" thickBot="1" x14ac:dyDescent="0.35">
      <c r="A519" s="14" t="s">
        <v>1073</v>
      </c>
      <c r="B519" s="15" t="s">
        <v>12</v>
      </c>
      <c r="C519" s="16" t="s">
        <v>1074</v>
      </c>
      <c r="D519" s="15">
        <v>105</v>
      </c>
      <c r="E519" s="15">
        <v>7.3</v>
      </c>
      <c r="F519" s="15" t="s">
        <v>26</v>
      </c>
      <c r="G519" s="15" t="str" cm="1">
        <f t="array" ref="G519">IF(LEN(_xlfn.CONCAT(IFERROR(INT(MID(NetflixOriginals!$C519,_xlfn.SEQUENCE(LEN(NetflixOriginals!$C519)),1)),"")))=6,LEFT(_xlfn.CONCAT(IFERROR(INT(MID(NetflixOriginals!$C519,_xlfn.SEQUENCE(LEN(NetflixOriginals!$C519)),1)),"")),2),LEFT(_xlfn.CONCAT(IFERROR(INT(MID(NetflixOriginals!$C519,_xlfn.SEQUENCE(LEN(NetflixOriginals!$C519)),1)),"")),1))</f>
        <v>6</v>
      </c>
      <c r="H519" s="12" t="str" cm="1">
        <f t="array" ref="H519">TRIM(LEFT(NetflixOriginals!$C519,MIN(IF(_xlfn.UNIQUE(INT(IFERROR(INT(MID(NetflixOriginals!$C519,_xlfn.SEQUENCE(LEN(NetflixOriginals!$C519)),1)),0)&gt;0)*_xlfn.SEQUENCE(LEN(NetflixOriginals!$C519)))=0,"@",_xlfn.UNIQUE(INT(IFERROR(INT(MID(NetflixOriginals!$C519,_xlfn.SEQUENCE(LEN(NetflixOriginals!$C519)),1)),0)&gt;0)*_xlfn.SEQUENCE(LEN(NetflixOriginals!$C519)))))-1))</f>
        <v>October</v>
      </c>
      <c r="I519" s="15" t="str" cm="1">
        <f t="array" ref="I519">RIGHT(_xlfn.CONCAT(IFERROR(INT(MID(NetflixOriginals!$C519,_xlfn.SEQUENCE(LEN(NetflixOriginals!$C519)),1)),"")),4)</f>
        <v>2017</v>
      </c>
      <c r="J519" s="12">
        <v>10</v>
      </c>
      <c r="K519" s="23">
        <f t="shared" si="16"/>
        <v>43014</v>
      </c>
      <c r="L519" s="22" t="str" cm="1">
        <f t="array" aca="1" ref="L519" ca="1">IF(SUM(INT(MID(F519,ROW(INDIRECT("1:"&amp;LEN(F519))),1)="/"))=0,"UNI_LANGUAGE",IF(SUM(INT(MID(F519,ROW(INDIRECT("1:"&amp;LEN(F519))),1)="/"))=1,"DUAL_LANGUAGE",IF(SUM(INT(MID(F519,ROW(INDIRECT("1:"&amp;LEN(F519))),1)="/"))=2,"TRI_LANGUAGE","")))</f>
        <v>UNI_LANGUAGE</v>
      </c>
      <c r="M519" t="str" cm="1">
        <f t="array" aca="1" ref="M519" ca="1">IF(SUM(INT(MID(B519,ROW(INDIRECT("1:"&amp;LEN(B519))),1)="/"))=0,"ONE_GENRE","MULTI_GENRE")</f>
        <v>ONE_GENRE</v>
      </c>
      <c r="N519" t="str">
        <f t="shared" si="17"/>
        <v>8-9</v>
      </c>
    </row>
    <row r="520" spans="1:14" ht="15" thickBot="1" x14ac:dyDescent="0.35">
      <c r="A520" s="11" t="s">
        <v>1075</v>
      </c>
      <c r="B520" s="12" t="s">
        <v>101</v>
      </c>
      <c r="C520" s="13" t="s">
        <v>1076</v>
      </c>
      <c r="D520" s="12">
        <v>97</v>
      </c>
      <c r="E520" s="12">
        <v>7.3</v>
      </c>
      <c r="F520" s="12" t="s">
        <v>26</v>
      </c>
      <c r="G520" s="12" t="str" cm="1">
        <f t="array" ref="G520">IF(LEN(_xlfn.CONCAT(IFERROR(INT(MID(NetflixOriginals!$C520,_xlfn.SEQUENCE(LEN(NetflixOriginals!$C520)),1)),"")))=6,LEFT(_xlfn.CONCAT(IFERROR(INT(MID(NetflixOriginals!$C520,_xlfn.SEQUENCE(LEN(NetflixOriginals!$C520)),1)),"")),2),LEFT(_xlfn.CONCAT(IFERROR(INT(MID(NetflixOriginals!$C520,_xlfn.SEQUENCE(LEN(NetflixOriginals!$C520)),1)),"")),1))</f>
        <v>24</v>
      </c>
      <c r="H520" s="12" t="str" cm="1">
        <f t="array" ref="H520">TRIM(LEFT(NetflixOriginals!$C520,MIN(IF(_xlfn.UNIQUE(INT(IFERROR(INT(MID(NetflixOriginals!$C520,_xlfn.SEQUENCE(LEN(NetflixOriginals!$C520)),1)),0)&gt;0)*_xlfn.SEQUENCE(LEN(NetflixOriginals!$C520)))=0,"@",_xlfn.UNIQUE(INT(IFERROR(INT(MID(NetflixOriginals!$C520,_xlfn.SEQUENCE(LEN(NetflixOriginals!$C520)),1)),0)&gt;0)*_xlfn.SEQUENCE(LEN(NetflixOriginals!$C520)))))-1))</f>
        <v>June</v>
      </c>
      <c r="I520" s="12" t="str" cm="1">
        <f t="array" ref="I520">RIGHT(_xlfn.CONCAT(IFERROR(INT(MID(NetflixOriginals!$C520,_xlfn.SEQUENCE(LEN(NetflixOriginals!$C520)),1)),"")),4)</f>
        <v>2016</v>
      </c>
      <c r="J520" s="12">
        <v>6</v>
      </c>
      <c r="K520" s="23">
        <f t="shared" si="16"/>
        <v>42545</v>
      </c>
      <c r="L520" s="22" t="str" cm="1">
        <f t="array" aca="1" ref="L520" ca="1">IF(SUM(INT(MID(F520,ROW(INDIRECT("1:"&amp;LEN(F520))),1)="/"))=0,"UNI_LANGUAGE",IF(SUM(INT(MID(F520,ROW(INDIRECT("1:"&amp;LEN(F520))),1)="/"))=1,"DUAL_LANGUAGE",IF(SUM(INT(MID(F520,ROW(INDIRECT("1:"&amp;LEN(F520))),1)="/"))=2,"TRI_LANGUAGE","")))</f>
        <v>UNI_LANGUAGE</v>
      </c>
      <c r="M520" s="7" t="str" cm="1">
        <f t="array" aca="1" ref="M520" ca="1">IF(SUM(INT(MID(B520,ROW(INDIRECT("1:"&amp;LEN(B520))),1)="/"))=0,"ONE_GENRE","MULTI_GENRE")</f>
        <v>ONE_GENRE</v>
      </c>
      <c r="N520" t="str">
        <f t="shared" si="17"/>
        <v>8-9</v>
      </c>
    </row>
    <row r="521" spans="1:14" ht="15" thickBot="1" x14ac:dyDescent="0.35">
      <c r="A521" s="14" t="s">
        <v>1077</v>
      </c>
      <c r="B521" s="15" t="s">
        <v>12</v>
      </c>
      <c r="C521" s="16" t="s">
        <v>1078</v>
      </c>
      <c r="D521" s="15">
        <v>83</v>
      </c>
      <c r="E521" s="15">
        <v>7.3</v>
      </c>
      <c r="F521" s="15" t="s">
        <v>26</v>
      </c>
      <c r="G521" s="15" t="str" cm="1">
        <f t="array" ref="G521">IF(LEN(_xlfn.CONCAT(IFERROR(INT(MID(NetflixOriginals!$C521,_xlfn.SEQUENCE(LEN(NetflixOriginals!$C521)),1)),"")))=6,LEFT(_xlfn.CONCAT(IFERROR(INT(MID(NetflixOriginals!$C521,_xlfn.SEQUENCE(LEN(NetflixOriginals!$C521)),1)),"")),2),LEFT(_xlfn.CONCAT(IFERROR(INT(MID(NetflixOriginals!$C521,_xlfn.SEQUENCE(LEN(NetflixOriginals!$C521)),1)),"")),1))</f>
        <v>22</v>
      </c>
      <c r="H521" s="12" t="str" cm="1">
        <f t="array" ref="H521">TRIM(LEFT(NetflixOriginals!$C521,MIN(IF(_xlfn.UNIQUE(INT(IFERROR(INT(MID(NetflixOriginals!$C521,_xlfn.SEQUENCE(LEN(NetflixOriginals!$C521)),1)),0)&gt;0)*_xlfn.SEQUENCE(LEN(NetflixOriginals!$C521)))=0,"@",_xlfn.UNIQUE(INT(IFERROR(INT(MID(NetflixOriginals!$C521,_xlfn.SEQUENCE(LEN(NetflixOriginals!$C521)),1)),0)&gt;0)*_xlfn.SEQUENCE(LEN(NetflixOriginals!$C521)))))-1))</f>
        <v>May</v>
      </c>
      <c r="I521" s="15" t="str" cm="1">
        <f t="array" ref="I521">RIGHT(_xlfn.CONCAT(IFERROR(INT(MID(NetflixOriginals!$C521,_xlfn.SEQUENCE(LEN(NetflixOriginals!$C521)),1)),"")),4)</f>
        <v>2015</v>
      </c>
      <c r="J521" s="12">
        <v>5</v>
      </c>
      <c r="K521" s="23">
        <f t="shared" si="16"/>
        <v>42146</v>
      </c>
      <c r="L521" s="22" t="str" cm="1">
        <f t="array" aca="1" ref="L521" ca="1">IF(SUM(INT(MID(F521,ROW(INDIRECT("1:"&amp;LEN(F521))),1)="/"))=0,"UNI_LANGUAGE",IF(SUM(INT(MID(F521,ROW(INDIRECT("1:"&amp;LEN(F521))),1)="/"))=1,"DUAL_LANGUAGE",IF(SUM(INT(MID(F521,ROW(INDIRECT("1:"&amp;LEN(F521))),1)="/"))=2,"TRI_LANGUAGE","")))</f>
        <v>UNI_LANGUAGE</v>
      </c>
      <c r="M521" t="str" cm="1">
        <f t="array" aca="1" ref="M521" ca="1">IF(SUM(INT(MID(B521,ROW(INDIRECT("1:"&amp;LEN(B521))),1)="/"))=0,"ONE_GENRE","MULTI_GENRE")</f>
        <v>ONE_GENRE</v>
      </c>
      <c r="N521" t="str">
        <f t="shared" si="17"/>
        <v>8-9</v>
      </c>
    </row>
    <row r="522" spans="1:14" ht="15" thickBot="1" x14ac:dyDescent="0.35">
      <c r="A522" s="11" t="s">
        <v>1079</v>
      </c>
      <c r="B522" s="12" t="s">
        <v>12</v>
      </c>
      <c r="C522" s="13" t="s">
        <v>338</v>
      </c>
      <c r="D522" s="12">
        <v>110</v>
      </c>
      <c r="E522" s="12">
        <v>7.4</v>
      </c>
      <c r="F522" s="12" t="s">
        <v>26</v>
      </c>
      <c r="G522" s="12" t="str" cm="1">
        <f t="array" ref="G522">IF(LEN(_xlfn.CONCAT(IFERROR(INT(MID(NetflixOriginals!$C522,_xlfn.SEQUENCE(LEN(NetflixOriginals!$C522)),1)),"")))=6,LEFT(_xlfn.CONCAT(IFERROR(INT(MID(NetflixOriginals!$C522,_xlfn.SEQUENCE(LEN(NetflixOriginals!$C522)),1)),"")),2),LEFT(_xlfn.CONCAT(IFERROR(INT(MID(NetflixOriginals!$C522,_xlfn.SEQUENCE(LEN(NetflixOriginals!$C522)),1)),"")),1))</f>
        <v>21</v>
      </c>
      <c r="H522" s="12" t="str" cm="1">
        <f t="array" ref="H522">TRIM(LEFT(NetflixOriginals!$C522,MIN(IF(_xlfn.UNIQUE(INT(IFERROR(INT(MID(NetflixOriginals!$C522,_xlfn.SEQUENCE(LEN(NetflixOriginals!$C522)),1)),0)&gt;0)*_xlfn.SEQUENCE(LEN(NetflixOriginals!$C522)))=0,"@",_xlfn.UNIQUE(INT(IFERROR(INT(MID(NetflixOriginals!$C522,_xlfn.SEQUENCE(LEN(NetflixOriginals!$C522)),1)),0)&gt;0)*_xlfn.SEQUENCE(LEN(NetflixOriginals!$C522)))))-1))</f>
        <v>August</v>
      </c>
      <c r="I522" s="12" t="str" cm="1">
        <f t="array" ref="I522">RIGHT(_xlfn.CONCAT(IFERROR(INT(MID(NetflixOriginals!$C522,_xlfn.SEQUENCE(LEN(NetflixOriginals!$C522)),1)),"")),4)</f>
        <v>2019</v>
      </c>
      <c r="J522" s="12">
        <v>8</v>
      </c>
      <c r="K522" s="23">
        <f t="shared" si="16"/>
        <v>43698</v>
      </c>
      <c r="L522" s="22" t="str" cm="1">
        <f t="array" aca="1" ref="L522" ca="1">IF(SUM(INT(MID(F522,ROW(INDIRECT("1:"&amp;LEN(F522))),1)="/"))=0,"UNI_LANGUAGE",IF(SUM(INT(MID(F522,ROW(INDIRECT("1:"&amp;LEN(F522))),1)="/"))=1,"DUAL_LANGUAGE",IF(SUM(INT(MID(F522,ROW(INDIRECT("1:"&amp;LEN(F522))),1)="/"))=2,"TRI_LANGUAGE","")))</f>
        <v>UNI_LANGUAGE</v>
      </c>
      <c r="M522" s="7" t="str" cm="1">
        <f t="array" aca="1" ref="M522" ca="1">IF(SUM(INT(MID(B522,ROW(INDIRECT("1:"&amp;LEN(B522))),1)="/"))=0,"ONE_GENRE","MULTI_GENRE")</f>
        <v>ONE_GENRE</v>
      </c>
      <c r="N522" t="str">
        <f t="shared" si="17"/>
        <v>8-9</v>
      </c>
    </row>
    <row r="523" spans="1:14" ht="15" thickBot="1" x14ac:dyDescent="0.35">
      <c r="A523" s="14" t="s">
        <v>1080</v>
      </c>
      <c r="B523" s="15" t="s">
        <v>12</v>
      </c>
      <c r="C523" s="16" t="s">
        <v>220</v>
      </c>
      <c r="D523" s="15">
        <v>39</v>
      </c>
      <c r="E523" s="15">
        <v>7.4</v>
      </c>
      <c r="F523" s="15" t="s">
        <v>26</v>
      </c>
      <c r="G523" s="15" t="str" cm="1">
        <f t="array" ref="G523">IF(LEN(_xlfn.CONCAT(IFERROR(INT(MID(NetflixOriginals!$C523,_xlfn.SEQUENCE(LEN(NetflixOriginals!$C523)),1)),"")))=6,LEFT(_xlfn.CONCAT(IFERROR(INT(MID(NetflixOriginals!$C523,_xlfn.SEQUENCE(LEN(NetflixOriginals!$C523)),1)),"")),2),LEFT(_xlfn.CONCAT(IFERROR(INT(MID(NetflixOriginals!$C523,_xlfn.SEQUENCE(LEN(NetflixOriginals!$C523)),1)),"")),1))</f>
        <v>1</v>
      </c>
      <c r="H523" s="12" t="str" cm="1">
        <f t="array" ref="H523">TRIM(LEFT(NetflixOriginals!$C523,MIN(IF(_xlfn.UNIQUE(INT(IFERROR(INT(MID(NetflixOriginals!$C523,_xlfn.SEQUENCE(LEN(NetflixOriginals!$C523)),1)),0)&gt;0)*_xlfn.SEQUENCE(LEN(NetflixOriginals!$C523)))=0,"@",_xlfn.UNIQUE(INT(IFERROR(INT(MID(NetflixOriginals!$C523,_xlfn.SEQUENCE(LEN(NetflixOriginals!$C523)),1)),0)&gt;0)*_xlfn.SEQUENCE(LEN(NetflixOriginals!$C523)))))-1))</f>
        <v>November</v>
      </c>
      <c r="I523" s="15" t="str" cm="1">
        <f t="array" ref="I523">RIGHT(_xlfn.CONCAT(IFERROR(INT(MID(NetflixOriginals!$C523,_xlfn.SEQUENCE(LEN(NetflixOriginals!$C523)),1)),"")),4)</f>
        <v>2019</v>
      </c>
      <c r="J523" s="12">
        <v>11</v>
      </c>
      <c r="K523" s="23">
        <f t="shared" si="16"/>
        <v>43770</v>
      </c>
      <c r="L523" s="22" t="str" cm="1">
        <f t="array" aca="1" ref="L523" ca="1">IF(SUM(INT(MID(F523,ROW(INDIRECT("1:"&amp;LEN(F523))),1)="/"))=0,"UNI_LANGUAGE",IF(SUM(INT(MID(F523,ROW(INDIRECT("1:"&amp;LEN(F523))),1)="/"))=1,"DUAL_LANGUAGE",IF(SUM(INT(MID(F523,ROW(INDIRECT("1:"&amp;LEN(F523))),1)="/"))=2,"TRI_LANGUAGE","")))</f>
        <v>UNI_LANGUAGE</v>
      </c>
      <c r="M523" t="str" cm="1">
        <f t="array" aca="1" ref="M523" ca="1">IF(SUM(INT(MID(B523,ROW(INDIRECT("1:"&amp;LEN(B523))),1)="/"))=0,"ONE_GENRE","MULTI_GENRE")</f>
        <v>ONE_GENRE</v>
      </c>
      <c r="N523" t="str">
        <f t="shared" si="17"/>
        <v>8-9</v>
      </c>
    </row>
    <row r="524" spans="1:14" ht="15" thickBot="1" x14ac:dyDescent="0.35">
      <c r="A524" s="11" t="s">
        <v>1081</v>
      </c>
      <c r="B524" s="12" t="s">
        <v>12</v>
      </c>
      <c r="C524" s="13" t="s">
        <v>793</v>
      </c>
      <c r="D524" s="12">
        <v>40</v>
      </c>
      <c r="E524" s="12">
        <v>7.4</v>
      </c>
      <c r="F524" s="12" t="s">
        <v>26</v>
      </c>
      <c r="G524" s="12" t="str" cm="1">
        <f t="array" ref="G524">IF(LEN(_xlfn.CONCAT(IFERROR(INT(MID(NetflixOriginals!$C524,_xlfn.SEQUENCE(LEN(NetflixOriginals!$C524)),1)),"")))=6,LEFT(_xlfn.CONCAT(IFERROR(INT(MID(NetflixOriginals!$C524,_xlfn.SEQUENCE(LEN(NetflixOriginals!$C524)),1)),"")),2),LEFT(_xlfn.CONCAT(IFERROR(INT(MID(NetflixOriginals!$C524,_xlfn.SEQUENCE(LEN(NetflixOriginals!$C524)),1)),"")),1))</f>
        <v>29</v>
      </c>
      <c r="H524" s="12" t="str" cm="1">
        <f t="array" ref="H524">TRIM(LEFT(NetflixOriginals!$C524,MIN(IF(_xlfn.UNIQUE(INT(IFERROR(INT(MID(NetflixOriginals!$C524,_xlfn.SEQUENCE(LEN(NetflixOriginals!$C524)),1)),0)&gt;0)*_xlfn.SEQUENCE(LEN(NetflixOriginals!$C524)))=0,"@",_xlfn.UNIQUE(INT(IFERROR(INT(MID(NetflixOriginals!$C524,_xlfn.SEQUENCE(LEN(NetflixOriginals!$C524)),1)),0)&gt;0)*_xlfn.SEQUENCE(LEN(NetflixOriginals!$C524)))))-1))</f>
        <v>September</v>
      </c>
      <c r="I524" s="12" t="str" cm="1">
        <f t="array" ref="I524">RIGHT(_xlfn.CONCAT(IFERROR(INT(MID(NetflixOriginals!$C524,_xlfn.SEQUENCE(LEN(NetflixOriginals!$C524)),1)),"")),4)</f>
        <v>2017</v>
      </c>
      <c r="J524" s="12">
        <v>9</v>
      </c>
      <c r="K524" s="23">
        <f t="shared" si="16"/>
        <v>43007</v>
      </c>
      <c r="L524" s="22" t="str" cm="1">
        <f t="array" aca="1" ref="L524" ca="1">IF(SUM(INT(MID(F524,ROW(INDIRECT("1:"&amp;LEN(F524))),1)="/"))=0,"UNI_LANGUAGE",IF(SUM(INT(MID(F524,ROW(INDIRECT("1:"&amp;LEN(F524))),1)="/"))=1,"DUAL_LANGUAGE",IF(SUM(INT(MID(F524,ROW(INDIRECT("1:"&amp;LEN(F524))),1)="/"))=2,"TRI_LANGUAGE","")))</f>
        <v>UNI_LANGUAGE</v>
      </c>
      <c r="M524" s="7" t="str" cm="1">
        <f t="array" aca="1" ref="M524" ca="1">IF(SUM(INT(MID(B524,ROW(INDIRECT("1:"&amp;LEN(B524))),1)="/"))=0,"ONE_GENRE","MULTI_GENRE")</f>
        <v>ONE_GENRE</v>
      </c>
      <c r="N524" t="str">
        <f t="shared" si="17"/>
        <v>8-9</v>
      </c>
    </row>
    <row r="525" spans="1:14" ht="15" thickBot="1" x14ac:dyDescent="0.35">
      <c r="A525" s="14" t="s">
        <v>1082</v>
      </c>
      <c r="B525" s="15" t="s">
        <v>12</v>
      </c>
      <c r="C525" s="16" t="s">
        <v>1083</v>
      </c>
      <c r="D525" s="15">
        <v>85</v>
      </c>
      <c r="E525" s="15">
        <v>7.4</v>
      </c>
      <c r="F525" s="15" t="s">
        <v>26</v>
      </c>
      <c r="G525" s="15" t="str" cm="1">
        <f t="array" ref="G525">IF(LEN(_xlfn.CONCAT(IFERROR(INT(MID(NetflixOriginals!$C525,_xlfn.SEQUENCE(LEN(NetflixOriginals!$C525)),1)),"")))=6,LEFT(_xlfn.CONCAT(IFERROR(INT(MID(NetflixOriginals!$C525,_xlfn.SEQUENCE(LEN(NetflixOriginals!$C525)),1)),"")),2),LEFT(_xlfn.CONCAT(IFERROR(INT(MID(NetflixOriginals!$C525,_xlfn.SEQUENCE(LEN(NetflixOriginals!$C525)),1)),"")),1))</f>
        <v>31</v>
      </c>
      <c r="H525" s="12" t="str" cm="1">
        <f t="array" ref="H525">TRIM(LEFT(NetflixOriginals!$C525,MIN(IF(_xlfn.UNIQUE(INT(IFERROR(INT(MID(NetflixOriginals!$C525,_xlfn.SEQUENCE(LEN(NetflixOriginals!$C525)),1)),0)&gt;0)*_xlfn.SEQUENCE(LEN(NetflixOriginals!$C525)))=0,"@",_xlfn.UNIQUE(INT(IFERROR(INT(MID(NetflixOriginals!$C525,_xlfn.SEQUENCE(LEN(NetflixOriginals!$C525)),1)),0)&gt;0)*_xlfn.SEQUENCE(LEN(NetflixOriginals!$C525)))))-1))</f>
        <v>January</v>
      </c>
      <c r="I525" s="15" t="str" cm="1">
        <f t="array" ref="I525">RIGHT(_xlfn.CONCAT(IFERROR(INT(MID(NetflixOriginals!$C525,_xlfn.SEQUENCE(LEN(NetflixOriginals!$C525)),1)),"")),4)</f>
        <v>2020</v>
      </c>
      <c r="J525" s="12">
        <v>1</v>
      </c>
      <c r="K525" s="23">
        <f t="shared" si="16"/>
        <v>43861</v>
      </c>
      <c r="L525" s="22" t="str" cm="1">
        <f t="array" aca="1" ref="L525" ca="1">IF(SUM(INT(MID(F525,ROW(INDIRECT("1:"&amp;LEN(F525))),1)="/"))=0,"UNI_LANGUAGE",IF(SUM(INT(MID(F525,ROW(INDIRECT("1:"&amp;LEN(F525))),1)="/"))=1,"DUAL_LANGUAGE",IF(SUM(INT(MID(F525,ROW(INDIRECT("1:"&amp;LEN(F525))),1)="/"))=2,"TRI_LANGUAGE","")))</f>
        <v>UNI_LANGUAGE</v>
      </c>
      <c r="M525" t="str" cm="1">
        <f t="array" aca="1" ref="M525" ca="1">IF(SUM(INT(MID(B525,ROW(INDIRECT("1:"&amp;LEN(B525))),1)="/"))=0,"ONE_GENRE","MULTI_GENRE")</f>
        <v>ONE_GENRE</v>
      </c>
      <c r="N525" t="str">
        <f t="shared" si="17"/>
        <v>8-9</v>
      </c>
    </row>
    <row r="526" spans="1:14" ht="15" thickBot="1" x14ac:dyDescent="0.35">
      <c r="A526" s="11" t="s">
        <v>1084</v>
      </c>
      <c r="B526" s="12" t="s">
        <v>12</v>
      </c>
      <c r="C526" s="13" t="s">
        <v>1085</v>
      </c>
      <c r="D526" s="12">
        <v>26</v>
      </c>
      <c r="E526" s="12">
        <v>7.4</v>
      </c>
      <c r="F526" s="12" t="s">
        <v>15</v>
      </c>
      <c r="G526" s="12" t="str" cm="1">
        <f t="array" ref="G526">IF(LEN(_xlfn.CONCAT(IFERROR(INT(MID(NetflixOriginals!$C526,_xlfn.SEQUENCE(LEN(NetflixOriginals!$C526)),1)),"")))=6,LEFT(_xlfn.CONCAT(IFERROR(INT(MID(NetflixOriginals!$C526,_xlfn.SEQUENCE(LEN(NetflixOriginals!$C526)),1)),"")),2),LEFT(_xlfn.CONCAT(IFERROR(INT(MID(NetflixOriginals!$C526,_xlfn.SEQUENCE(LEN(NetflixOriginals!$C526)),1)),"")),1))</f>
        <v>12</v>
      </c>
      <c r="H526" s="12" t="str" cm="1">
        <f t="array" ref="H526">TRIM(LEFT(NetflixOriginals!$C526,MIN(IF(_xlfn.UNIQUE(INT(IFERROR(INT(MID(NetflixOriginals!$C526,_xlfn.SEQUENCE(LEN(NetflixOriginals!$C526)),1)),0)&gt;0)*_xlfn.SEQUENCE(LEN(NetflixOriginals!$C526)))=0,"@",_xlfn.UNIQUE(INT(IFERROR(INT(MID(NetflixOriginals!$C526,_xlfn.SEQUENCE(LEN(NetflixOriginals!$C526)),1)),0)&gt;0)*_xlfn.SEQUENCE(LEN(NetflixOriginals!$C526)))))-1))</f>
        <v>February</v>
      </c>
      <c r="I526" s="12" t="str" cm="1">
        <f t="array" ref="I526">RIGHT(_xlfn.CONCAT(IFERROR(INT(MID(NetflixOriginals!$C526,_xlfn.SEQUENCE(LEN(NetflixOriginals!$C526)),1)),"")),4)</f>
        <v>2019</v>
      </c>
      <c r="J526" s="12">
        <v>2</v>
      </c>
      <c r="K526" s="23">
        <f t="shared" si="16"/>
        <v>43508</v>
      </c>
      <c r="L526" s="22" t="str" cm="1">
        <f t="array" aca="1" ref="L526" ca="1">IF(SUM(INT(MID(F526,ROW(INDIRECT("1:"&amp;LEN(F526))),1)="/"))=0,"UNI_LANGUAGE",IF(SUM(INT(MID(F526,ROW(INDIRECT("1:"&amp;LEN(F526))),1)="/"))=1,"DUAL_LANGUAGE",IF(SUM(INT(MID(F526,ROW(INDIRECT("1:"&amp;LEN(F526))),1)="/"))=2,"TRI_LANGUAGE","")))</f>
        <v>DUAL_LANGUAGE</v>
      </c>
      <c r="M526" s="7" t="str" cm="1">
        <f t="array" aca="1" ref="M526" ca="1">IF(SUM(INT(MID(B526,ROW(INDIRECT("1:"&amp;LEN(B526))),1)="/"))=0,"ONE_GENRE","MULTI_GENRE")</f>
        <v>ONE_GENRE</v>
      </c>
      <c r="N526" t="str">
        <f t="shared" si="17"/>
        <v>8-9</v>
      </c>
    </row>
    <row r="527" spans="1:14" ht="15" thickBot="1" x14ac:dyDescent="0.35">
      <c r="A527" s="14" t="s">
        <v>1086</v>
      </c>
      <c r="B527" s="15" t="s">
        <v>148</v>
      </c>
      <c r="C527" s="16" t="s">
        <v>599</v>
      </c>
      <c r="D527" s="15">
        <v>87</v>
      </c>
      <c r="E527" s="15">
        <v>7.4</v>
      </c>
      <c r="F527" s="15" t="s">
        <v>26</v>
      </c>
      <c r="G527" s="15" t="str" cm="1">
        <f t="array" ref="G527">IF(LEN(_xlfn.CONCAT(IFERROR(INT(MID(NetflixOriginals!$C527,_xlfn.SEQUENCE(LEN(NetflixOriginals!$C527)),1)),"")))=6,LEFT(_xlfn.CONCAT(IFERROR(INT(MID(NetflixOriginals!$C527,_xlfn.SEQUENCE(LEN(NetflixOriginals!$C527)),1)),"")),2),LEFT(_xlfn.CONCAT(IFERROR(INT(MID(NetflixOriginals!$C527,_xlfn.SEQUENCE(LEN(NetflixOriginals!$C527)),1)),"")),1))</f>
        <v>25</v>
      </c>
      <c r="H527" s="12" t="str" cm="1">
        <f t="array" ref="H527">TRIM(LEFT(NetflixOriginals!$C527,MIN(IF(_xlfn.UNIQUE(INT(IFERROR(INT(MID(NetflixOriginals!$C527,_xlfn.SEQUENCE(LEN(NetflixOriginals!$C527)),1)),0)&gt;0)*_xlfn.SEQUENCE(LEN(NetflixOriginals!$C527)))=0,"@",_xlfn.UNIQUE(INT(IFERROR(INT(MID(NetflixOriginals!$C527,_xlfn.SEQUENCE(LEN(NetflixOriginals!$C527)),1)),0)&gt;0)*_xlfn.SEQUENCE(LEN(NetflixOriginals!$C527)))))-1))</f>
        <v>November</v>
      </c>
      <c r="I527" s="15" t="str" cm="1">
        <f t="array" ref="I527">RIGHT(_xlfn.CONCAT(IFERROR(INT(MID(NetflixOriginals!$C527,_xlfn.SEQUENCE(LEN(NetflixOriginals!$C527)),1)),"")),4)</f>
        <v>2020</v>
      </c>
      <c r="J527" s="12">
        <v>11</v>
      </c>
      <c r="K527" s="23">
        <f t="shared" si="16"/>
        <v>44160</v>
      </c>
      <c r="L527" s="22" t="str" cm="1">
        <f t="array" aca="1" ref="L527" ca="1">IF(SUM(INT(MID(F527,ROW(INDIRECT("1:"&amp;LEN(F527))),1)="/"))=0,"UNI_LANGUAGE",IF(SUM(INT(MID(F527,ROW(INDIRECT("1:"&amp;LEN(F527))),1)="/"))=1,"DUAL_LANGUAGE",IF(SUM(INT(MID(F527,ROW(INDIRECT("1:"&amp;LEN(F527))),1)="/"))=2,"TRI_LANGUAGE","")))</f>
        <v>UNI_LANGUAGE</v>
      </c>
      <c r="M527" t="str" cm="1">
        <f t="array" aca="1" ref="M527" ca="1">IF(SUM(INT(MID(B527,ROW(INDIRECT("1:"&amp;LEN(B527))),1)="/"))=0,"ONE_GENRE","MULTI_GENRE")</f>
        <v>ONE_GENRE</v>
      </c>
      <c r="N527" t="str">
        <f t="shared" si="17"/>
        <v>8-9</v>
      </c>
    </row>
    <row r="528" spans="1:14" ht="15" thickBot="1" x14ac:dyDescent="0.35">
      <c r="A528" s="11" t="s">
        <v>1087</v>
      </c>
      <c r="B528" s="12" t="s">
        <v>12</v>
      </c>
      <c r="C528" s="13" t="s">
        <v>414</v>
      </c>
      <c r="D528" s="12">
        <v>97</v>
      </c>
      <c r="E528" s="12">
        <v>7.4</v>
      </c>
      <c r="F528" s="12" t="s">
        <v>26</v>
      </c>
      <c r="G528" s="12" t="str" cm="1">
        <f t="array" ref="G528">IF(LEN(_xlfn.CONCAT(IFERROR(INT(MID(NetflixOriginals!$C528,_xlfn.SEQUENCE(LEN(NetflixOriginals!$C528)),1)),"")))=6,LEFT(_xlfn.CONCAT(IFERROR(INT(MID(NetflixOriginals!$C528,_xlfn.SEQUENCE(LEN(NetflixOriginals!$C528)),1)),"")),2),LEFT(_xlfn.CONCAT(IFERROR(INT(MID(NetflixOriginals!$C528,_xlfn.SEQUENCE(LEN(NetflixOriginals!$C528)),1)),"")),1))</f>
        <v>26</v>
      </c>
      <c r="H528" s="12" t="str" cm="1">
        <f t="array" ref="H528">TRIM(LEFT(NetflixOriginals!$C528,MIN(IF(_xlfn.UNIQUE(INT(IFERROR(INT(MID(NetflixOriginals!$C528,_xlfn.SEQUENCE(LEN(NetflixOriginals!$C528)),1)),0)&gt;0)*_xlfn.SEQUENCE(LEN(NetflixOriginals!$C528)))=0,"@",_xlfn.UNIQUE(INT(IFERROR(INT(MID(NetflixOriginals!$C528,_xlfn.SEQUENCE(LEN(NetflixOriginals!$C528)),1)),0)&gt;0)*_xlfn.SEQUENCE(LEN(NetflixOriginals!$C528)))))-1))</f>
        <v>October</v>
      </c>
      <c r="I528" s="12" t="str" cm="1">
        <f t="array" ref="I528">RIGHT(_xlfn.CONCAT(IFERROR(INT(MID(NetflixOriginals!$C528,_xlfn.SEQUENCE(LEN(NetflixOriginals!$C528)),1)),"")),4)</f>
        <v>2018</v>
      </c>
      <c r="J528" s="12">
        <v>10</v>
      </c>
      <c r="K528" s="23">
        <f t="shared" si="16"/>
        <v>43399</v>
      </c>
      <c r="L528" s="22" t="str" cm="1">
        <f t="array" aca="1" ref="L528" ca="1">IF(SUM(INT(MID(F528,ROW(INDIRECT("1:"&amp;LEN(F528))),1)="/"))=0,"UNI_LANGUAGE",IF(SUM(INT(MID(F528,ROW(INDIRECT("1:"&amp;LEN(F528))),1)="/"))=1,"DUAL_LANGUAGE",IF(SUM(INT(MID(F528,ROW(INDIRECT("1:"&amp;LEN(F528))),1)="/"))=2,"TRI_LANGUAGE","")))</f>
        <v>UNI_LANGUAGE</v>
      </c>
      <c r="M528" s="7" t="str" cm="1">
        <f t="array" aca="1" ref="M528" ca="1">IF(SUM(INT(MID(B528,ROW(INDIRECT("1:"&amp;LEN(B528))),1)="/"))=0,"ONE_GENRE","MULTI_GENRE")</f>
        <v>ONE_GENRE</v>
      </c>
      <c r="N528" t="str">
        <f t="shared" si="17"/>
        <v>8-9</v>
      </c>
    </row>
    <row r="529" spans="1:14" ht="15" thickBot="1" x14ac:dyDescent="0.35">
      <c r="A529" s="14" t="s">
        <v>1088</v>
      </c>
      <c r="B529" s="15" t="s">
        <v>12</v>
      </c>
      <c r="C529" s="16" t="s">
        <v>821</v>
      </c>
      <c r="D529" s="15">
        <v>118</v>
      </c>
      <c r="E529" s="15">
        <v>7.4</v>
      </c>
      <c r="F529" s="15" t="s">
        <v>26</v>
      </c>
      <c r="G529" s="15" t="str" cm="1">
        <f t="array" ref="G529">IF(LEN(_xlfn.CONCAT(IFERROR(INT(MID(NetflixOriginals!$C529,_xlfn.SEQUENCE(LEN(NetflixOriginals!$C529)),1)),"")))=6,LEFT(_xlfn.CONCAT(IFERROR(INT(MID(NetflixOriginals!$C529,_xlfn.SEQUENCE(LEN(NetflixOriginals!$C529)),1)),"")),2),LEFT(_xlfn.CONCAT(IFERROR(INT(MID(NetflixOriginals!$C529,_xlfn.SEQUENCE(LEN(NetflixOriginals!$C529)),1)),"")),1))</f>
        <v>7</v>
      </c>
      <c r="H529" s="12" t="str" cm="1">
        <f t="array" ref="H529">TRIM(LEFT(NetflixOriginals!$C529,MIN(IF(_xlfn.UNIQUE(INT(IFERROR(INT(MID(NetflixOriginals!$C529,_xlfn.SEQUENCE(LEN(NetflixOriginals!$C529)),1)),0)&gt;0)*_xlfn.SEQUENCE(LEN(NetflixOriginals!$C529)))=0,"@",_xlfn.UNIQUE(INT(IFERROR(INT(MID(NetflixOriginals!$C529,_xlfn.SEQUENCE(LEN(NetflixOriginals!$C529)),1)),0)&gt;0)*_xlfn.SEQUENCE(LEN(NetflixOriginals!$C529)))))-1))</f>
        <v>June</v>
      </c>
      <c r="I529" s="15" t="str" cm="1">
        <f t="array" ref="I529">RIGHT(_xlfn.CONCAT(IFERROR(INT(MID(NetflixOriginals!$C529,_xlfn.SEQUENCE(LEN(NetflixOriginals!$C529)),1)),"")),4)</f>
        <v>2019</v>
      </c>
      <c r="J529" s="12">
        <v>6</v>
      </c>
      <c r="K529" s="23">
        <f t="shared" si="16"/>
        <v>43623</v>
      </c>
      <c r="L529" s="22" t="str" cm="1">
        <f t="array" aca="1" ref="L529" ca="1">IF(SUM(INT(MID(F529,ROW(INDIRECT("1:"&amp;LEN(F529))),1)="/"))=0,"UNI_LANGUAGE",IF(SUM(INT(MID(F529,ROW(INDIRECT("1:"&amp;LEN(F529))),1)="/"))=1,"DUAL_LANGUAGE",IF(SUM(INT(MID(F529,ROW(INDIRECT("1:"&amp;LEN(F529))),1)="/"))=2,"TRI_LANGUAGE","")))</f>
        <v>UNI_LANGUAGE</v>
      </c>
      <c r="M529" t="str" cm="1">
        <f t="array" aca="1" ref="M529" ca="1">IF(SUM(INT(MID(B529,ROW(INDIRECT("1:"&amp;LEN(B529))),1)="/"))=0,"ONE_GENRE","MULTI_GENRE")</f>
        <v>ONE_GENRE</v>
      </c>
      <c r="N529" t="str">
        <f t="shared" si="17"/>
        <v>8-9</v>
      </c>
    </row>
    <row r="530" spans="1:14" ht="15" thickBot="1" x14ac:dyDescent="0.35">
      <c r="A530" s="11" t="s">
        <v>1089</v>
      </c>
      <c r="B530" s="12" t="s">
        <v>29</v>
      </c>
      <c r="C530" s="13" t="s">
        <v>173</v>
      </c>
      <c r="D530" s="12">
        <v>23</v>
      </c>
      <c r="E530" s="12">
        <v>7.4</v>
      </c>
      <c r="F530" s="12" t="s">
        <v>26</v>
      </c>
      <c r="G530" s="12" t="str" cm="1">
        <f t="array" ref="G530">IF(LEN(_xlfn.CONCAT(IFERROR(INT(MID(NetflixOriginals!$C530,_xlfn.SEQUENCE(LEN(NetflixOriginals!$C530)),1)),"")))=6,LEFT(_xlfn.CONCAT(IFERROR(INT(MID(NetflixOriginals!$C530,_xlfn.SEQUENCE(LEN(NetflixOriginals!$C530)),1)),"")),2),LEFT(_xlfn.CONCAT(IFERROR(INT(MID(NetflixOriginals!$C530,_xlfn.SEQUENCE(LEN(NetflixOriginals!$C530)),1)),"")),1))</f>
        <v>27</v>
      </c>
      <c r="H530" s="12" t="str" cm="1">
        <f t="array" ref="H530">TRIM(LEFT(NetflixOriginals!$C530,MIN(IF(_xlfn.UNIQUE(INT(IFERROR(INT(MID(NetflixOriginals!$C530,_xlfn.SEQUENCE(LEN(NetflixOriginals!$C530)),1)),0)&gt;0)*_xlfn.SEQUENCE(LEN(NetflixOriginals!$C530)))=0,"@",_xlfn.UNIQUE(INT(IFERROR(INT(MID(NetflixOriginals!$C530,_xlfn.SEQUENCE(LEN(NetflixOriginals!$C530)),1)),0)&gt;0)*_xlfn.SEQUENCE(LEN(NetflixOriginals!$C530)))))-1))</f>
        <v>November</v>
      </c>
      <c r="I530" s="12" t="str" cm="1">
        <f t="array" ref="I530">RIGHT(_xlfn.CONCAT(IFERROR(INT(MID(NetflixOriginals!$C530,_xlfn.SEQUENCE(LEN(NetflixOriginals!$C530)),1)),"")),4)</f>
        <v>2019</v>
      </c>
      <c r="J530" s="12">
        <v>11</v>
      </c>
      <c r="K530" s="23">
        <f t="shared" si="16"/>
        <v>43796</v>
      </c>
      <c r="L530" s="22" t="str" cm="1">
        <f t="array" aca="1" ref="L530" ca="1">IF(SUM(INT(MID(F530,ROW(INDIRECT("1:"&amp;LEN(F530))),1)="/"))=0,"UNI_LANGUAGE",IF(SUM(INT(MID(F530,ROW(INDIRECT("1:"&amp;LEN(F530))),1)="/"))=1,"DUAL_LANGUAGE",IF(SUM(INT(MID(F530,ROW(INDIRECT("1:"&amp;LEN(F530))),1)="/"))=2,"TRI_LANGUAGE","")))</f>
        <v>UNI_LANGUAGE</v>
      </c>
      <c r="M530" s="7" t="str" cm="1">
        <f t="array" aca="1" ref="M530" ca="1">IF(SUM(INT(MID(B530,ROW(INDIRECT("1:"&amp;LEN(B530))),1)="/"))=0,"ONE_GENRE","MULTI_GENRE")</f>
        <v>MULTI_GENRE</v>
      </c>
      <c r="N530" t="str">
        <f t="shared" si="17"/>
        <v>8-9</v>
      </c>
    </row>
    <row r="531" spans="1:14" ht="15" thickBot="1" x14ac:dyDescent="0.35">
      <c r="A531" s="14" t="s">
        <v>1090</v>
      </c>
      <c r="B531" s="15" t="s">
        <v>12</v>
      </c>
      <c r="C531" s="16" t="s">
        <v>1091</v>
      </c>
      <c r="D531" s="15">
        <v>40</v>
      </c>
      <c r="E531" s="15">
        <v>7.4</v>
      </c>
      <c r="F531" s="15" t="s">
        <v>26</v>
      </c>
      <c r="G531" s="15" t="str" cm="1">
        <f t="array" ref="G531">IF(LEN(_xlfn.CONCAT(IFERROR(INT(MID(NetflixOriginals!$C531,_xlfn.SEQUENCE(LEN(NetflixOriginals!$C531)),1)),"")))=6,LEFT(_xlfn.CONCAT(IFERROR(INT(MID(NetflixOriginals!$C531,_xlfn.SEQUENCE(LEN(NetflixOriginals!$C531)),1)),"")),2),LEFT(_xlfn.CONCAT(IFERROR(INT(MID(NetflixOriginals!$C531,_xlfn.SEQUENCE(LEN(NetflixOriginals!$C531)),1)),"")),1))</f>
        <v>29</v>
      </c>
      <c r="H531" s="12" t="str" cm="1">
        <f t="array" ref="H531">TRIM(LEFT(NetflixOriginals!$C531,MIN(IF(_xlfn.UNIQUE(INT(IFERROR(INT(MID(NetflixOriginals!$C531,_xlfn.SEQUENCE(LEN(NetflixOriginals!$C531)),1)),0)&gt;0)*_xlfn.SEQUENCE(LEN(NetflixOriginals!$C531)))=0,"@",_xlfn.UNIQUE(INT(IFERROR(INT(MID(NetflixOriginals!$C531,_xlfn.SEQUENCE(LEN(NetflixOriginals!$C531)),1)),0)&gt;0)*_xlfn.SEQUENCE(LEN(NetflixOriginals!$C531)))))-1))</f>
        <v>July</v>
      </c>
      <c r="I531" s="15" t="str" cm="1">
        <f t="array" ref="I531">RIGHT(_xlfn.CONCAT(IFERROR(INT(MID(NetflixOriginals!$C531,_xlfn.SEQUENCE(LEN(NetflixOriginals!$C531)),1)),"")),4)</f>
        <v>2020</v>
      </c>
      <c r="J531" s="12">
        <v>7</v>
      </c>
      <c r="K531" s="23">
        <f t="shared" si="16"/>
        <v>44041</v>
      </c>
      <c r="L531" s="22" t="str" cm="1">
        <f t="array" aca="1" ref="L531" ca="1">IF(SUM(INT(MID(F531,ROW(INDIRECT("1:"&amp;LEN(F531))),1)="/"))=0,"UNI_LANGUAGE",IF(SUM(INT(MID(F531,ROW(INDIRECT("1:"&amp;LEN(F531))),1)="/"))=1,"DUAL_LANGUAGE",IF(SUM(INT(MID(F531,ROW(INDIRECT("1:"&amp;LEN(F531))),1)="/"))=2,"TRI_LANGUAGE","")))</f>
        <v>UNI_LANGUAGE</v>
      </c>
      <c r="M531" t="str" cm="1">
        <f t="array" aca="1" ref="M531" ca="1">IF(SUM(INT(MID(B531,ROW(INDIRECT("1:"&amp;LEN(B531))),1)="/"))=0,"ONE_GENRE","MULTI_GENRE")</f>
        <v>ONE_GENRE</v>
      </c>
      <c r="N531" t="str">
        <f t="shared" si="17"/>
        <v>8-9</v>
      </c>
    </row>
    <row r="532" spans="1:14" ht="15" thickBot="1" x14ac:dyDescent="0.35">
      <c r="A532" s="11" t="s">
        <v>1092</v>
      </c>
      <c r="B532" s="12" t="s">
        <v>12</v>
      </c>
      <c r="C532" s="13" t="s">
        <v>501</v>
      </c>
      <c r="D532" s="12">
        <v>98</v>
      </c>
      <c r="E532" s="12">
        <v>7.4</v>
      </c>
      <c r="F532" s="12" t="s">
        <v>26</v>
      </c>
      <c r="G532" s="12" t="str" cm="1">
        <f t="array" ref="G532">IF(LEN(_xlfn.CONCAT(IFERROR(INT(MID(NetflixOriginals!$C532,_xlfn.SEQUENCE(LEN(NetflixOriginals!$C532)),1)),"")))=6,LEFT(_xlfn.CONCAT(IFERROR(INT(MID(NetflixOriginals!$C532,_xlfn.SEQUENCE(LEN(NetflixOriginals!$C532)),1)),"")),2),LEFT(_xlfn.CONCAT(IFERROR(INT(MID(NetflixOriginals!$C532,_xlfn.SEQUENCE(LEN(NetflixOriginals!$C532)),1)),"")),1))</f>
        <v>2</v>
      </c>
      <c r="H532" s="12" t="str" cm="1">
        <f t="array" ref="H532">TRIM(LEFT(NetflixOriginals!$C532,MIN(IF(_xlfn.UNIQUE(INT(IFERROR(INT(MID(NetflixOriginals!$C532,_xlfn.SEQUENCE(LEN(NetflixOriginals!$C532)),1)),0)&gt;0)*_xlfn.SEQUENCE(LEN(NetflixOriginals!$C532)))=0,"@",_xlfn.UNIQUE(INT(IFERROR(INT(MID(NetflixOriginals!$C532,_xlfn.SEQUENCE(LEN(NetflixOriginals!$C532)),1)),0)&gt;0)*_xlfn.SEQUENCE(LEN(NetflixOriginals!$C532)))))-1))</f>
        <v>November</v>
      </c>
      <c r="I532" s="12" t="str" cm="1">
        <f t="array" ref="I532">RIGHT(_xlfn.CONCAT(IFERROR(INT(MID(NetflixOriginals!$C532,_xlfn.SEQUENCE(LEN(NetflixOriginals!$C532)),1)),"")),4)</f>
        <v>2018</v>
      </c>
      <c r="J532" s="12">
        <v>11</v>
      </c>
      <c r="K532" s="23">
        <f t="shared" si="16"/>
        <v>43406</v>
      </c>
      <c r="L532" s="22" t="str" cm="1">
        <f t="array" aca="1" ref="L532" ca="1">IF(SUM(INT(MID(F532,ROW(INDIRECT("1:"&amp;LEN(F532))),1)="/"))=0,"UNI_LANGUAGE",IF(SUM(INT(MID(F532,ROW(INDIRECT("1:"&amp;LEN(F532))),1)="/"))=1,"DUAL_LANGUAGE",IF(SUM(INT(MID(F532,ROW(INDIRECT("1:"&amp;LEN(F532))),1)="/"))=2,"TRI_LANGUAGE","")))</f>
        <v>UNI_LANGUAGE</v>
      </c>
      <c r="M532" s="7" t="str" cm="1">
        <f t="array" aca="1" ref="M532" ca="1">IF(SUM(INT(MID(B532,ROW(INDIRECT("1:"&amp;LEN(B532))),1)="/"))=0,"ONE_GENRE","MULTI_GENRE")</f>
        <v>ONE_GENRE</v>
      </c>
      <c r="N532" t="str">
        <f t="shared" si="17"/>
        <v>8-9</v>
      </c>
    </row>
    <row r="533" spans="1:14" ht="15" thickBot="1" x14ac:dyDescent="0.35">
      <c r="A533" s="14" t="s">
        <v>1093</v>
      </c>
      <c r="B533" s="15" t="s">
        <v>12</v>
      </c>
      <c r="C533" s="16" t="s">
        <v>1094</v>
      </c>
      <c r="D533" s="15">
        <v>80</v>
      </c>
      <c r="E533" s="15">
        <v>7.4</v>
      </c>
      <c r="F533" s="15" t="s">
        <v>26</v>
      </c>
      <c r="G533" s="15" t="str" cm="1">
        <f t="array" ref="G533">IF(LEN(_xlfn.CONCAT(IFERROR(INT(MID(NetflixOriginals!$C533,_xlfn.SEQUENCE(LEN(NetflixOriginals!$C533)),1)),"")))=6,LEFT(_xlfn.CONCAT(IFERROR(INT(MID(NetflixOriginals!$C533,_xlfn.SEQUENCE(LEN(NetflixOriginals!$C533)),1)),"")),2),LEFT(_xlfn.CONCAT(IFERROR(INT(MID(NetflixOriginals!$C533,_xlfn.SEQUENCE(LEN(NetflixOriginals!$C533)),1)),"")),1))</f>
        <v>17</v>
      </c>
      <c r="H533" s="12" t="str" cm="1">
        <f t="array" ref="H533">TRIM(LEFT(NetflixOriginals!$C533,MIN(IF(_xlfn.UNIQUE(INT(IFERROR(INT(MID(NetflixOriginals!$C533,_xlfn.SEQUENCE(LEN(NetflixOriginals!$C533)),1)),0)&gt;0)*_xlfn.SEQUENCE(LEN(NetflixOriginals!$C533)))=0,"@",_xlfn.UNIQUE(INT(IFERROR(INT(MID(NetflixOriginals!$C533,_xlfn.SEQUENCE(LEN(NetflixOriginals!$C533)),1)),0)&gt;0)*_xlfn.SEQUENCE(LEN(NetflixOriginals!$C533)))))-1))</f>
        <v>July</v>
      </c>
      <c r="I533" s="15" t="str" cm="1">
        <f t="array" ref="I533">RIGHT(_xlfn.CONCAT(IFERROR(INT(MID(NetflixOriginals!$C533,_xlfn.SEQUENCE(LEN(NetflixOriginals!$C533)),1)),"")),4)</f>
        <v>2015</v>
      </c>
      <c r="J533" s="12">
        <v>7</v>
      </c>
      <c r="K533" s="23">
        <f t="shared" si="16"/>
        <v>42202</v>
      </c>
      <c r="L533" s="22" t="str" cm="1">
        <f t="array" aca="1" ref="L533" ca="1">IF(SUM(INT(MID(F533,ROW(INDIRECT("1:"&amp;LEN(F533))),1)="/"))=0,"UNI_LANGUAGE",IF(SUM(INT(MID(F533,ROW(INDIRECT("1:"&amp;LEN(F533))),1)="/"))=1,"DUAL_LANGUAGE",IF(SUM(INT(MID(F533,ROW(INDIRECT("1:"&amp;LEN(F533))),1)="/"))=2,"TRI_LANGUAGE","")))</f>
        <v>UNI_LANGUAGE</v>
      </c>
      <c r="M533" t="str" cm="1">
        <f t="array" aca="1" ref="M533" ca="1">IF(SUM(INT(MID(B533,ROW(INDIRECT("1:"&amp;LEN(B533))),1)="/"))=0,"ONE_GENRE","MULTI_GENRE")</f>
        <v>ONE_GENRE</v>
      </c>
      <c r="N533" t="str">
        <f t="shared" si="17"/>
        <v>8-9</v>
      </c>
    </row>
    <row r="534" spans="1:14" ht="15" thickBot="1" x14ac:dyDescent="0.35">
      <c r="A534" s="11" t="s">
        <v>1095</v>
      </c>
      <c r="B534" s="12" t="s">
        <v>148</v>
      </c>
      <c r="C534" s="13" t="s">
        <v>1096</v>
      </c>
      <c r="D534" s="12">
        <v>108</v>
      </c>
      <c r="E534" s="12">
        <v>7.5</v>
      </c>
      <c r="F534" s="12" t="s">
        <v>26</v>
      </c>
      <c r="G534" s="12" t="str" cm="1">
        <f t="array" ref="G534">IF(LEN(_xlfn.CONCAT(IFERROR(INT(MID(NetflixOriginals!$C534,_xlfn.SEQUENCE(LEN(NetflixOriginals!$C534)),1)),"")))=6,LEFT(_xlfn.CONCAT(IFERROR(INT(MID(NetflixOriginals!$C534,_xlfn.SEQUENCE(LEN(NetflixOriginals!$C534)),1)),"")),2),LEFT(_xlfn.CONCAT(IFERROR(INT(MID(NetflixOriginals!$C534,_xlfn.SEQUENCE(LEN(NetflixOriginals!$C534)),1)),"")),1))</f>
        <v>22</v>
      </c>
      <c r="H534" s="12" t="str" cm="1">
        <f t="array" ref="H534">TRIM(LEFT(NetflixOriginals!$C534,MIN(IF(_xlfn.UNIQUE(INT(IFERROR(INT(MID(NetflixOriginals!$C534,_xlfn.SEQUENCE(LEN(NetflixOriginals!$C534)),1)),0)&gt;0)*_xlfn.SEQUENCE(LEN(NetflixOriginals!$C534)))=0,"@",_xlfn.UNIQUE(INT(IFERROR(INT(MID(NetflixOriginals!$C534,_xlfn.SEQUENCE(LEN(NetflixOriginals!$C534)),1)),0)&gt;0)*_xlfn.SEQUENCE(LEN(NetflixOriginals!$C534)))))-1))</f>
        <v>November</v>
      </c>
      <c r="I534" s="12" t="str" cm="1">
        <f t="array" ref="I534">RIGHT(_xlfn.CONCAT(IFERROR(INT(MID(NetflixOriginals!$C534,_xlfn.SEQUENCE(LEN(NetflixOriginals!$C534)),1)),"")),4)</f>
        <v>2017</v>
      </c>
      <c r="J534" s="12">
        <v>11</v>
      </c>
      <c r="K534" s="23">
        <f t="shared" si="16"/>
        <v>43061</v>
      </c>
      <c r="L534" s="22" t="str" cm="1">
        <f t="array" aca="1" ref="L534" ca="1">IF(SUM(INT(MID(F534,ROW(INDIRECT("1:"&amp;LEN(F534))),1)="/"))=0,"UNI_LANGUAGE",IF(SUM(INT(MID(F534,ROW(INDIRECT("1:"&amp;LEN(F534))),1)="/"))=1,"DUAL_LANGUAGE",IF(SUM(INT(MID(F534,ROW(INDIRECT("1:"&amp;LEN(F534))),1)="/"))=2,"TRI_LANGUAGE","")))</f>
        <v>UNI_LANGUAGE</v>
      </c>
      <c r="M534" s="7" t="str" cm="1">
        <f t="array" aca="1" ref="M534" ca="1">IF(SUM(INT(MID(B534,ROW(INDIRECT("1:"&amp;LEN(B534))),1)="/"))=0,"ONE_GENRE","MULTI_GENRE")</f>
        <v>ONE_GENRE</v>
      </c>
      <c r="N534" t="str">
        <f t="shared" si="17"/>
        <v>8-9</v>
      </c>
    </row>
    <row r="535" spans="1:14" ht="15" thickBot="1" x14ac:dyDescent="0.35">
      <c r="A535" s="14" t="s">
        <v>1097</v>
      </c>
      <c r="B535" s="15" t="s">
        <v>12</v>
      </c>
      <c r="C535" s="16" t="s">
        <v>1098</v>
      </c>
      <c r="D535" s="15">
        <v>79</v>
      </c>
      <c r="E535" s="15">
        <v>7.5</v>
      </c>
      <c r="F535" s="15" t="s">
        <v>46</v>
      </c>
      <c r="G535" s="15" t="str" cm="1">
        <f t="array" ref="G535">IF(LEN(_xlfn.CONCAT(IFERROR(INT(MID(NetflixOriginals!$C535,_xlfn.SEQUENCE(LEN(NetflixOriginals!$C535)),1)),"")))=6,LEFT(_xlfn.CONCAT(IFERROR(INT(MID(NetflixOriginals!$C535,_xlfn.SEQUENCE(LEN(NetflixOriginals!$C535)),1)),"")),2),LEFT(_xlfn.CONCAT(IFERROR(INT(MID(NetflixOriginals!$C535,_xlfn.SEQUENCE(LEN(NetflixOriginals!$C535)),1)),"")),1))</f>
        <v>14</v>
      </c>
      <c r="H535" s="12" t="str" cm="1">
        <f t="array" ref="H535">TRIM(LEFT(NetflixOriginals!$C535,MIN(IF(_xlfn.UNIQUE(INT(IFERROR(INT(MID(NetflixOriginals!$C535,_xlfn.SEQUENCE(LEN(NetflixOriginals!$C535)),1)),0)&gt;0)*_xlfn.SEQUENCE(LEN(NetflixOriginals!$C535)))=0,"@",_xlfn.UNIQUE(INT(IFERROR(INT(MID(NetflixOriginals!$C535,_xlfn.SEQUENCE(LEN(NetflixOriginals!$C535)),1)),0)&gt;0)*_xlfn.SEQUENCE(LEN(NetflixOriginals!$C535)))))-1))</f>
        <v>October</v>
      </c>
      <c r="I535" s="15" t="str" cm="1">
        <f t="array" ref="I535">RIGHT(_xlfn.CONCAT(IFERROR(INT(MID(NetflixOriginals!$C535,_xlfn.SEQUENCE(LEN(NetflixOriginals!$C535)),1)),"")),4)</f>
        <v>2020</v>
      </c>
      <c r="J535" s="12">
        <v>10</v>
      </c>
      <c r="K535" s="23">
        <f t="shared" si="16"/>
        <v>44118</v>
      </c>
      <c r="L535" s="22" t="str" cm="1">
        <f t="array" aca="1" ref="L535" ca="1">IF(SUM(INT(MID(F535,ROW(INDIRECT("1:"&amp;LEN(F535))),1)="/"))=0,"UNI_LANGUAGE",IF(SUM(INT(MID(F535,ROW(INDIRECT("1:"&amp;LEN(F535))),1)="/"))=1,"DUAL_LANGUAGE",IF(SUM(INT(MID(F535,ROW(INDIRECT("1:"&amp;LEN(F535))),1)="/"))=2,"TRI_LANGUAGE","")))</f>
        <v>UNI_LANGUAGE</v>
      </c>
      <c r="M535" t="str" cm="1">
        <f t="array" aca="1" ref="M535" ca="1">IF(SUM(INT(MID(B535,ROW(INDIRECT("1:"&amp;LEN(B535))),1)="/"))=0,"ONE_GENRE","MULTI_GENRE")</f>
        <v>ONE_GENRE</v>
      </c>
      <c r="N535" t="str">
        <f t="shared" si="17"/>
        <v>8-9</v>
      </c>
    </row>
    <row r="536" spans="1:14" ht="15" thickBot="1" x14ac:dyDescent="0.35">
      <c r="A536" s="11" t="s">
        <v>1099</v>
      </c>
      <c r="B536" s="12" t="s">
        <v>12</v>
      </c>
      <c r="C536" s="13" t="s">
        <v>380</v>
      </c>
      <c r="D536" s="12">
        <v>74</v>
      </c>
      <c r="E536" s="12">
        <v>7.5</v>
      </c>
      <c r="F536" s="12" t="s">
        <v>26</v>
      </c>
      <c r="G536" s="12" t="str" cm="1">
        <f t="array" ref="G536">IF(LEN(_xlfn.CONCAT(IFERROR(INT(MID(NetflixOriginals!$C536,_xlfn.SEQUENCE(LEN(NetflixOriginals!$C536)),1)),"")))=6,LEFT(_xlfn.CONCAT(IFERROR(INT(MID(NetflixOriginals!$C536,_xlfn.SEQUENCE(LEN(NetflixOriginals!$C536)),1)),"")),2),LEFT(_xlfn.CONCAT(IFERROR(INT(MID(NetflixOriginals!$C536,_xlfn.SEQUENCE(LEN(NetflixOriginals!$C536)),1)),"")),1))</f>
        <v>7</v>
      </c>
      <c r="H536" s="12" t="str" cm="1">
        <f t="array" ref="H536">TRIM(LEFT(NetflixOriginals!$C536,MIN(IF(_xlfn.UNIQUE(INT(IFERROR(INT(MID(NetflixOriginals!$C536,_xlfn.SEQUENCE(LEN(NetflixOriginals!$C536)),1)),0)&gt;0)*_xlfn.SEQUENCE(LEN(NetflixOriginals!$C536)))=0,"@",_xlfn.UNIQUE(INT(IFERROR(INT(MID(NetflixOriginals!$C536,_xlfn.SEQUENCE(LEN(NetflixOriginals!$C536)),1)),0)&gt;0)*_xlfn.SEQUENCE(LEN(NetflixOriginals!$C536)))))-1))</f>
        <v>September</v>
      </c>
      <c r="I536" s="12" t="str" cm="1">
        <f t="array" ref="I536">RIGHT(_xlfn.CONCAT(IFERROR(INT(MID(NetflixOriginals!$C536,_xlfn.SEQUENCE(LEN(NetflixOriginals!$C536)),1)),"")),4)</f>
        <v>2018</v>
      </c>
      <c r="J536" s="12">
        <v>9</v>
      </c>
      <c r="K536" s="23">
        <f t="shared" si="16"/>
        <v>43350</v>
      </c>
      <c r="L536" s="22" t="str" cm="1">
        <f t="array" aca="1" ref="L536" ca="1">IF(SUM(INT(MID(F536,ROW(INDIRECT("1:"&amp;LEN(F536))),1)="/"))=0,"UNI_LANGUAGE",IF(SUM(INT(MID(F536,ROW(INDIRECT("1:"&amp;LEN(F536))),1)="/"))=1,"DUAL_LANGUAGE",IF(SUM(INT(MID(F536,ROW(INDIRECT("1:"&amp;LEN(F536))),1)="/"))=2,"TRI_LANGUAGE","")))</f>
        <v>UNI_LANGUAGE</v>
      </c>
      <c r="M536" s="7" t="str" cm="1">
        <f t="array" aca="1" ref="M536" ca="1">IF(SUM(INT(MID(B536,ROW(INDIRECT("1:"&amp;LEN(B536))),1)="/"))=0,"ONE_GENRE","MULTI_GENRE")</f>
        <v>ONE_GENRE</v>
      </c>
      <c r="N536" t="str">
        <f t="shared" si="17"/>
        <v>8-9</v>
      </c>
    </row>
    <row r="537" spans="1:14" ht="15" thickBot="1" x14ac:dyDescent="0.35">
      <c r="A537" s="14" t="s">
        <v>1100</v>
      </c>
      <c r="B537" s="15" t="s">
        <v>12</v>
      </c>
      <c r="C537" s="16" t="s">
        <v>290</v>
      </c>
      <c r="D537" s="15">
        <v>90</v>
      </c>
      <c r="E537" s="15">
        <v>7.5</v>
      </c>
      <c r="F537" s="15" t="s">
        <v>26</v>
      </c>
      <c r="G537" s="15" t="str" cm="1">
        <f t="array" ref="G537">IF(LEN(_xlfn.CONCAT(IFERROR(INT(MID(NetflixOriginals!$C537,_xlfn.SEQUENCE(LEN(NetflixOriginals!$C537)),1)),"")))=6,LEFT(_xlfn.CONCAT(IFERROR(INT(MID(NetflixOriginals!$C537,_xlfn.SEQUENCE(LEN(NetflixOriginals!$C537)),1)),"")),2),LEFT(_xlfn.CONCAT(IFERROR(INT(MID(NetflixOriginals!$C537,_xlfn.SEQUENCE(LEN(NetflixOriginals!$C537)),1)),"")),1))</f>
        <v>2</v>
      </c>
      <c r="H537" s="12" t="str" cm="1">
        <f t="array" ref="H537">TRIM(LEFT(NetflixOriginals!$C537,MIN(IF(_xlfn.UNIQUE(INT(IFERROR(INT(MID(NetflixOriginals!$C537,_xlfn.SEQUENCE(LEN(NetflixOriginals!$C537)),1)),0)&gt;0)*_xlfn.SEQUENCE(LEN(NetflixOriginals!$C537)))=0,"@",_xlfn.UNIQUE(INT(IFERROR(INT(MID(NetflixOriginals!$C537,_xlfn.SEQUENCE(LEN(NetflixOriginals!$C537)),1)),0)&gt;0)*_xlfn.SEQUENCE(LEN(NetflixOriginals!$C537)))))-1))</f>
        <v>October</v>
      </c>
      <c r="I537" s="15" t="str" cm="1">
        <f t="array" ref="I537">RIGHT(_xlfn.CONCAT(IFERROR(INT(MID(NetflixOriginals!$C537,_xlfn.SEQUENCE(LEN(NetflixOriginals!$C537)),1)),"")),4)</f>
        <v>2020</v>
      </c>
      <c r="J537" s="12">
        <v>10</v>
      </c>
      <c r="K537" s="23">
        <f t="shared" si="16"/>
        <v>44106</v>
      </c>
      <c r="L537" s="22" t="str" cm="1">
        <f t="array" aca="1" ref="L537" ca="1">IF(SUM(INT(MID(F537,ROW(INDIRECT("1:"&amp;LEN(F537))),1)="/"))=0,"UNI_LANGUAGE",IF(SUM(INT(MID(F537,ROW(INDIRECT("1:"&amp;LEN(F537))),1)="/"))=1,"DUAL_LANGUAGE",IF(SUM(INT(MID(F537,ROW(INDIRECT("1:"&amp;LEN(F537))),1)="/"))=2,"TRI_LANGUAGE","")))</f>
        <v>UNI_LANGUAGE</v>
      </c>
      <c r="M537" t="str" cm="1">
        <f t="array" aca="1" ref="M537" ca="1">IF(SUM(INT(MID(B537,ROW(INDIRECT("1:"&amp;LEN(B537))),1)="/"))=0,"ONE_GENRE","MULTI_GENRE")</f>
        <v>ONE_GENRE</v>
      </c>
      <c r="N537" t="str">
        <f t="shared" si="17"/>
        <v>8-9</v>
      </c>
    </row>
    <row r="538" spans="1:14" ht="15" thickBot="1" x14ac:dyDescent="0.35">
      <c r="A538" s="11" t="s">
        <v>1101</v>
      </c>
      <c r="B538" s="12" t="s">
        <v>12</v>
      </c>
      <c r="C538" s="13" t="s">
        <v>1102</v>
      </c>
      <c r="D538" s="12">
        <v>137</v>
      </c>
      <c r="E538" s="12">
        <v>7.5</v>
      </c>
      <c r="F538" s="12" t="s">
        <v>26</v>
      </c>
      <c r="G538" s="12" t="str" cm="1">
        <f t="array" ref="G538">IF(LEN(_xlfn.CONCAT(IFERROR(INT(MID(NetflixOriginals!$C538,_xlfn.SEQUENCE(LEN(NetflixOriginals!$C538)),1)),"")))=6,LEFT(_xlfn.CONCAT(IFERROR(INT(MID(NetflixOriginals!$C538,_xlfn.SEQUENCE(LEN(NetflixOriginals!$C538)),1)),"")),2),LEFT(_xlfn.CONCAT(IFERROR(INT(MID(NetflixOriginals!$C538,_xlfn.SEQUENCE(LEN(NetflixOriginals!$C538)),1)),"")),1))</f>
        <v>17</v>
      </c>
      <c r="H538" s="12" t="str" cm="1">
        <f t="array" ref="H538">TRIM(LEFT(NetflixOriginals!$C538,MIN(IF(_xlfn.UNIQUE(INT(IFERROR(INT(MID(NetflixOriginals!$C538,_xlfn.SEQUENCE(LEN(NetflixOriginals!$C538)),1)),0)&gt;0)*_xlfn.SEQUENCE(LEN(NetflixOriginals!$C538)))=0,"@",_xlfn.UNIQUE(INT(IFERROR(INT(MID(NetflixOriginals!$C538,_xlfn.SEQUENCE(LEN(NetflixOriginals!$C538)),1)),0)&gt;0)*_xlfn.SEQUENCE(LEN(NetflixOriginals!$C538)))))-1))</f>
        <v>April</v>
      </c>
      <c r="I538" s="12" t="str" cm="1">
        <f t="array" ref="I538">RIGHT(_xlfn.CONCAT(IFERROR(INT(MID(NetflixOriginals!$C538,_xlfn.SEQUENCE(LEN(NetflixOriginals!$C538)),1)),"")),4)</f>
        <v>2019</v>
      </c>
      <c r="J538" s="12">
        <v>4</v>
      </c>
      <c r="K538" s="23">
        <f t="shared" si="16"/>
        <v>43572</v>
      </c>
      <c r="L538" s="22" t="str" cm="1">
        <f t="array" aca="1" ref="L538" ca="1">IF(SUM(INT(MID(F538,ROW(INDIRECT("1:"&amp;LEN(F538))),1)="/"))=0,"UNI_LANGUAGE",IF(SUM(INT(MID(F538,ROW(INDIRECT("1:"&amp;LEN(F538))),1)="/"))=1,"DUAL_LANGUAGE",IF(SUM(INT(MID(F538,ROW(INDIRECT("1:"&amp;LEN(F538))),1)="/"))=2,"TRI_LANGUAGE","")))</f>
        <v>UNI_LANGUAGE</v>
      </c>
      <c r="M538" s="7" t="str" cm="1">
        <f t="array" aca="1" ref="M538" ca="1">IF(SUM(INT(MID(B538,ROW(INDIRECT("1:"&amp;LEN(B538))),1)="/"))=0,"ONE_GENRE","MULTI_GENRE")</f>
        <v>ONE_GENRE</v>
      </c>
      <c r="N538" t="str">
        <f t="shared" si="17"/>
        <v>8-9</v>
      </c>
    </row>
    <row r="539" spans="1:14" ht="15" thickBot="1" x14ac:dyDescent="0.35">
      <c r="A539" s="14" t="s">
        <v>1103</v>
      </c>
      <c r="B539" s="15" t="s">
        <v>104</v>
      </c>
      <c r="C539" s="16" t="s">
        <v>254</v>
      </c>
      <c r="D539" s="15">
        <v>71</v>
      </c>
      <c r="E539" s="15">
        <v>7.5</v>
      </c>
      <c r="F539" s="15" t="s">
        <v>26</v>
      </c>
      <c r="G539" s="15" t="str" cm="1">
        <f t="array" ref="G539">IF(LEN(_xlfn.CONCAT(IFERROR(INT(MID(NetflixOriginals!$C539,_xlfn.SEQUENCE(LEN(NetflixOriginals!$C539)),1)),"")))=6,LEFT(_xlfn.CONCAT(IFERROR(INT(MID(NetflixOriginals!$C539,_xlfn.SEQUENCE(LEN(NetflixOriginals!$C539)),1)),"")),2),LEFT(_xlfn.CONCAT(IFERROR(INT(MID(NetflixOriginals!$C539,_xlfn.SEQUENCE(LEN(NetflixOriginals!$C539)),1)),"")),1))</f>
        <v>16</v>
      </c>
      <c r="H539" s="12" t="str" cm="1">
        <f t="array" ref="H539">TRIM(LEFT(NetflixOriginals!$C539,MIN(IF(_xlfn.UNIQUE(INT(IFERROR(INT(MID(NetflixOriginals!$C539,_xlfn.SEQUENCE(LEN(NetflixOriginals!$C539)),1)),0)&gt;0)*_xlfn.SEQUENCE(LEN(NetflixOriginals!$C539)))=0,"@",_xlfn.UNIQUE(INT(IFERROR(INT(MID(NetflixOriginals!$C539,_xlfn.SEQUENCE(LEN(NetflixOriginals!$C539)),1)),0)&gt;0)*_xlfn.SEQUENCE(LEN(NetflixOriginals!$C539)))))-1))</f>
        <v>August</v>
      </c>
      <c r="I539" s="15" t="str" cm="1">
        <f t="array" ref="I539">RIGHT(_xlfn.CONCAT(IFERROR(INT(MID(NetflixOriginals!$C539,_xlfn.SEQUENCE(LEN(NetflixOriginals!$C539)),1)),"")),4)</f>
        <v>2019</v>
      </c>
      <c r="J539" s="12">
        <v>8</v>
      </c>
      <c r="K539" s="23">
        <f t="shared" si="16"/>
        <v>43693</v>
      </c>
      <c r="L539" s="22" t="str" cm="1">
        <f t="array" aca="1" ref="L539" ca="1">IF(SUM(INT(MID(F539,ROW(INDIRECT("1:"&amp;LEN(F539))),1)="/"))=0,"UNI_LANGUAGE",IF(SUM(INT(MID(F539,ROW(INDIRECT("1:"&amp;LEN(F539))),1)="/"))=1,"DUAL_LANGUAGE",IF(SUM(INT(MID(F539,ROW(INDIRECT("1:"&amp;LEN(F539))),1)="/"))=2,"TRI_LANGUAGE","")))</f>
        <v>UNI_LANGUAGE</v>
      </c>
      <c r="M539" t="str" cm="1">
        <f t="array" aca="1" ref="M539" ca="1">IF(SUM(INT(MID(B539,ROW(INDIRECT("1:"&amp;LEN(B539))),1)="/"))=0,"ONE_GENRE","MULTI_GENRE")</f>
        <v>MULTI_GENRE</v>
      </c>
      <c r="N539" t="str">
        <f t="shared" si="17"/>
        <v>8-9</v>
      </c>
    </row>
    <row r="540" spans="1:14" ht="15" thickBot="1" x14ac:dyDescent="0.35">
      <c r="A540" s="11" t="s">
        <v>1104</v>
      </c>
      <c r="B540" s="12" t="s">
        <v>12</v>
      </c>
      <c r="C540" s="13" t="s">
        <v>1105</v>
      </c>
      <c r="D540" s="12">
        <v>98</v>
      </c>
      <c r="E540" s="12">
        <v>7.5</v>
      </c>
      <c r="F540" s="12" t="s">
        <v>26</v>
      </c>
      <c r="G540" s="12" t="str" cm="1">
        <f t="array" ref="G540">IF(LEN(_xlfn.CONCAT(IFERROR(INT(MID(NetflixOriginals!$C540,_xlfn.SEQUENCE(LEN(NetflixOriginals!$C540)),1)),"")))=6,LEFT(_xlfn.CONCAT(IFERROR(INT(MID(NetflixOriginals!$C540,_xlfn.SEQUENCE(LEN(NetflixOriginals!$C540)),1)),"")),2),LEFT(_xlfn.CONCAT(IFERROR(INT(MID(NetflixOriginals!$C540,_xlfn.SEQUENCE(LEN(NetflixOriginals!$C540)),1)),"")),1))</f>
        <v>27</v>
      </c>
      <c r="H540" s="12" t="str" cm="1">
        <f t="array" ref="H540">TRIM(LEFT(NetflixOriginals!$C540,MIN(IF(_xlfn.UNIQUE(INT(IFERROR(INT(MID(NetflixOriginals!$C540,_xlfn.SEQUENCE(LEN(NetflixOriginals!$C540)),1)),0)&gt;0)*_xlfn.SEQUENCE(LEN(NetflixOriginals!$C540)))=0,"@",_xlfn.UNIQUE(INT(IFERROR(INT(MID(NetflixOriginals!$C540,_xlfn.SEQUENCE(LEN(NetflixOriginals!$C540)),1)),0)&gt;0)*_xlfn.SEQUENCE(LEN(NetflixOriginals!$C540)))))-1))</f>
        <v>October</v>
      </c>
      <c r="I540" s="12" t="str" cm="1">
        <f t="array" ref="I540">RIGHT(_xlfn.CONCAT(IFERROR(INT(MID(NetflixOriginals!$C540,_xlfn.SEQUENCE(LEN(NetflixOriginals!$C540)),1)),"")),4)</f>
        <v>2017</v>
      </c>
      <c r="J540" s="12">
        <v>10</v>
      </c>
      <c r="K540" s="23">
        <f t="shared" si="16"/>
        <v>43035</v>
      </c>
      <c r="L540" s="22" t="str" cm="1">
        <f t="array" aca="1" ref="L540" ca="1">IF(SUM(INT(MID(F540,ROW(INDIRECT("1:"&amp;LEN(F540))),1)="/"))=0,"UNI_LANGUAGE",IF(SUM(INT(MID(F540,ROW(INDIRECT("1:"&amp;LEN(F540))),1)="/"))=1,"DUAL_LANGUAGE",IF(SUM(INT(MID(F540,ROW(INDIRECT("1:"&amp;LEN(F540))),1)="/"))=2,"TRI_LANGUAGE","")))</f>
        <v>UNI_LANGUAGE</v>
      </c>
      <c r="M540" s="7" t="str" cm="1">
        <f t="array" aca="1" ref="M540" ca="1">IF(SUM(INT(MID(B540,ROW(INDIRECT("1:"&amp;LEN(B540))),1)="/"))=0,"ONE_GENRE","MULTI_GENRE")</f>
        <v>ONE_GENRE</v>
      </c>
      <c r="N540" t="str">
        <f t="shared" si="17"/>
        <v>8-9</v>
      </c>
    </row>
    <row r="541" spans="1:14" ht="15" thickBot="1" x14ac:dyDescent="0.35">
      <c r="A541" s="14" t="s">
        <v>1106</v>
      </c>
      <c r="B541" s="15" t="s">
        <v>99</v>
      </c>
      <c r="C541" s="16" t="s">
        <v>734</v>
      </c>
      <c r="D541" s="15">
        <v>70</v>
      </c>
      <c r="E541" s="15">
        <v>7.5</v>
      </c>
      <c r="F541" s="15" t="s">
        <v>26</v>
      </c>
      <c r="G541" s="15" t="str" cm="1">
        <f t="array" ref="G541">IF(LEN(_xlfn.CONCAT(IFERROR(INT(MID(NetflixOriginals!$C541,_xlfn.SEQUENCE(LEN(NetflixOriginals!$C541)),1)),"")))=6,LEFT(_xlfn.CONCAT(IFERROR(INT(MID(NetflixOriginals!$C541,_xlfn.SEQUENCE(LEN(NetflixOriginals!$C541)),1)),"")),2),LEFT(_xlfn.CONCAT(IFERROR(INT(MID(NetflixOriginals!$C541,_xlfn.SEQUENCE(LEN(NetflixOriginals!$C541)),1)),"")),1))</f>
        <v>24</v>
      </c>
      <c r="H541" s="12" t="str" cm="1">
        <f t="array" ref="H541">TRIM(LEFT(NetflixOriginals!$C541,MIN(IF(_xlfn.UNIQUE(INT(IFERROR(INT(MID(NetflixOriginals!$C541,_xlfn.SEQUENCE(LEN(NetflixOriginals!$C541)),1)),0)&gt;0)*_xlfn.SEQUENCE(LEN(NetflixOriginals!$C541)))=0,"@",_xlfn.UNIQUE(INT(IFERROR(INT(MID(NetflixOriginals!$C541,_xlfn.SEQUENCE(LEN(NetflixOriginals!$C541)),1)),0)&gt;0)*_xlfn.SEQUENCE(LEN(NetflixOriginals!$C541)))))-1))</f>
        <v>December</v>
      </c>
      <c r="I541" s="15" t="str" cm="1">
        <f t="array" ref="I541">RIGHT(_xlfn.CONCAT(IFERROR(INT(MID(NetflixOriginals!$C541,_xlfn.SEQUENCE(LEN(NetflixOriginals!$C541)),1)),"")),4)</f>
        <v>2019</v>
      </c>
      <c r="J541" s="12">
        <v>12</v>
      </c>
      <c r="K541" s="23">
        <f t="shared" si="16"/>
        <v>43823</v>
      </c>
      <c r="L541" s="22" t="str" cm="1">
        <f t="array" aca="1" ref="L541" ca="1">IF(SUM(INT(MID(F541,ROW(INDIRECT("1:"&amp;LEN(F541))),1)="/"))=0,"UNI_LANGUAGE",IF(SUM(INT(MID(F541,ROW(INDIRECT("1:"&amp;LEN(F541))),1)="/"))=1,"DUAL_LANGUAGE",IF(SUM(INT(MID(F541,ROW(INDIRECT("1:"&amp;LEN(F541))),1)="/"))=2,"TRI_LANGUAGE","")))</f>
        <v>UNI_LANGUAGE</v>
      </c>
      <c r="M541" t="str" cm="1">
        <f t="array" aca="1" ref="M541" ca="1">IF(SUM(INT(MID(B541,ROW(INDIRECT("1:"&amp;LEN(B541))),1)="/"))=0,"ONE_GENRE","MULTI_GENRE")</f>
        <v>ONE_GENRE</v>
      </c>
      <c r="N541" t="str">
        <f t="shared" si="17"/>
        <v>8-9</v>
      </c>
    </row>
    <row r="542" spans="1:14" ht="15" thickBot="1" x14ac:dyDescent="0.35">
      <c r="A542" s="11" t="s">
        <v>1107</v>
      </c>
      <c r="B542" s="12" t="s">
        <v>12</v>
      </c>
      <c r="C542" s="13" t="s">
        <v>1108</v>
      </c>
      <c r="D542" s="12">
        <v>99</v>
      </c>
      <c r="E542" s="12">
        <v>7.5</v>
      </c>
      <c r="F542" s="12" t="s">
        <v>26</v>
      </c>
      <c r="G542" s="12" t="str" cm="1">
        <f t="array" ref="G542">IF(LEN(_xlfn.CONCAT(IFERROR(INT(MID(NetflixOriginals!$C542,_xlfn.SEQUENCE(LEN(NetflixOriginals!$C542)),1)),"")))=6,LEFT(_xlfn.CONCAT(IFERROR(INT(MID(NetflixOriginals!$C542,_xlfn.SEQUENCE(LEN(NetflixOriginals!$C542)),1)),"")),2),LEFT(_xlfn.CONCAT(IFERROR(INT(MID(NetflixOriginals!$C542,_xlfn.SEQUENCE(LEN(NetflixOriginals!$C542)),1)),"")),1))</f>
        <v>13</v>
      </c>
      <c r="H542" s="12" t="str" cm="1">
        <f t="array" ref="H542">TRIM(LEFT(NetflixOriginals!$C542,MIN(IF(_xlfn.UNIQUE(INT(IFERROR(INT(MID(NetflixOriginals!$C542,_xlfn.SEQUENCE(LEN(NetflixOriginals!$C542)),1)),0)&gt;0)*_xlfn.SEQUENCE(LEN(NetflixOriginals!$C542)))=0,"@",_xlfn.UNIQUE(INT(IFERROR(INT(MID(NetflixOriginals!$C542,_xlfn.SEQUENCE(LEN(NetflixOriginals!$C542)),1)),0)&gt;0)*_xlfn.SEQUENCE(LEN(NetflixOriginals!$C542)))))-1))</f>
        <v>September</v>
      </c>
      <c r="I542" s="12" t="str" cm="1">
        <f t="array" ref="I542">RIGHT(_xlfn.CONCAT(IFERROR(INT(MID(NetflixOriginals!$C542,_xlfn.SEQUENCE(LEN(NetflixOriginals!$C542)),1)),"")),4)</f>
        <v>2018</v>
      </c>
      <c r="J542" s="12">
        <v>9</v>
      </c>
      <c r="K542" s="23">
        <f t="shared" si="16"/>
        <v>43356</v>
      </c>
      <c r="L542" s="22" t="str" cm="1">
        <f t="array" aca="1" ref="L542" ca="1">IF(SUM(INT(MID(F542,ROW(INDIRECT("1:"&amp;LEN(F542))),1)="/"))=0,"UNI_LANGUAGE",IF(SUM(INT(MID(F542,ROW(INDIRECT("1:"&amp;LEN(F542))),1)="/"))=1,"DUAL_LANGUAGE",IF(SUM(INT(MID(F542,ROW(INDIRECT("1:"&amp;LEN(F542))),1)="/"))=2,"TRI_LANGUAGE","")))</f>
        <v>UNI_LANGUAGE</v>
      </c>
      <c r="M542" s="7" t="str" cm="1">
        <f t="array" aca="1" ref="M542" ca="1">IF(SUM(INT(MID(B542,ROW(INDIRECT("1:"&amp;LEN(B542))),1)="/"))=0,"ONE_GENRE","MULTI_GENRE")</f>
        <v>ONE_GENRE</v>
      </c>
      <c r="N542" t="str">
        <f t="shared" si="17"/>
        <v>8-9</v>
      </c>
    </row>
    <row r="543" spans="1:14" ht="15" thickBot="1" x14ac:dyDescent="0.35">
      <c r="A543" s="14" t="s">
        <v>1109</v>
      </c>
      <c r="B543" s="15" t="s">
        <v>12</v>
      </c>
      <c r="C543" s="16" t="s">
        <v>1110</v>
      </c>
      <c r="D543" s="15">
        <v>40</v>
      </c>
      <c r="E543" s="15">
        <v>7.5</v>
      </c>
      <c r="F543" s="15" t="s">
        <v>26</v>
      </c>
      <c r="G543" s="15" t="str" cm="1">
        <f t="array" ref="G543">IF(LEN(_xlfn.CONCAT(IFERROR(INT(MID(NetflixOriginals!$C543,_xlfn.SEQUENCE(LEN(NetflixOriginals!$C543)),1)),"")))=6,LEFT(_xlfn.CONCAT(IFERROR(INT(MID(NetflixOriginals!$C543,_xlfn.SEQUENCE(LEN(NetflixOriginals!$C543)),1)),"")),2),LEFT(_xlfn.CONCAT(IFERROR(INT(MID(NetflixOriginals!$C543,_xlfn.SEQUENCE(LEN(NetflixOriginals!$C543)),1)),"")),1))</f>
        <v>16</v>
      </c>
      <c r="H543" s="12" t="str" cm="1">
        <f t="array" ref="H543">TRIM(LEFT(NetflixOriginals!$C543,MIN(IF(_xlfn.UNIQUE(INT(IFERROR(INT(MID(NetflixOriginals!$C543,_xlfn.SEQUENCE(LEN(NetflixOriginals!$C543)),1)),0)&gt;0)*_xlfn.SEQUENCE(LEN(NetflixOriginals!$C543)))=0,"@",_xlfn.UNIQUE(INT(IFERROR(INT(MID(NetflixOriginals!$C543,_xlfn.SEQUENCE(LEN(NetflixOriginals!$C543)),1)),0)&gt;0)*_xlfn.SEQUENCE(LEN(NetflixOriginals!$C543)))))-1))</f>
        <v>September</v>
      </c>
      <c r="I543" s="15" t="str" cm="1">
        <f t="array" ref="I543">RIGHT(_xlfn.CONCAT(IFERROR(INT(MID(NetflixOriginals!$C543,_xlfn.SEQUENCE(LEN(NetflixOriginals!$C543)),1)),"")),4)</f>
        <v>2016</v>
      </c>
      <c r="J543" s="12">
        <v>9</v>
      </c>
      <c r="K543" s="23">
        <f t="shared" si="16"/>
        <v>42629</v>
      </c>
      <c r="L543" s="22" t="str" cm="1">
        <f t="array" aca="1" ref="L543" ca="1">IF(SUM(INT(MID(F543,ROW(INDIRECT("1:"&amp;LEN(F543))),1)="/"))=0,"UNI_LANGUAGE",IF(SUM(INT(MID(F543,ROW(INDIRECT("1:"&amp;LEN(F543))),1)="/"))=1,"DUAL_LANGUAGE",IF(SUM(INT(MID(F543,ROW(INDIRECT("1:"&amp;LEN(F543))),1)="/"))=2,"TRI_LANGUAGE","")))</f>
        <v>UNI_LANGUAGE</v>
      </c>
      <c r="M543" t="str" cm="1">
        <f t="array" aca="1" ref="M543" ca="1">IF(SUM(INT(MID(B543,ROW(INDIRECT("1:"&amp;LEN(B543))),1)="/"))=0,"ONE_GENRE","MULTI_GENRE")</f>
        <v>ONE_GENRE</v>
      </c>
      <c r="N543" t="str">
        <f t="shared" si="17"/>
        <v>8-9</v>
      </c>
    </row>
    <row r="544" spans="1:14" ht="15" thickBot="1" x14ac:dyDescent="0.35">
      <c r="A544" s="11" t="s">
        <v>1111</v>
      </c>
      <c r="B544" s="12" t="s">
        <v>12</v>
      </c>
      <c r="C544" s="13" t="s">
        <v>804</v>
      </c>
      <c r="D544" s="12">
        <v>104</v>
      </c>
      <c r="E544" s="12">
        <v>7.6</v>
      </c>
      <c r="F544" s="12" t="s">
        <v>26</v>
      </c>
      <c r="G544" s="12" t="str" cm="1">
        <f t="array" ref="G544">IF(LEN(_xlfn.CONCAT(IFERROR(INT(MID(NetflixOriginals!$C544,_xlfn.SEQUENCE(LEN(NetflixOriginals!$C544)),1)),"")))=6,LEFT(_xlfn.CONCAT(IFERROR(INT(MID(NetflixOriginals!$C544,_xlfn.SEQUENCE(LEN(NetflixOriginals!$C544)),1)),"")),2),LEFT(_xlfn.CONCAT(IFERROR(INT(MID(NetflixOriginals!$C544,_xlfn.SEQUENCE(LEN(NetflixOriginals!$C544)),1)),"")),1))</f>
        <v>24</v>
      </c>
      <c r="H544" s="12" t="str" cm="1">
        <f t="array" ref="H544">TRIM(LEFT(NetflixOriginals!$C544,MIN(IF(_xlfn.UNIQUE(INT(IFERROR(INT(MID(NetflixOriginals!$C544,_xlfn.SEQUENCE(LEN(NetflixOriginals!$C544)),1)),0)&gt;0)*_xlfn.SEQUENCE(LEN(NetflixOriginals!$C544)))=0,"@",_xlfn.UNIQUE(INT(IFERROR(INT(MID(NetflixOriginals!$C544,_xlfn.SEQUENCE(LEN(NetflixOriginals!$C544)),1)),0)&gt;0)*_xlfn.SEQUENCE(LEN(NetflixOriginals!$C544)))))-1))</f>
        <v>June</v>
      </c>
      <c r="I544" s="12" t="str" cm="1">
        <f t="array" ref="I544">RIGHT(_xlfn.CONCAT(IFERROR(INT(MID(NetflixOriginals!$C544,_xlfn.SEQUENCE(LEN(NetflixOriginals!$C544)),1)),"")),4)</f>
        <v>2020</v>
      </c>
      <c r="J544" s="12">
        <v>6</v>
      </c>
      <c r="K544" s="23">
        <f t="shared" si="16"/>
        <v>44006</v>
      </c>
      <c r="L544" s="22" t="str" cm="1">
        <f t="array" aca="1" ref="L544" ca="1">IF(SUM(INT(MID(F544,ROW(INDIRECT("1:"&amp;LEN(F544))),1)="/"))=0,"UNI_LANGUAGE",IF(SUM(INT(MID(F544,ROW(INDIRECT("1:"&amp;LEN(F544))),1)="/"))=1,"DUAL_LANGUAGE",IF(SUM(INT(MID(F544,ROW(INDIRECT("1:"&amp;LEN(F544))),1)="/"))=2,"TRI_LANGUAGE","")))</f>
        <v>UNI_LANGUAGE</v>
      </c>
      <c r="M544" s="7" t="str" cm="1">
        <f t="array" aca="1" ref="M544" ca="1">IF(SUM(INT(MID(B544,ROW(INDIRECT("1:"&amp;LEN(B544))),1)="/"))=0,"ONE_GENRE","MULTI_GENRE")</f>
        <v>ONE_GENRE</v>
      </c>
      <c r="N544" t="str">
        <f t="shared" si="17"/>
        <v>8-9</v>
      </c>
    </row>
    <row r="545" spans="1:14" ht="15" thickBot="1" x14ac:dyDescent="0.35">
      <c r="A545" s="14" t="s">
        <v>1112</v>
      </c>
      <c r="B545" s="15" t="s">
        <v>106</v>
      </c>
      <c r="C545" s="16" t="s">
        <v>1113</v>
      </c>
      <c r="D545" s="15">
        <v>149</v>
      </c>
      <c r="E545" s="15">
        <v>7.6</v>
      </c>
      <c r="F545" s="15" t="s">
        <v>42</v>
      </c>
      <c r="G545" s="15" t="str" cm="1">
        <f t="array" ref="G545">IF(LEN(_xlfn.CONCAT(IFERROR(INT(MID(NetflixOriginals!$C545,_xlfn.SEQUENCE(LEN(NetflixOriginals!$C545)),1)),"")))=6,LEFT(_xlfn.CONCAT(IFERROR(INT(MID(NetflixOriginals!$C545,_xlfn.SEQUENCE(LEN(NetflixOriginals!$C545)),1)),"")),2),LEFT(_xlfn.CONCAT(IFERROR(INT(MID(NetflixOriginals!$C545,_xlfn.SEQUENCE(LEN(NetflixOriginals!$C545)),1)),"")),1))</f>
        <v>12</v>
      </c>
      <c r="H545" s="12" t="str" cm="1">
        <f t="array" ref="H545">TRIM(LEFT(NetflixOriginals!$C545,MIN(IF(_xlfn.UNIQUE(INT(IFERROR(INT(MID(NetflixOriginals!$C545,_xlfn.SEQUENCE(LEN(NetflixOriginals!$C545)),1)),0)&gt;0)*_xlfn.SEQUENCE(LEN(NetflixOriginals!$C545)))=0,"@",_xlfn.UNIQUE(INT(IFERROR(INT(MID(NetflixOriginals!$C545,_xlfn.SEQUENCE(LEN(NetflixOriginals!$C545)),1)),0)&gt;0)*_xlfn.SEQUENCE(LEN(NetflixOriginals!$C545)))))-1))</f>
        <v>November</v>
      </c>
      <c r="I545" s="15" t="str" cm="1">
        <f t="array" ref="I545">RIGHT(_xlfn.CONCAT(IFERROR(INT(MID(NetflixOriginals!$C545,_xlfn.SEQUENCE(LEN(NetflixOriginals!$C545)),1)),"")),4)</f>
        <v>2020</v>
      </c>
      <c r="J545" s="12">
        <v>11</v>
      </c>
      <c r="K545" s="23">
        <f t="shared" si="16"/>
        <v>44147</v>
      </c>
      <c r="L545" s="22" t="str" cm="1">
        <f t="array" aca="1" ref="L545" ca="1">IF(SUM(INT(MID(F545,ROW(INDIRECT("1:"&amp;LEN(F545))),1)="/"))=0,"UNI_LANGUAGE",IF(SUM(INT(MID(F545,ROW(INDIRECT("1:"&amp;LEN(F545))),1)="/"))=1,"DUAL_LANGUAGE",IF(SUM(INT(MID(F545,ROW(INDIRECT("1:"&amp;LEN(F545))),1)="/"))=2,"TRI_LANGUAGE","")))</f>
        <v>UNI_LANGUAGE</v>
      </c>
      <c r="M545" t="str" cm="1">
        <f t="array" aca="1" ref="M545" ca="1">IF(SUM(INT(MID(B545,ROW(INDIRECT("1:"&amp;LEN(B545))),1)="/"))=0,"ONE_GENRE","MULTI_GENRE")</f>
        <v>MULTI_GENRE</v>
      </c>
      <c r="N545" t="str">
        <f t="shared" si="17"/>
        <v>8-9</v>
      </c>
    </row>
    <row r="546" spans="1:14" ht="15" thickBot="1" x14ac:dyDescent="0.35">
      <c r="A546" s="11" t="s">
        <v>1114</v>
      </c>
      <c r="B546" s="12" t="s">
        <v>12</v>
      </c>
      <c r="C546" s="13" t="s">
        <v>749</v>
      </c>
      <c r="D546" s="12">
        <v>124</v>
      </c>
      <c r="E546" s="12">
        <v>7.6</v>
      </c>
      <c r="F546" s="12" t="s">
        <v>26</v>
      </c>
      <c r="G546" s="12" t="str" cm="1">
        <f t="array" ref="G546">IF(LEN(_xlfn.CONCAT(IFERROR(INT(MID(NetflixOriginals!$C546,_xlfn.SEQUENCE(LEN(NetflixOriginals!$C546)),1)),"")))=6,LEFT(_xlfn.CONCAT(IFERROR(INT(MID(NetflixOriginals!$C546,_xlfn.SEQUENCE(LEN(NetflixOriginals!$C546)),1)),"")),2),LEFT(_xlfn.CONCAT(IFERROR(INT(MID(NetflixOriginals!$C546,_xlfn.SEQUENCE(LEN(NetflixOriginals!$C546)),1)),"")),1))</f>
        <v>21</v>
      </c>
      <c r="H546" s="12" t="str" cm="1">
        <f t="array" ref="H546">TRIM(LEFT(NetflixOriginals!$C546,MIN(IF(_xlfn.UNIQUE(INT(IFERROR(INT(MID(NetflixOriginals!$C546,_xlfn.SEQUENCE(LEN(NetflixOriginals!$C546)),1)),0)&gt;0)*_xlfn.SEQUENCE(LEN(NetflixOriginals!$C546)))=0,"@",_xlfn.UNIQUE(INT(IFERROR(INT(MID(NetflixOriginals!$C546,_xlfn.SEQUENCE(LEN(NetflixOriginals!$C546)),1)),0)&gt;0)*_xlfn.SEQUENCE(LEN(NetflixOriginals!$C546)))))-1))</f>
        <v>September</v>
      </c>
      <c r="I546" s="12" t="str" cm="1">
        <f t="array" ref="I546">RIGHT(_xlfn.CONCAT(IFERROR(INT(MID(NetflixOriginals!$C546,_xlfn.SEQUENCE(LEN(NetflixOriginals!$C546)),1)),"")),4)</f>
        <v>2018</v>
      </c>
      <c r="J546" s="12">
        <v>9</v>
      </c>
      <c r="K546" s="23">
        <f t="shared" si="16"/>
        <v>43364</v>
      </c>
      <c r="L546" s="22" t="str" cm="1">
        <f t="array" aca="1" ref="L546" ca="1">IF(SUM(INT(MID(F546,ROW(INDIRECT("1:"&amp;LEN(F546))),1)="/"))=0,"UNI_LANGUAGE",IF(SUM(INT(MID(F546,ROW(INDIRECT("1:"&amp;LEN(F546))),1)="/"))=1,"DUAL_LANGUAGE",IF(SUM(INT(MID(F546,ROW(INDIRECT("1:"&amp;LEN(F546))),1)="/"))=2,"TRI_LANGUAGE","")))</f>
        <v>UNI_LANGUAGE</v>
      </c>
      <c r="M546" s="7" t="str" cm="1">
        <f t="array" aca="1" ref="M546" ca="1">IF(SUM(INT(MID(B546,ROW(INDIRECT("1:"&amp;LEN(B546))),1)="/"))=0,"ONE_GENRE","MULTI_GENRE")</f>
        <v>ONE_GENRE</v>
      </c>
      <c r="N546" t="str">
        <f t="shared" si="17"/>
        <v>8-9</v>
      </c>
    </row>
    <row r="547" spans="1:14" ht="15" thickBot="1" x14ac:dyDescent="0.35">
      <c r="A547" s="14" t="s">
        <v>1115</v>
      </c>
      <c r="B547" s="15" t="s">
        <v>12</v>
      </c>
      <c r="C547" s="16" t="s">
        <v>1116</v>
      </c>
      <c r="D547" s="15">
        <v>144</v>
      </c>
      <c r="E547" s="15">
        <v>7.6</v>
      </c>
      <c r="F547" s="15" t="s">
        <v>26</v>
      </c>
      <c r="G547" s="15" t="str" cm="1">
        <f t="array" ref="G547">IF(LEN(_xlfn.CONCAT(IFERROR(INT(MID(NetflixOriginals!$C547,_xlfn.SEQUENCE(LEN(NetflixOriginals!$C547)),1)),"")))=6,LEFT(_xlfn.CONCAT(IFERROR(INT(MID(NetflixOriginals!$C547,_xlfn.SEQUENCE(LEN(NetflixOriginals!$C547)),1)),"")),2),LEFT(_xlfn.CONCAT(IFERROR(INT(MID(NetflixOriginals!$C547,_xlfn.SEQUENCE(LEN(NetflixOriginals!$C547)),1)),"")),1))</f>
        <v>12</v>
      </c>
      <c r="H547" s="12" t="str" cm="1">
        <f t="array" ref="H547">TRIM(LEFT(NetflixOriginals!$C547,MIN(IF(_xlfn.UNIQUE(INT(IFERROR(INT(MID(NetflixOriginals!$C547,_xlfn.SEQUENCE(LEN(NetflixOriginals!$C547)),1)),0)&gt;0)*_xlfn.SEQUENCE(LEN(NetflixOriginals!$C547)))=0,"@",_xlfn.UNIQUE(INT(IFERROR(INT(MID(NetflixOriginals!$C547,_xlfn.SEQUENCE(LEN(NetflixOriginals!$C547)),1)),0)&gt;0)*_xlfn.SEQUENCE(LEN(NetflixOriginals!$C547)))))-1))</f>
        <v>June</v>
      </c>
      <c r="I547" s="15" t="str" cm="1">
        <f t="array" ref="I547">RIGHT(_xlfn.CONCAT(IFERROR(INT(MID(NetflixOriginals!$C547,_xlfn.SEQUENCE(LEN(NetflixOriginals!$C547)),1)),"")),4)</f>
        <v>2019</v>
      </c>
      <c r="J547" s="12">
        <v>6</v>
      </c>
      <c r="K547" s="23">
        <f t="shared" si="16"/>
        <v>43628</v>
      </c>
      <c r="L547" s="22" t="str" cm="1">
        <f t="array" aca="1" ref="L547" ca="1">IF(SUM(INT(MID(F547,ROW(INDIRECT("1:"&amp;LEN(F547))),1)="/"))=0,"UNI_LANGUAGE",IF(SUM(INT(MID(F547,ROW(INDIRECT("1:"&amp;LEN(F547))),1)="/"))=1,"DUAL_LANGUAGE",IF(SUM(INT(MID(F547,ROW(INDIRECT("1:"&amp;LEN(F547))),1)="/"))=2,"TRI_LANGUAGE","")))</f>
        <v>UNI_LANGUAGE</v>
      </c>
      <c r="M547" t="str" cm="1">
        <f t="array" aca="1" ref="M547" ca="1">IF(SUM(INT(MID(B547,ROW(INDIRECT("1:"&amp;LEN(B547))),1)="/"))=0,"ONE_GENRE","MULTI_GENRE")</f>
        <v>ONE_GENRE</v>
      </c>
      <c r="N547" t="str">
        <f t="shared" si="17"/>
        <v>8-9</v>
      </c>
    </row>
    <row r="548" spans="1:14" ht="15" thickBot="1" x14ac:dyDescent="0.35">
      <c r="A548" s="11" t="s">
        <v>1117</v>
      </c>
      <c r="B548" s="12" t="s">
        <v>12</v>
      </c>
      <c r="C548" s="13" t="s">
        <v>482</v>
      </c>
      <c r="D548" s="12">
        <v>85</v>
      </c>
      <c r="E548" s="12">
        <v>7.6</v>
      </c>
      <c r="F548" s="12" t="s">
        <v>26</v>
      </c>
      <c r="G548" s="12" t="str" cm="1">
        <f t="array" ref="G548">IF(LEN(_xlfn.CONCAT(IFERROR(INT(MID(NetflixOriginals!$C548,_xlfn.SEQUENCE(LEN(NetflixOriginals!$C548)),1)),"")))=6,LEFT(_xlfn.CONCAT(IFERROR(INT(MID(NetflixOriginals!$C548,_xlfn.SEQUENCE(LEN(NetflixOriginals!$C548)),1)),"")),2),LEFT(_xlfn.CONCAT(IFERROR(INT(MID(NetflixOriginals!$C548,_xlfn.SEQUENCE(LEN(NetflixOriginals!$C548)),1)),"")),1))</f>
        <v>18</v>
      </c>
      <c r="H548" s="12" t="str" cm="1">
        <f t="array" ref="H548">TRIM(LEFT(NetflixOriginals!$C548,MIN(IF(_xlfn.UNIQUE(INT(IFERROR(INT(MID(NetflixOriginals!$C548,_xlfn.SEQUENCE(LEN(NetflixOriginals!$C548)),1)),0)&gt;0)*_xlfn.SEQUENCE(LEN(NetflixOriginals!$C548)))=0,"@",_xlfn.UNIQUE(INT(IFERROR(INT(MID(NetflixOriginals!$C548,_xlfn.SEQUENCE(LEN(NetflixOriginals!$C548)),1)),0)&gt;0)*_xlfn.SEQUENCE(LEN(NetflixOriginals!$C548)))))-1))</f>
        <v>October</v>
      </c>
      <c r="I548" s="12" t="str" cm="1">
        <f t="array" ref="I548">RIGHT(_xlfn.CONCAT(IFERROR(INT(MID(NetflixOriginals!$C548,_xlfn.SEQUENCE(LEN(NetflixOriginals!$C548)),1)),"")),4)</f>
        <v>2019</v>
      </c>
      <c r="J548" s="12">
        <v>10</v>
      </c>
      <c r="K548" s="23">
        <f t="shared" si="16"/>
        <v>43756</v>
      </c>
      <c r="L548" s="22" t="str" cm="1">
        <f t="array" aca="1" ref="L548" ca="1">IF(SUM(INT(MID(F548,ROW(INDIRECT("1:"&amp;LEN(F548))),1)="/"))=0,"UNI_LANGUAGE",IF(SUM(INT(MID(F548,ROW(INDIRECT("1:"&amp;LEN(F548))),1)="/"))=1,"DUAL_LANGUAGE",IF(SUM(INT(MID(F548,ROW(INDIRECT("1:"&amp;LEN(F548))),1)="/"))=2,"TRI_LANGUAGE","")))</f>
        <v>UNI_LANGUAGE</v>
      </c>
      <c r="M548" s="7" t="str" cm="1">
        <f t="array" aca="1" ref="M548" ca="1">IF(SUM(INT(MID(B548,ROW(INDIRECT("1:"&amp;LEN(B548))),1)="/"))=0,"ONE_GENRE","MULTI_GENRE")</f>
        <v>ONE_GENRE</v>
      </c>
      <c r="N548" t="str">
        <f t="shared" si="17"/>
        <v>8-9</v>
      </c>
    </row>
    <row r="549" spans="1:14" ht="15" thickBot="1" x14ac:dyDescent="0.35">
      <c r="A549" s="14" t="s">
        <v>1118</v>
      </c>
      <c r="B549" s="15" t="s">
        <v>12</v>
      </c>
      <c r="C549" s="16" t="s">
        <v>523</v>
      </c>
      <c r="D549" s="15">
        <v>100</v>
      </c>
      <c r="E549" s="15">
        <v>7.6</v>
      </c>
      <c r="F549" s="15" t="s">
        <v>26</v>
      </c>
      <c r="G549" s="15" t="str" cm="1">
        <f t="array" ref="G549">IF(LEN(_xlfn.CONCAT(IFERROR(INT(MID(NetflixOriginals!$C549,_xlfn.SEQUENCE(LEN(NetflixOriginals!$C549)),1)),"")))=6,LEFT(_xlfn.CONCAT(IFERROR(INT(MID(NetflixOriginals!$C549,_xlfn.SEQUENCE(LEN(NetflixOriginals!$C549)),1)),"")),2),LEFT(_xlfn.CONCAT(IFERROR(INT(MID(NetflixOriginals!$C549,_xlfn.SEQUENCE(LEN(NetflixOriginals!$C549)),1)),"")),1))</f>
        <v>27</v>
      </c>
      <c r="H549" s="12" t="str" cm="1">
        <f t="array" ref="H549">TRIM(LEFT(NetflixOriginals!$C549,MIN(IF(_xlfn.UNIQUE(INT(IFERROR(INT(MID(NetflixOriginals!$C549,_xlfn.SEQUENCE(LEN(NetflixOriginals!$C549)),1)),0)&gt;0)*_xlfn.SEQUENCE(LEN(NetflixOriginals!$C549)))=0,"@",_xlfn.UNIQUE(INT(IFERROR(INT(MID(NetflixOriginals!$C549,_xlfn.SEQUENCE(LEN(NetflixOriginals!$C549)),1)),0)&gt;0)*_xlfn.SEQUENCE(LEN(NetflixOriginals!$C549)))))-1))</f>
        <v>July</v>
      </c>
      <c r="I549" s="15" t="str" cm="1">
        <f t="array" ref="I549">RIGHT(_xlfn.CONCAT(IFERROR(INT(MID(NetflixOriginals!$C549,_xlfn.SEQUENCE(LEN(NetflixOriginals!$C549)),1)),"")),4)</f>
        <v>2018</v>
      </c>
      <c r="J549" s="12">
        <v>7</v>
      </c>
      <c r="K549" s="23">
        <f t="shared" si="16"/>
        <v>43308</v>
      </c>
      <c r="L549" s="22" t="str" cm="1">
        <f t="array" aca="1" ref="L549" ca="1">IF(SUM(INT(MID(F549,ROW(INDIRECT("1:"&amp;LEN(F549))),1)="/"))=0,"UNI_LANGUAGE",IF(SUM(INT(MID(F549,ROW(INDIRECT("1:"&amp;LEN(F549))),1)="/"))=1,"DUAL_LANGUAGE",IF(SUM(INT(MID(F549,ROW(INDIRECT("1:"&amp;LEN(F549))),1)="/"))=2,"TRI_LANGUAGE","")))</f>
        <v>UNI_LANGUAGE</v>
      </c>
      <c r="M549" t="str" cm="1">
        <f t="array" aca="1" ref="M549" ca="1">IF(SUM(INT(MID(B549,ROW(INDIRECT("1:"&amp;LEN(B549))),1)="/"))=0,"ONE_GENRE","MULTI_GENRE")</f>
        <v>ONE_GENRE</v>
      </c>
      <c r="N549" t="str">
        <f t="shared" si="17"/>
        <v>8-9</v>
      </c>
    </row>
    <row r="550" spans="1:14" ht="15" thickBot="1" x14ac:dyDescent="0.35">
      <c r="A550" s="11" t="s">
        <v>1119</v>
      </c>
      <c r="B550" s="12" t="s">
        <v>12</v>
      </c>
      <c r="C550" s="13" t="s">
        <v>1120</v>
      </c>
      <c r="D550" s="12">
        <v>94</v>
      </c>
      <c r="E550" s="12">
        <v>7.6</v>
      </c>
      <c r="F550" s="12" t="s">
        <v>26</v>
      </c>
      <c r="G550" s="12" t="str" cm="1">
        <f t="array" ref="G550">IF(LEN(_xlfn.CONCAT(IFERROR(INT(MID(NetflixOriginals!$C550,_xlfn.SEQUENCE(LEN(NetflixOriginals!$C550)),1)),"")))=6,LEFT(_xlfn.CONCAT(IFERROR(INT(MID(NetflixOriginals!$C550,_xlfn.SEQUENCE(LEN(NetflixOriginals!$C550)),1)),"")),2),LEFT(_xlfn.CONCAT(IFERROR(INT(MID(NetflixOriginals!$C550,_xlfn.SEQUENCE(LEN(NetflixOriginals!$C550)),1)),"")),1))</f>
        <v>9</v>
      </c>
      <c r="H550" s="12" t="str" cm="1">
        <f t="array" ref="H550">TRIM(LEFT(NetflixOriginals!$C550,MIN(IF(_xlfn.UNIQUE(INT(IFERROR(INT(MID(NetflixOriginals!$C550,_xlfn.SEQUENCE(LEN(NetflixOriginals!$C550)),1)),0)&gt;0)*_xlfn.SEQUENCE(LEN(NetflixOriginals!$C550)))=0,"@",_xlfn.UNIQUE(INT(IFERROR(INT(MID(NetflixOriginals!$C550,_xlfn.SEQUENCE(LEN(NetflixOriginals!$C550)),1)),0)&gt;0)*_xlfn.SEQUENCE(LEN(NetflixOriginals!$C550)))))-1))</f>
        <v>September</v>
      </c>
      <c r="I550" s="12" t="str" cm="1">
        <f t="array" ref="I550">RIGHT(_xlfn.CONCAT(IFERROR(INT(MID(NetflixOriginals!$C550,_xlfn.SEQUENCE(LEN(NetflixOriginals!$C550)),1)),"")),4)</f>
        <v>2020</v>
      </c>
      <c r="J550" s="12">
        <v>9</v>
      </c>
      <c r="K550" s="23">
        <f t="shared" si="16"/>
        <v>44083</v>
      </c>
      <c r="L550" s="22" t="str" cm="1">
        <f t="array" aca="1" ref="L550" ca="1">IF(SUM(INT(MID(F550,ROW(INDIRECT("1:"&amp;LEN(F550))),1)="/"))=0,"UNI_LANGUAGE",IF(SUM(INT(MID(F550,ROW(INDIRECT("1:"&amp;LEN(F550))),1)="/"))=1,"DUAL_LANGUAGE",IF(SUM(INT(MID(F550,ROW(INDIRECT("1:"&amp;LEN(F550))),1)="/"))=2,"TRI_LANGUAGE","")))</f>
        <v>UNI_LANGUAGE</v>
      </c>
      <c r="M550" s="7" t="str" cm="1">
        <f t="array" aca="1" ref="M550" ca="1">IF(SUM(INT(MID(B550,ROW(INDIRECT("1:"&amp;LEN(B550))),1)="/"))=0,"ONE_GENRE","MULTI_GENRE")</f>
        <v>ONE_GENRE</v>
      </c>
      <c r="N550" t="str">
        <f t="shared" si="17"/>
        <v>8-9</v>
      </c>
    </row>
    <row r="551" spans="1:14" ht="15" thickBot="1" x14ac:dyDescent="0.35">
      <c r="A551" s="14" t="s">
        <v>1121</v>
      </c>
      <c r="B551" s="15" t="s">
        <v>36</v>
      </c>
      <c r="C551" s="16" t="s">
        <v>1122</v>
      </c>
      <c r="D551" s="15">
        <v>125</v>
      </c>
      <c r="E551" s="15">
        <v>7.6</v>
      </c>
      <c r="F551" s="15" t="s">
        <v>26</v>
      </c>
      <c r="G551" s="15" t="str" cm="1">
        <f t="array" ref="G551">IF(LEN(_xlfn.CONCAT(IFERROR(INT(MID(NetflixOriginals!$C551,_xlfn.SEQUENCE(LEN(NetflixOriginals!$C551)),1)),"")))=6,LEFT(_xlfn.CONCAT(IFERROR(INT(MID(NetflixOriginals!$C551,_xlfn.SEQUENCE(LEN(NetflixOriginals!$C551)),1)),"")),2),LEFT(_xlfn.CONCAT(IFERROR(INT(MID(NetflixOriginals!$C551,_xlfn.SEQUENCE(LEN(NetflixOriginals!$C551)),1)),"")),1))</f>
        <v>20</v>
      </c>
      <c r="H551" s="12" t="str" cm="1">
        <f t="array" ref="H551">TRIM(LEFT(NetflixOriginals!$C551,MIN(IF(_xlfn.UNIQUE(INT(IFERROR(INT(MID(NetflixOriginals!$C551,_xlfn.SEQUENCE(LEN(NetflixOriginals!$C551)),1)),0)&gt;0)*_xlfn.SEQUENCE(LEN(NetflixOriginals!$C551)))=0,"@",_xlfn.UNIQUE(INT(IFERROR(INT(MID(NetflixOriginals!$C551,_xlfn.SEQUENCE(LEN(NetflixOriginals!$C551)),1)),0)&gt;0)*_xlfn.SEQUENCE(LEN(NetflixOriginals!$C551)))))-1))</f>
        <v>December</v>
      </c>
      <c r="I551" s="15" t="str" cm="1">
        <f t="array" ref="I551">RIGHT(_xlfn.CONCAT(IFERROR(INT(MID(NetflixOriginals!$C551,_xlfn.SEQUENCE(LEN(NetflixOriginals!$C551)),1)),"")),4)</f>
        <v>2019</v>
      </c>
      <c r="J551" s="12">
        <v>12</v>
      </c>
      <c r="K551" s="23">
        <f t="shared" si="16"/>
        <v>43819</v>
      </c>
      <c r="L551" s="22" t="str" cm="1">
        <f t="array" aca="1" ref="L551" ca="1">IF(SUM(INT(MID(F551,ROW(INDIRECT("1:"&amp;LEN(F551))),1)="/"))=0,"UNI_LANGUAGE",IF(SUM(INT(MID(F551,ROW(INDIRECT("1:"&amp;LEN(F551))),1)="/"))=1,"DUAL_LANGUAGE",IF(SUM(INT(MID(F551,ROW(INDIRECT("1:"&amp;LEN(F551))),1)="/"))=2,"TRI_LANGUAGE","")))</f>
        <v>UNI_LANGUAGE</v>
      </c>
      <c r="M551" t="str" cm="1">
        <f t="array" aca="1" ref="M551" ca="1">IF(SUM(INT(MID(B551,ROW(INDIRECT("1:"&amp;LEN(B551))),1)="/"))=0,"ONE_GENRE","MULTI_GENRE")</f>
        <v>ONE_GENRE</v>
      </c>
      <c r="N551" t="str">
        <f t="shared" si="17"/>
        <v>8-9</v>
      </c>
    </row>
    <row r="552" spans="1:14" ht="15" thickBot="1" x14ac:dyDescent="0.35">
      <c r="A552" s="11" t="s">
        <v>1123</v>
      </c>
      <c r="B552" s="12" t="s">
        <v>12</v>
      </c>
      <c r="C552" s="13" t="s">
        <v>1124</v>
      </c>
      <c r="D552" s="12">
        <v>84</v>
      </c>
      <c r="E552" s="12">
        <v>7.6</v>
      </c>
      <c r="F552" s="12" t="s">
        <v>26</v>
      </c>
      <c r="G552" s="12" t="str" cm="1">
        <f t="array" ref="G552">IF(LEN(_xlfn.CONCAT(IFERROR(INT(MID(NetflixOriginals!$C552,_xlfn.SEQUENCE(LEN(NetflixOriginals!$C552)),1)),"")))=6,LEFT(_xlfn.CONCAT(IFERROR(INT(MID(NetflixOriginals!$C552,_xlfn.SEQUENCE(LEN(NetflixOriginals!$C552)),1)),"")),2),LEFT(_xlfn.CONCAT(IFERROR(INT(MID(NetflixOriginals!$C552,_xlfn.SEQUENCE(LEN(NetflixOriginals!$C552)),1)),"")),1))</f>
        <v>26</v>
      </c>
      <c r="H552" s="12" t="str" cm="1">
        <f t="array" ref="H552">TRIM(LEFT(NetflixOriginals!$C552,MIN(IF(_xlfn.UNIQUE(INT(IFERROR(INT(MID(NetflixOriginals!$C552,_xlfn.SEQUENCE(LEN(NetflixOriginals!$C552)),1)),0)&gt;0)*_xlfn.SEQUENCE(LEN(NetflixOriginals!$C552)))=0,"@",_xlfn.UNIQUE(INT(IFERROR(INT(MID(NetflixOriginals!$C552,_xlfn.SEQUENCE(LEN(NetflixOriginals!$C552)),1)),0)&gt;0)*_xlfn.SEQUENCE(LEN(NetflixOriginals!$C552)))))-1))</f>
        <v>June</v>
      </c>
      <c r="I552" s="12" t="str" cm="1">
        <f t="array" ref="I552">RIGHT(_xlfn.CONCAT(IFERROR(INT(MID(NetflixOriginals!$C552,_xlfn.SEQUENCE(LEN(NetflixOriginals!$C552)),1)),"")),4)</f>
        <v>2015</v>
      </c>
      <c r="J552" s="12">
        <v>6</v>
      </c>
      <c r="K552" s="23">
        <f t="shared" si="16"/>
        <v>42181</v>
      </c>
      <c r="L552" s="22" t="str" cm="1">
        <f t="array" aca="1" ref="L552" ca="1">IF(SUM(INT(MID(F552,ROW(INDIRECT("1:"&amp;LEN(F552))),1)="/"))=0,"UNI_LANGUAGE",IF(SUM(INT(MID(F552,ROW(INDIRECT("1:"&amp;LEN(F552))),1)="/"))=1,"DUAL_LANGUAGE",IF(SUM(INT(MID(F552,ROW(INDIRECT("1:"&amp;LEN(F552))),1)="/"))=2,"TRI_LANGUAGE","")))</f>
        <v>UNI_LANGUAGE</v>
      </c>
      <c r="M552" s="7" t="str" cm="1">
        <f t="array" aca="1" ref="M552" ca="1">IF(SUM(INT(MID(B552,ROW(INDIRECT("1:"&amp;LEN(B552))),1)="/"))=0,"ONE_GENRE","MULTI_GENRE")</f>
        <v>ONE_GENRE</v>
      </c>
      <c r="N552" t="str">
        <f t="shared" si="17"/>
        <v>8-9</v>
      </c>
    </row>
    <row r="553" spans="1:14" ht="15" thickBot="1" x14ac:dyDescent="0.35">
      <c r="A553" s="14" t="s">
        <v>1125</v>
      </c>
      <c r="B553" s="15" t="s">
        <v>36</v>
      </c>
      <c r="C553" s="16" t="s">
        <v>244</v>
      </c>
      <c r="D553" s="15">
        <v>117</v>
      </c>
      <c r="E553" s="15">
        <v>7.6</v>
      </c>
      <c r="F553" s="15" t="s">
        <v>42</v>
      </c>
      <c r="G553" s="15" t="str" cm="1">
        <f t="array" ref="G553">IF(LEN(_xlfn.CONCAT(IFERROR(INT(MID(NetflixOriginals!$C553,_xlfn.SEQUENCE(LEN(NetflixOriginals!$C553)),1)),"")))=6,LEFT(_xlfn.CONCAT(IFERROR(INT(MID(NetflixOriginals!$C553,_xlfn.SEQUENCE(LEN(NetflixOriginals!$C553)),1)),"")),2),LEFT(_xlfn.CONCAT(IFERROR(INT(MID(NetflixOriginals!$C553,_xlfn.SEQUENCE(LEN(NetflixOriginals!$C553)),1)),"")),1))</f>
        <v>21</v>
      </c>
      <c r="H553" s="12" t="str" cm="1">
        <f t="array" ref="H553">TRIM(LEFT(NetflixOriginals!$C553,MIN(IF(_xlfn.UNIQUE(INT(IFERROR(INT(MID(NetflixOriginals!$C553,_xlfn.SEQUENCE(LEN(NetflixOriginals!$C553)),1)),0)&gt;0)*_xlfn.SEQUENCE(LEN(NetflixOriginals!$C553)))=0,"@",_xlfn.UNIQUE(INT(IFERROR(INT(MID(NetflixOriginals!$C553,_xlfn.SEQUENCE(LEN(NetflixOriginals!$C553)),1)),0)&gt;0)*_xlfn.SEQUENCE(LEN(NetflixOriginals!$C553)))))-1))</f>
        <v>February</v>
      </c>
      <c r="I553" s="15" t="str" cm="1">
        <f t="array" ref="I553">RIGHT(_xlfn.CONCAT(IFERROR(INT(MID(NetflixOriginals!$C553,_xlfn.SEQUENCE(LEN(NetflixOriginals!$C553)),1)),"")),4)</f>
        <v>2020</v>
      </c>
      <c r="J553" s="12">
        <v>2</v>
      </c>
      <c r="K553" s="23">
        <f t="shared" si="16"/>
        <v>43882</v>
      </c>
      <c r="L553" s="22" t="str" cm="1">
        <f t="array" aca="1" ref="L553" ca="1">IF(SUM(INT(MID(F553,ROW(INDIRECT("1:"&amp;LEN(F553))),1)="/"))=0,"UNI_LANGUAGE",IF(SUM(INT(MID(F553,ROW(INDIRECT("1:"&amp;LEN(F553))),1)="/"))=1,"DUAL_LANGUAGE",IF(SUM(INT(MID(F553,ROW(INDIRECT("1:"&amp;LEN(F553))),1)="/"))=2,"TRI_LANGUAGE","")))</f>
        <v>UNI_LANGUAGE</v>
      </c>
      <c r="M553" t="str" cm="1">
        <f t="array" aca="1" ref="M553" ca="1">IF(SUM(INT(MID(B553,ROW(INDIRECT("1:"&amp;LEN(B553))),1)="/"))=0,"ONE_GENRE","MULTI_GENRE")</f>
        <v>ONE_GENRE</v>
      </c>
      <c r="N553" t="str">
        <f t="shared" si="17"/>
        <v>8-9</v>
      </c>
    </row>
    <row r="554" spans="1:14" ht="15" thickBot="1" x14ac:dyDescent="0.35">
      <c r="A554" s="11" t="s">
        <v>1126</v>
      </c>
      <c r="B554" s="12" t="s">
        <v>108</v>
      </c>
      <c r="C554" s="13" t="s">
        <v>1127</v>
      </c>
      <c r="D554" s="12">
        <v>15</v>
      </c>
      <c r="E554" s="12">
        <v>7.7</v>
      </c>
      <c r="F554" s="12" t="s">
        <v>26</v>
      </c>
      <c r="G554" s="12" t="str" cm="1">
        <f t="array" ref="G554">IF(LEN(_xlfn.CONCAT(IFERROR(INT(MID(NetflixOriginals!$C554,_xlfn.SEQUENCE(LEN(NetflixOriginals!$C554)),1)),"")))=6,LEFT(_xlfn.CONCAT(IFERROR(INT(MID(NetflixOriginals!$C554,_xlfn.SEQUENCE(LEN(NetflixOriginals!$C554)),1)),"")),2),LEFT(_xlfn.CONCAT(IFERROR(INT(MID(NetflixOriginals!$C554,_xlfn.SEQUENCE(LEN(NetflixOriginals!$C554)),1)),"")),1))</f>
        <v>27</v>
      </c>
      <c r="H554" s="12" t="str" cm="1">
        <f t="array" ref="H554">TRIM(LEFT(NetflixOriginals!$C554,MIN(IF(_xlfn.UNIQUE(INT(IFERROR(INT(MID(NetflixOriginals!$C554,_xlfn.SEQUENCE(LEN(NetflixOriginals!$C554)),1)),0)&gt;0)*_xlfn.SEQUENCE(LEN(NetflixOriginals!$C554)))=0,"@",_xlfn.UNIQUE(INT(IFERROR(INT(MID(NetflixOriginals!$C554,_xlfn.SEQUENCE(LEN(NetflixOriginals!$C554)),1)),0)&gt;0)*_xlfn.SEQUENCE(LEN(NetflixOriginals!$C554)))))-1))</f>
        <v>June</v>
      </c>
      <c r="I554" s="12" t="str" cm="1">
        <f t="array" ref="I554">RIGHT(_xlfn.CONCAT(IFERROR(INT(MID(NetflixOriginals!$C554,_xlfn.SEQUENCE(LEN(NetflixOriginals!$C554)),1)),"")),4)</f>
        <v>2019</v>
      </c>
      <c r="J554" s="12">
        <v>6</v>
      </c>
      <c r="K554" s="23">
        <f t="shared" si="16"/>
        <v>43643</v>
      </c>
      <c r="L554" s="22" t="str" cm="1">
        <f t="array" aca="1" ref="L554" ca="1">IF(SUM(INT(MID(F554,ROW(INDIRECT("1:"&amp;LEN(F554))),1)="/"))=0,"UNI_LANGUAGE",IF(SUM(INT(MID(F554,ROW(INDIRECT("1:"&amp;LEN(F554))),1)="/"))=1,"DUAL_LANGUAGE",IF(SUM(INT(MID(F554,ROW(INDIRECT("1:"&amp;LEN(F554))),1)="/"))=2,"TRI_LANGUAGE","")))</f>
        <v>UNI_LANGUAGE</v>
      </c>
      <c r="M554" s="7" t="str" cm="1">
        <f t="array" aca="1" ref="M554" ca="1">IF(SUM(INT(MID(B554,ROW(INDIRECT("1:"&amp;LEN(B554))),1)="/"))=0,"ONE_GENRE","MULTI_GENRE")</f>
        <v>MULTI_GENRE</v>
      </c>
      <c r="N554" t="str">
        <f t="shared" si="17"/>
        <v>8-9</v>
      </c>
    </row>
    <row r="555" spans="1:14" ht="15" thickBot="1" x14ac:dyDescent="0.35">
      <c r="A555" s="14" t="s">
        <v>1128</v>
      </c>
      <c r="B555" s="15" t="s">
        <v>151</v>
      </c>
      <c r="C555" s="16" t="s">
        <v>1129</v>
      </c>
      <c r="D555" s="15">
        <v>136</v>
      </c>
      <c r="E555" s="15">
        <v>7.7</v>
      </c>
      <c r="F555" s="15" t="s">
        <v>11</v>
      </c>
      <c r="G555" s="15" t="str" cm="1">
        <f t="array" ref="G555">IF(LEN(_xlfn.CONCAT(IFERROR(INT(MID(NetflixOriginals!$C555,_xlfn.SEQUENCE(LEN(NetflixOriginals!$C555)),1)),"")))=6,LEFT(_xlfn.CONCAT(IFERROR(INT(MID(NetflixOriginals!$C555,_xlfn.SEQUENCE(LEN(NetflixOriginals!$C555)),1)),"")),2),LEFT(_xlfn.CONCAT(IFERROR(INT(MID(NetflixOriginals!$C555,_xlfn.SEQUENCE(LEN(NetflixOriginals!$C555)),1)),"")),1))</f>
        <v>16</v>
      </c>
      <c r="H555" s="12" t="str" cm="1">
        <f t="array" ref="H555">TRIM(LEFT(NetflixOriginals!$C555,MIN(IF(_xlfn.UNIQUE(INT(IFERROR(INT(MID(NetflixOriginals!$C555,_xlfn.SEQUENCE(LEN(NetflixOriginals!$C555)),1)),0)&gt;0)*_xlfn.SEQUENCE(LEN(NetflixOriginals!$C555)))=0,"@",_xlfn.UNIQUE(INT(IFERROR(INT(MID(NetflixOriginals!$C555,_xlfn.SEQUENCE(LEN(NetflixOriginals!$C555)),1)),0)&gt;0)*_xlfn.SEQUENCE(LEN(NetflixOriginals!$C555)))))-1))</f>
        <v>October</v>
      </c>
      <c r="I555" s="15" t="str" cm="1">
        <f t="array" ref="I555">RIGHT(_xlfn.CONCAT(IFERROR(INT(MID(NetflixOriginals!$C555,_xlfn.SEQUENCE(LEN(NetflixOriginals!$C555)),1)),"")),4)</f>
        <v>2015</v>
      </c>
      <c r="J555" s="12">
        <v>10</v>
      </c>
      <c r="K555" s="23">
        <f t="shared" si="16"/>
        <v>42293</v>
      </c>
      <c r="L555" s="22" t="str" cm="1">
        <f t="array" aca="1" ref="L555" ca="1">IF(SUM(INT(MID(F555,ROW(INDIRECT("1:"&amp;LEN(F555))),1)="/"))=0,"UNI_LANGUAGE",IF(SUM(INT(MID(F555,ROW(INDIRECT("1:"&amp;LEN(F555))),1)="/"))=1,"DUAL_LANGUAGE",IF(SUM(INT(MID(F555,ROW(INDIRECT("1:"&amp;LEN(F555))),1)="/"))=2,"TRI_LANGUAGE","")))</f>
        <v>DUAL_LANGUAGE</v>
      </c>
      <c r="M555" t="str" cm="1">
        <f t="array" aca="1" ref="M555" ca="1">IF(SUM(INT(MID(B555,ROW(INDIRECT("1:"&amp;LEN(B555))),1)="/"))=0,"ONE_GENRE","MULTI_GENRE")</f>
        <v>ONE_GENRE</v>
      </c>
      <c r="N555" t="str">
        <f t="shared" si="17"/>
        <v>8-9</v>
      </c>
    </row>
    <row r="556" spans="1:14" ht="15" thickBot="1" x14ac:dyDescent="0.35">
      <c r="A556" s="11" t="s">
        <v>1130</v>
      </c>
      <c r="B556" s="12" t="s">
        <v>12</v>
      </c>
      <c r="C556" s="13" t="s">
        <v>665</v>
      </c>
      <c r="D556" s="12">
        <v>76</v>
      </c>
      <c r="E556" s="12">
        <v>7.7</v>
      </c>
      <c r="F556" s="12" t="s">
        <v>26</v>
      </c>
      <c r="G556" s="12" t="str" cm="1">
        <f t="array" ref="G556">IF(LEN(_xlfn.CONCAT(IFERROR(INT(MID(NetflixOriginals!$C556,_xlfn.SEQUENCE(LEN(NetflixOriginals!$C556)),1)),"")))=6,LEFT(_xlfn.CONCAT(IFERROR(INT(MID(NetflixOriginals!$C556,_xlfn.SEQUENCE(LEN(NetflixOriginals!$C556)),1)),"")),2),LEFT(_xlfn.CONCAT(IFERROR(INT(MID(NetflixOriginals!$C556,_xlfn.SEQUENCE(LEN(NetflixOriginals!$C556)),1)),"")),1))</f>
        <v>19</v>
      </c>
      <c r="H556" s="12" t="str" cm="1">
        <f t="array" ref="H556">TRIM(LEFT(NetflixOriginals!$C556,MIN(IF(_xlfn.UNIQUE(INT(IFERROR(INT(MID(NetflixOriginals!$C556,_xlfn.SEQUENCE(LEN(NetflixOriginals!$C556)),1)),0)&gt;0)*_xlfn.SEQUENCE(LEN(NetflixOriginals!$C556)))=0,"@",_xlfn.UNIQUE(INT(IFERROR(INT(MID(NetflixOriginals!$C556,_xlfn.SEQUENCE(LEN(NetflixOriginals!$C556)),1)),0)&gt;0)*_xlfn.SEQUENCE(LEN(NetflixOriginals!$C556)))))-1))</f>
        <v>April</v>
      </c>
      <c r="I556" s="12" t="str" cm="1">
        <f t="array" ref="I556">RIGHT(_xlfn.CONCAT(IFERROR(INT(MID(NetflixOriginals!$C556,_xlfn.SEQUENCE(LEN(NetflixOriginals!$C556)),1)),"")),4)</f>
        <v>2019</v>
      </c>
      <c r="J556" s="12">
        <v>4</v>
      </c>
      <c r="K556" s="23">
        <f t="shared" si="16"/>
        <v>43574</v>
      </c>
      <c r="L556" s="22" t="str" cm="1">
        <f t="array" aca="1" ref="L556" ca="1">IF(SUM(INT(MID(F556,ROW(INDIRECT("1:"&amp;LEN(F556))),1)="/"))=0,"UNI_LANGUAGE",IF(SUM(INT(MID(F556,ROW(INDIRECT("1:"&amp;LEN(F556))),1)="/"))=1,"DUAL_LANGUAGE",IF(SUM(INT(MID(F556,ROW(INDIRECT("1:"&amp;LEN(F556))),1)="/"))=2,"TRI_LANGUAGE","")))</f>
        <v>UNI_LANGUAGE</v>
      </c>
      <c r="M556" s="7" t="str" cm="1">
        <f t="array" aca="1" ref="M556" ca="1">IF(SUM(INT(MID(B556,ROW(INDIRECT("1:"&amp;LEN(B556))),1)="/"))=0,"ONE_GENRE","MULTI_GENRE")</f>
        <v>ONE_GENRE</v>
      </c>
      <c r="N556" t="str">
        <f t="shared" si="17"/>
        <v>8-9</v>
      </c>
    </row>
    <row r="557" spans="1:14" ht="15" thickBot="1" x14ac:dyDescent="0.35">
      <c r="A557" s="14" t="s">
        <v>1131</v>
      </c>
      <c r="B557" s="15" t="s">
        <v>12</v>
      </c>
      <c r="C557" s="16" t="s">
        <v>762</v>
      </c>
      <c r="D557" s="15">
        <v>108</v>
      </c>
      <c r="E557" s="15">
        <v>7.7</v>
      </c>
      <c r="F557" s="15" t="s">
        <v>26</v>
      </c>
      <c r="G557" s="15" t="str" cm="1">
        <f t="array" ref="G557">IF(LEN(_xlfn.CONCAT(IFERROR(INT(MID(NetflixOriginals!$C557,_xlfn.SEQUENCE(LEN(NetflixOriginals!$C557)),1)),"")))=6,LEFT(_xlfn.CONCAT(IFERROR(INT(MID(NetflixOriginals!$C557,_xlfn.SEQUENCE(LEN(NetflixOriginals!$C557)),1)),"")),2),LEFT(_xlfn.CONCAT(IFERROR(INT(MID(NetflixOriginals!$C557,_xlfn.SEQUENCE(LEN(NetflixOriginals!$C557)),1)),"")),1))</f>
        <v>25</v>
      </c>
      <c r="H557" s="12" t="str" cm="1">
        <f t="array" ref="H557">TRIM(LEFT(NetflixOriginals!$C557,MIN(IF(_xlfn.UNIQUE(INT(IFERROR(INT(MID(NetflixOriginals!$C557,_xlfn.SEQUENCE(LEN(NetflixOriginals!$C557)),1)),0)&gt;0)*_xlfn.SEQUENCE(LEN(NetflixOriginals!$C557)))=0,"@",_xlfn.UNIQUE(INT(IFERROR(INT(MID(NetflixOriginals!$C557,_xlfn.SEQUENCE(LEN(NetflixOriginals!$C557)),1)),0)&gt;0)*_xlfn.SEQUENCE(LEN(NetflixOriginals!$C557)))))-1))</f>
        <v>March</v>
      </c>
      <c r="I557" s="15" t="str" cm="1">
        <f t="array" ref="I557">RIGHT(_xlfn.CONCAT(IFERROR(INT(MID(NetflixOriginals!$C557,_xlfn.SEQUENCE(LEN(NetflixOriginals!$C557)),1)),"")),4)</f>
        <v>2020</v>
      </c>
      <c r="J557" s="12">
        <v>3</v>
      </c>
      <c r="K557" s="23">
        <f t="shared" si="16"/>
        <v>43915</v>
      </c>
      <c r="L557" s="22" t="str" cm="1">
        <f t="array" aca="1" ref="L557" ca="1">IF(SUM(INT(MID(F557,ROW(INDIRECT("1:"&amp;LEN(F557))),1)="/"))=0,"UNI_LANGUAGE",IF(SUM(INT(MID(F557,ROW(INDIRECT("1:"&amp;LEN(F557))),1)="/"))=1,"DUAL_LANGUAGE",IF(SUM(INT(MID(F557,ROW(INDIRECT("1:"&amp;LEN(F557))),1)="/"))=2,"TRI_LANGUAGE","")))</f>
        <v>UNI_LANGUAGE</v>
      </c>
      <c r="M557" t="str" cm="1">
        <f t="array" aca="1" ref="M557" ca="1">IF(SUM(INT(MID(B557,ROW(INDIRECT("1:"&amp;LEN(B557))),1)="/"))=0,"ONE_GENRE","MULTI_GENRE")</f>
        <v>ONE_GENRE</v>
      </c>
      <c r="N557" t="str">
        <f t="shared" si="17"/>
        <v>8-9</v>
      </c>
    </row>
    <row r="558" spans="1:14" ht="15" thickBot="1" x14ac:dyDescent="0.35">
      <c r="A558" s="11" t="s">
        <v>1132</v>
      </c>
      <c r="B558" s="12" t="s">
        <v>12</v>
      </c>
      <c r="C558" s="13" t="s">
        <v>514</v>
      </c>
      <c r="D558" s="12">
        <v>94</v>
      </c>
      <c r="E558" s="12">
        <v>7.7</v>
      </c>
      <c r="F558" s="12" t="s">
        <v>26</v>
      </c>
      <c r="G558" s="12" t="str" cm="1">
        <f t="array" ref="G558">IF(LEN(_xlfn.CONCAT(IFERROR(INT(MID(NetflixOriginals!$C558,_xlfn.SEQUENCE(LEN(NetflixOriginals!$C558)),1)),"")))=6,LEFT(_xlfn.CONCAT(IFERROR(INT(MID(NetflixOriginals!$C558,_xlfn.SEQUENCE(LEN(NetflixOriginals!$C558)),1)),"")),2),LEFT(_xlfn.CONCAT(IFERROR(INT(MID(NetflixOriginals!$C558,_xlfn.SEQUENCE(LEN(NetflixOriginals!$C558)),1)),"")),1))</f>
        <v>17</v>
      </c>
      <c r="H558" s="12" t="str" cm="1">
        <f t="array" ref="H558">TRIM(LEFT(NetflixOriginals!$C558,MIN(IF(_xlfn.UNIQUE(INT(IFERROR(INT(MID(NetflixOriginals!$C558,_xlfn.SEQUENCE(LEN(NetflixOriginals!$C558)),1)),0)&gt;0)*_xlfn.SEQUENCE(LEN(NetflixOriginals!$C558)))=0,"@",_xlfn.UNIQUE(INT(IFERROR(INT(MID(NetflixOriginals!$C558,_xlfn.SEQUENCE(LEN(NetflixOriginals!$C558)),1)),0)&gt;0)*_xlfn.SEQUENCE(LEN(NetflixOriginals!$C558)))))-1))</f>
        <v>November</v>
      </c>
      <c r="I558" s="12" t="str" cm="1">
        <f t="array" ref="I558">RIGHT(_xlfn.CONCAT(IFERROR(INT(MID(NetflixOriginals!$C558,_xlfn.SEQUENCE(LEN(NetflixOriginals!$C558)),1)),"")),4)</f>
        <v>2017</v>
      </c>
      <c r="J558" s="12">
        <v>11</v>
      </c>
      <c r="K558" s="23">
        <f t="shared" si="16"/>
        <v>43056</v>
      </c>
      <c r="L558" s="22" t="str" cm="1">
        <f t="array" aca="1" ref="L558" ca="1">IF(SUM(INT(MID(F558,ROW(INDIRECT("1:"&amp;LEN(F558))),1)="/"))=0,"UNI_LANGUAGE",IF(SUM(INT(MID(F558,ROW(INDIRECT("1:"&amp;LEN(F558))),1)="/"))=1,"DUAL_LANGUAGE",IF(SUM(INT(MID(F558,ROW(INDIRECT("1:"&amp;LEN(F558))),1)="/"))=2,"TRI_LANGUAGE","")))</f>
        <v>UNI_LANGUAGE</v>
      </c>
      <c r="M558" s="7" t="str" cm="1">
        <f t="array" aca="1" ref="M558" ca="1">IF(SUM(INT(MID(B558,ROW(INDIRECT("1:"&amp;LEN(B558))),1)="/"))=0,"ONE_GENRE","MULTI_GENRE")</f>
        <v>ONE_GENRE</v>
      </c>
      <c r="N558" t="str">
        <f t="shared" si="17"/>
        <v>8-9</v>
      </c>
    </row>
    <row r="559" spans="1:14" ht="15" thickBot="1" x14ac:dyDescent="0.35">
      <c r="A559" s="14" t="s">
        <v>1133</v>
      </c>
      <c r="B559" s="15" t="s">
        <v>148</v>
      </c>
      <c r="C559" s="16" t="s">
        <v>1134</v>
      </c>
      <c r="D559" s="15">
        <v>90</v>
      </c>
      <c r="E559" s="15">
        <v>7.7</v>
      </c>
      <c r="F559" s="15" t="s">
        <v>26</v>
      </c>
      <c r="G559" s="15" t="str" cm="1">
        <f t="array" ref="G559">IF(LEN(_xlfn.CONCAT(IFERROR(INT(MID(NetflixOriginals!$C559,_xlfn.SEQUENCE(LEN(NetflixOriginals!$C559)),1)),"")))=6,LEFT(_xlfn.CONCAT(IFERROR(INT(MID(NetflixOriginals!$C559,_xlfn.SEQUENCE(LEN(NetflixOriginals!$C559)),1)),"")),2),LEFT(_xlfn.CONCAT(IFERROR(INT(MID(NetflixOriginals!$C559,_xlfn.SEQUENCE(LEN(NetflixOriginals!$C559)),1)),"")),1))</f>
        <v>12</v>
      </c>
      <c r="H559" s="12" t="str" cm="1">
        <f t="array" ref="H559">TRIM(LEFT(NetflixOriginals!$C559,MIN(IF(_xlfn.UNIQUE(INT(IFERROR(INT(MID(NetflixOriginals!$C559,_xlfn.SEQUENCE(LEN(NetflixOriginals!$C559)),1)),0)&gt;0)*_xlfn.SEQUENCE(LEN(NetflixOriginals!$C559)))=0,"@",_xlfn.UNIQUE(INT(IFERROR(INT(MID(NetflixOriginals!$C559,_xlfn.SEQUENCE(LEN(NetflixOriginals!$C559)),1)),0)&gt;0)*_xlfn.SEQUENCE(LEN(NetflixOriginals!$C559)))))-1))</f>
        <v>October</v>
      </c>
      <c r="I559" s="15" t="str" cm="1">
        <f t="array" ref="I559">RIGHT(_xlfn.CONCAT(IFERROR(INT(MID(NetflixOriginals!$C559,_xlfn.SEQUENCE(LEN(NetflixOriginals!$C559)),1)),"")),4)</f>
        <v>2016</v>
      </c>
      <c r="J559" s="12">
        <v>10</v>
      </c>
      <c r="K559" s="23">
        <f t="shared" si="16"/>
        <v>42655</v>
      </c>
      <c r="L559" s="22" t="str" cm="1">
        <f t="array" aca="1" ref="L559" ca="1">IF(SUM(INT(MID(F559,ROW(INDIRECT("1:"&amp;LEN(F559))),1)="/"))=0,"UNI_LANGUAGE",IF(SUM(INT(MID(F559,ROW(INDIRECT("1:"&amp;LEN(F559))),1)="/"))=1,"DUAL_LANGUAGE",IF(SUM(INT(MID(F559,ROW(INDIRECT("1:"&amp;LEN(F559))),1)="/"))=2,"TRI_LANGUAGE","")))</f>
        <v>UNI_LANGUAGE</v>
      </c>
      <c r="M559" t="str" cm="1">
        <f t="array" aca="1" ref="M559" ca="1">IF(SUM(INT(MID(B559,ROW(INDIRECT("1:"&amp;LEN(B559))),1)="/"))=0,"ONE_GENRE","MULTI_GENRE")</f>
        <v>ONE_GENRE</v>
      </c>
      <c r="N559" t="str">
        <f t="shared" si="17"/>
        <v>8-9</v>
      </c>
    </row>
    <row r="560" spans="1:14" ht="15" thickBot="1" x14ac:dyDescent="0.35">
      <c r="A560" s="11" t="s">
        <v>1135</v>
      </c>
      <c r="B560" s="12" t="s">
        <v>161</v>
      </c>
      <c r="C560" s="13" t="s">
        <v>1136</v>
      </c>
      <c r="D560" s="12">
        <v>72</v>
      </c>
      <c r="E560" s="12">
        <v>7.7</v>
      </c>
      <c r="F560" s="12" t="s">
        <v>30</v>
      </c>
      <c r="G560" s="12" t="str" cm="1">
        <f t="array" ref="G560">IF(LEN(_xlfn.CONCAT(IFERROR(INT(MID(NetflixOriginals!$C560,_xlfn.SEQUENCE(LEN(NetflixOriginals!$C560)),1)),"")))=6,LEFT(_xlfn.CONCAT(IFERROR(INT(MID(NetflixOriginals!$C560,_xlfn.SEQUENCE(LEN(NetflixOriginals!$C560)),1)),"")),2),LEFT(_xlfn.CONCAT(IFERROR(INT(MID(NetflixOriginals!$C560,_xlfn.SEQUENCE(LEN(NetflixOriginals!$C560)),1)),"")),1))</f>
        <v>11</v>
      </c>
      <c r="H560" s="12" t="str" cm="1">
        <f t="array" ref="H560">TRIM(LEFT(NetflixOriginals!$C560,MIN(IF(_xlfn.UNIQUE(INT(IFERROR(INT(MID(NetflixOriginals!$C560,_xlfn.SEQUENCE(LEN(NetflixOriginals!$C560)),1)),0)&gt;0)*_xlfn.SEQUENCE(LEN(NetflixOriginals!$C560)))=0,"@",_xlfn.UNIQUE(INT(IFERROR(INT(MID(NetflixOriginals!$C560,_xlfn.SEQUENCE(LEN(NetflixOriginals!$C560)),1)),0)&gt;0)*_xlfn.SEQUENCE(LEN(NetflixOriginals!$C560)))))-1))</f>
        <v>February</v>
      </c>
      <c r="I560" s="12" t="str" cm="1">
        <f t="array" ref="I560">RIGHT(_xlfn.CONCAT(IFERROR(INT(MID(NetflixOriginals!$C560,_xlfn.SEQUENCE(LEN(NetflixOriginals!$C560)),1)),"")),4)</f>
        <v>2020</v>
      </c>
      <c r="J560" s="12">
        <v>2</v>
      </c>
      <c r="K560" s="23">
        <f t="shared" si="16"/>
        <v>43872</v>
      </c>
      <c r="L560" s="22" t="str" cm="1">
        <f t="array" aca="1" ref="L560" ca="1">IF(SUM(INT(MID(F560,ROW(INDIRECT("1:"&amp;LEN(F560))),1)="/"))=0,"UNI_LANGUAGE",IF(SUM(INT(MID(F560,ROW(INDIRECT("1:"&amp;LEN(F560))),1)="/"))=1,"DUAL_LANGUAGE",IF(SUM(INT(MID(F560,ROW(INDIRECT("1:"&amp;LEN(F560))),1)="/"))=2,"TRI_LANGUAGE","")))</f>
        <v>UNI_LANGUAGE</v>
      </c>
      <c r="M560" s="7" t="str" cm="1">
        <f t="array" aca="1" ref="M560" ca="1">IF(SUM(INT(MID(B560,ROW(INDIRECT("1:"&amp;LEN(B560))),1)="/"))=0,"ONE_GENRE","MULTI_GENRE")</f>
        <v>ONE_GENRE</v>
      </c>
      <c r="N560" t="str">
        <f t="shared" si="17"/>
        <v>8-9</v>
      </c>
    </row>
    <row r="561" spans="1:14" ht="15" thickBot="1" x14ac:dyDescent="0.35">
      <c r="A561" s="14" t="s">
        <v>1137</v>
      </c>
      <c r="B561" s="15" t="s">
        <v>36</v>
      </c>
      <c r="C561" s="16" t="s">
        <v>1138</v>
      </c>
      <c r="D561" s="15">
        <v>135</v>
      </c>
      <c r="E561" s="15">
        <v>7.7</v>
      </c>
      <c r="F561" s="15" t="s">
        <v>30</v>
      </c>
      <c r="G561" s="15" t="str" cm="1">
        <f t="array" ref="G561">IF(LEN(_xlfn.CONCAT(IFERROR(INT(MID(NetflixOriginals!$C561,_xlfn.SEQUENCE(LEN(NetflixOriginals!$C561)),1)),"")))=6,LEFT(_xlfn.CONCAT(IFERROR(INT(MID(NetflixOriginals!$C561,_xlfn.SEQUENCE(LEN(NetflixOriginals!$C561)),1)),"")),2),LEFT(_xlfn.CONCAT(IFERROR(INT(MID(NetflixOriginals!$C561,_xlfn.SEQUENCE(LEN(NetflixOriginals!$C561)),1)),"")),1))</f>
        <v>14</v>
      </c>
      <c r="H561" s="12" t="str" cm="1">
        <f t="array" ref="H561">TRIM(LEFT(NetflixOriginals!$C561,MIN(IF(_xlfn.UNIQUE(INT(IFERROR(INT(MID(NetflixOriginals!$C561,_xlfn.SEQUENCE(LEN(NetflixOriginals!$C561)),1)),0)&gt;0)*_xlfn.SEQUENCE(LEN(NetflixOriginals!$C561)))=0,"@",_xlfn.UNIQUE(INT(IFERROR(INT(MID(NetflixOriginals!$C561,_xlfn.SEQUENCE(LEN(NetflixOriginals!$C561)),1)),0)&gt;0)*_xlfn.SEQUENCE(LEN(NetflixOriginals!$C561)))))-1))</f>
        <v>December</v>
      </c>
      <c r="I561" s="15" t="str" cm="1">
        <f t="array" ref="I561">RIGHT(_xlfn.CONCAT(IFERROR(INT(MID(NetflixOriginals!$C561,_xlfn.SEQUENCE(LEN(NetflixOriginals!$C561)),1)),"")),4)</f>
        <v>2018</v>
      </c>
      <c r="J561" s="12">
        <v>12</v>
      </c>
      <c r="K561" s="23">
        <f t="shared" si="16"/>
        <v>43448</v>
      </c>
      <c r="L561" s="22" t="str" cm="1">
        <f t="array" aca="1" ref="L561" ca="1">IF(SUM(INT(MID(F561,ROW(INDIRECT("1:"&amp;LEN(F561))),1)="/"))=0,"UNI_LANGUAGE",IF(SUM(INT(MID(F561,ROW(INDIRECT("1:"&amp;LEN(F561))),1)="/"))=1,"DUAL_LANGUAGE",IF(SUM(INT(MID(F561,ROW(INDIRECT("1:"&amp;LEN(F561))),1)="/"))=2,"TRI_LANGUAGE","")))</f>
        <v>UNI_LANGUAGE</v>
      </c>
      <c r="M561" t="str" cm="1">
        <f t="array" aca="1" ref="M561" ca="1">IF(SUM(INT(MID(B561,ROW(INDIRECT("1:"&amp;LEN(B561))),1)="/"))=0,"ONE_GENRE","MULTI_GENRE")</f>
        <v>ONE_GENRE</v>
      </c>
      <c r="N561" t="str">
        <f t="shared" si="17"/>
        <v>8-9</v>
      </c>
    </row>
    <row r="562" spans="1:14" ht="15" thickBot="1" x14ac:dyDescent="0.35">
      <c r="A562" s="11" t="s">
        <v>1139</v>
      </c>
      <c r="B562" s="12" t="s">
        <v>88</v>
      </c>
      <c r="C562" s="13" t="s">
        <v>649</v>
      </c>
      <c r="D562" s="12">
        <v>12</v>
      </c>
      <c r="E562" s="12">
        <v>7.8</v>
      </c>
      <c r="F562" s="12" t="s">
        <v>26</v>
      </c>
      <c r="G562" s="12" t="str" cm="1">
        <f t="array" ref="G562">IF(LEN(_xlfn.CONCAT(IFERROR(INT(MID(NetflixOriginals!$C562,_xlfn.SEQUENCE(LEN(NetflixOriginals!$C562)),1)),"")))=6,LEFT(_xlfn.CONCAT(IFERROR(INT(MID(NetflixOriginals!$C562,_xlfn.SEQUENCE(LEN(NetflixOriginals!$C562)),1)),"")),2),LEFT(_xlfn.CONCAT(IFERROR(INT(MID(NetflixOriginals!$C562,_xlfn.SEQUENCE(LEN(NetflixOriginals!$C562)),1)),"")),1))</f>
        <v>20</v>
      </c>
      <c r="H562" s="12" t="str" cm="1">
        <f t="array" ref="H562">TRIM(LEFT(NetflixOriginals!$C562,MIN(IF(_xlfn.UNIQUE(INT(IFERROR(INT(MID(NetflixOriginals!$C562,_xlfn.SEQUENCE(LEN(NetflixOriginals!$C562)),1)),0)&gt;0)*_xlfn.SEQUENCE(LEN(NetflixOriginals!$C562)))=0,"@",_xlfn.UNIQUE(INT(IFERROR(INT(MID(NetflixOriginals!$C562,_xlfn.SEQUENCE(LEN(NetflixOriginals!$C562)),1)),0)&gt;0)*_xlfn.SEQUENCE(LEN(NetflixOriginals!$C562)))))-1))</f>
        <v>November</v>
      </c>
      <c r="I562" s="12" t="str" cm="1">
        <f t="array" ref="I562">RIGHT(_xlfn.CONCAT(IFERROR(INT(MID(NetflixOriginals!$C562,_xlfn.SEQUENCE(LEN(NetflixOriginals!$C562)),1)),"")),4)</f>
        <v>2020</v>
      </c>
      <c r="J562" s="12">
        <v>11</v>
      </c>
      <c r="K562" s="23">
        <f t="shared" si="16"/>
        <v>44155</v>
      </c>
      <c r="L562" s="22" t="str" cm="1">
        <f t="array" aca="1" ref="L562" ca="1">IF(SUM(INT(MID(F562,ROW(INDIRECT("1:"&amp;LEN(F562))),1)="/"))=0,"UNI_LANGUAGE",IF(SUM(INT(MID(F562,ROW(INDIRECT("1:"&amp;LEN(F562))),1)="/"))=1,"DUAL_LANGUAGE",IF(SUM(INT(MID(F562,ROW(INDIRECT("1:"&amp;LEN(F562))),1)="/"))=2,"TRI_LANGUAGE","")))</f>
        <v>UNI_LANGUAGE</v>
      </c>
      <c r="M562" s="7" t="str" cm="1">
        <f t="array" aca="1" ref="M562" ca="1">IF(SUM(INT(MID(B562,ROW(INDIRECT("1:"&amp;LEN(B562))),1)="/"))=0,"ONE_GENRE","MULTI_GENRE")</f>
        <v>MULTI_GENRE</v>
      </c>
      <c r="N562" t="str">
        <f t="shared" si="17"/>
        <v>8-9</v>
      </c>
    </row>
    <row r="563" spans="1:14" ht="15" thickBot="1" x14ac:dyDescent="0.35">
      <c r="A563" s="14" t="s">
        <v>172</v>
      </c>
      <c r="B563" s="15" t="s">
        <v>109</v>
      </c>
      <c r="C563" s="16" t="s">
        <v>173</v>
      </c>
      <c r="D563" s="15">
        <v>209</v>
      </c>
      <c r="E563" s="15">
        <v>7.8</v>
      </c>
      <c r="F563" s="15" t="s">
        <v>26</v>
      </c>
      <c r="G563" s="15" t="str" cm="1">
        <f t="array" ref="G563">IF(LEN(_xlfn.CONCAT(IFERROR(INT(MID(NetflixOriginals!$C563,_xlfn.SEQUENCE(LEN(NetflixOriginals!$C563)),1)),"")))=6,LEFT(_xlfn.CONCAT(IFERROR(INT(MID(NetflixOriginals!$C563,_xlfn.SEQUENCE(LEN(NetflixOriginals!$C563)),1)),"")),2),LEFT(_xlfn.CONCAT(IFERROR(INT(MID(NetflixOriginals!$C563,_xlfn.SEQUENCE(LEN(NetflixOriginals!$C563)),1)),"")),1))</f>
        <v>27</v>
      </c>
      <c r="H563" s="12" t="str" cm="1">
        <f t="array" ref="H563">TRIM(LEFT(NetflixOriginals!$C563,MIN(IF(_xlfn.UNIQUE(INT(IFERROR(INT(MID(NetflixOriginals!$C563,_xlfn.SEQUENCE(LEN(NetflixOriginals!$C563)),1)),0)&gt;0)*_xlfn.SEQUENCE(LEN(NetflixOriginals!$C563)))=0,"@",_xlfn.UNIQUE(INT(IFERROR(INT(MID(NetflixOriginals!$C563,_xlfn.SEQUENCE(LEN(NetflixOriginals!$C563)),1)),0)&gt;0)*_xlfn.SEQUENCE(LEN(NetflixOriginals!$C563)))))-1))</f>
        <v>November</v>
      </c>
      <c r="I563" s="15" t="str" cm="1">
        <f t="array" ref="I563">RIGHT(_xlfn.CONCAT(IFERROR(INT(MID(NetflixOriginals!$C563,_xlfn.SEQUENCE(LEN(NetflixOriginals!$C563)),1)),"")),4)</f>
        <v>2019</v>
      </c>
      <c r="J563" s="12">
        <v>11</v>
      </c>
      <c r="K563" s="23">
        <f t="shared" si="16"/>
        <v>43796</v>
      </c>
      <c r="L563" s="22" t="str" cm="1">
        <f t="array" aca="1" ref="L563" ca="1">IF(SUM(INT(MID(F563,ROW(INDIRECT("1:"&amp;LEN(F563))),1)="/"))=0,"UNI_LANGUAGE",IF(SUM(INT(MID(F563,ROW(INDIRECT("1:"&amp;LEN(F563))),1)="/"))=1,"DUAL_LANGUAGE",IF(SUM(INT(MID(F563,ROW(INDIRECT("1:"&amp;LEN(F563))),1)="/"))=2,"TRI_LANGUAGE","")))</f>
        <v>UNI_LANGUAGE</v>
      </c>
      <c r="M563" t="str" cm="1">
        <f t="array" aca="1" ref="M563" ca="1">IF(SUM(INT(MID(B563,ROW(INDIRECT("1:"&amp;LEN(B563))),1)="/"))=0,"ONE_GENRE","MULTI_GENRE")</f>
        <v>ONE_GENRE</v>
      </c>
      <c r="N563" t="str">
        <f t="shared" si="17"/>
        <v>8-9</v>
      </c>
    </row>
    <row r="564" spans="1:14" ht="15" thickBot="1" x14ac:dyDescent="0.35">
      <c r="A564" s="11" t="s">
        <v>1140</v>
      </c>
      <c r="B564" s="12" t="s">
        <v>36</v>
      </c>
      <c r="C564" s="13" t="s">
        <v>1141</v>
      </c>
      <c r="D564" s="12">
        <v>130</v>
      </c>
      <c r="E564" s="12">
        <v>7.8</v>
      </c>
      <c r="F564" s="12" t="s">
        <v>26</v>
      </c>
      <c r="G564" s="12" t="str" cm="1">
        <f t="array" ref="G564">IF(LEN(_xlfn.CONCAT(IFERROR(INT(MID(NetflixOriginals!$C564,_xlfn.SEQUENCE(LEN(NetflixOriginals!$C564)),1)),"")))=6,LEFT(_xlfn.CONCAT(IFERROR(INT(MID(NetflixOriginals!$C564,_xlfn.SEQUENCE(LEN(NetflixOriginals!$C564)),1)),"")),2),LEFT(_xlfn.CONCAT(IFERROR(INT(MID(NetflixOriginals!$C564,_xlfn.SEQUENCE(LEN(NetflixOriginals!$C564)),1)),"")),1))</f>
        <v>16</v>
      </c>
      <c r="H564" s="12" t="str" cm="1">
        <f t="array" ref="H564">TRIM(LEFT(NetflixOriginals!$C564,MIN(IF(_xlfn.UNIQUE(INT(IFERROR(INT(MID(NetflixOriginals!$C564,_xlfn.SEQUENCE(LEN(NetflixOriginals!$C564)),1)),0)&gt;0)*_xlfn.SEQUENCE(LEN(NetflixOriginals!$C564)))=0,"@",_xlfn.UNIQUE(INT(IFERROR(INT(MID(NetflixOriginals!$C564,_xlfn.SEQUENCE(LEN(NetflixOriginals!$C564)),1)),0)&gt;0)*_xlfn.SEQUENCE(LEN(NetflixOriginals!$C564)))))-1))</f>
        <v>October</v>
      </c>
      <c r="I564" s="12" t="str" cm="1">
        <f t="array" ref="I564">RIGHT(_xlfn.CONCAT(IFERROR(INT(MID(NetflixOriginals!$C564,_xlfn.SEQUENCE(LEN(NetflixOriginals!$C564)),1)),"")),4)</f>
        <v>2020</v>
      </c>
      <c r="J564" s="12">
        <v>10</v>
      </c>
      <c r="K564" s="23">
        <f t="shared" si="16"/>
        <v>44120</v>
      </c>
      <c r="L564" s="22" t="str" cm="1">
        <f t="array" aca="1" ref="L564" ca="1">IF(SUM(INT(MID(F564,ROW(INDIRECT("1:"&amp;LEN(F564))),1)="/"))=0,"UNI_LANGUAGE",IF(SUM(INT(MID(F564,ROW(INDIRECT("1:"&amp;LEN(F564))),1)="/"))=1,"DUAL_LANGUAGE",IF(SUM(INT(MID(F564,ROW(INDIRECT("1:"&amp;LEN(F564))),1)="/"))=2,"TRI_LANGUAGE","")))</f>
        <v>UNI_LANGUAGE</v>
      </c>
      <c r="M564" s="7" t="str" cm="1">
        <f t="array" aca="1" ref="M564" ca="1">IF(SUM(INT(MID(B564,ROW(INDIRECT("1:"&amp;LEN(B564))),1)="/"))=0,"ONE_GENRE","MULTI_GENRE")</f>
        <v>ONE_GENRE</v>
      </c>
      <c r="N564" t="str">
        <f t="shared" si="17"/>
        <v>8-9</v>
      </c>
    </row>
    <row r="565" spans="1:14" ht="15" thickBot="1" x14ac:dyDescent="0.35">
      <c r="A565" s="14" t="s">
        <v>1142</v>
      </c>
      <c r="B565" s="15" t="s">
        <v>12</v>
      </c>
      <c r="C565" s="16" t="s">
        <v>745</v>
      </c>
      <c r="D565" s="15">
        <v>82</v>
      </c>
      <c r="E565" s="15">
        <v>7.9</v>
      </c>
      <c r="F565" s="15" t="s">
        <v>26</v>
      </c>
      <c r="G565" s="15" t="str" cm="1">
        <f t="array" ref="G565">IF(LEN(_xlfn.CONCAT(IFERROR(INT(MID(NetflixOriginals!$C565,_xlfn.SEQUENCE(LEN(NetflixOriginals!$C565)),1)),"")))=6,LEFT(_xlfn.CONCAT(IFERROR(INT(MID(NetflixOriginals!$C565,_xlfn.SEQUENCE(LEN(NetflixOriginals!$C565)),1)),"")),2),LEFT(_xlfn.CONCAT(IFERROR(INT(MID(NetflixOriginals!$C565,_xlfn.SEQUENCE(LEN(NetflixOriginals!$C565)),1)),"")),1))</f>
        <v>29</v>
      </c>
      <c r="H565" s="12" t="str" cm="1">
        <f t="array" ref="H565">TRIM(LEFT(NetflixOriginals!$C565,MIN(IF(_xlfn.UNIQUE(INT(IFERROR(INT(MID(NetflixOriginals!$C565,_xlfn.SEQUENCE(LEN(NetflixOriginals!$C565)),1)),0)&gt;0)*_xlfn.SEQUENCE(LEN(NetflixOriginals!$C565)))=0,"@",_xlfn.UNIQUE(INT(IFERROR(INT(MID(NetflixOriginals!$C565,_xlfn.SEQUENCE(LEN(NetflixOriginals!$C565)),1)),0)&gt;0)*_xlfn.SEQUENCE(LEN(NetflixOriginals!$C565)))))-1))</f>
        <v>April</v>
      </c>
      <c r="I565" s="15" t="str" cm="1">
        <f t="array" ref="I565">RIGHT(_xlfn.CONCAT(IFERROR(INT(MID(NetflixOriginals!$C565,_xlfn.SEQUENCE(LEN(NetflixOriginals!$C565)),1)),"")),4)</f>
        <v>2020</v>
      </c>
      <c r="J565" s="12">
        <v>4</v>
      </c>
      <c r="K565" s="23">
        <f t="shared" si="16"/>
        <v>43950</v>
      </c>
      <c r="L565" s="22" t="str" cm="1">
        <f t="array" aca="1" ref="L565" ca="1">IF(SUM(INT(MID(F565,ROW(INDIRECT("1:"&amp;LEN(F565))),1)="/"))=0,"UNI_LANGUAGE",IF(SUM(INT(MID(F565,ROW(INDIRECT("1:"&amp;LEN(F565))),1)="/"))=1,"DUAL_LANGUAGE",IF(SUM(INT(MID(F565,ROW(INDIRECT("1:"&amp;LEN(F565))),1)="/"))=2,"TRI_LANGUAGE","")))</f>
        <v>UNI_LANGUAGE</v>
      </c>
      <c r="M565" t="str" cm="1">
        <f t="array" aca="1" ref="M565" ca="1">IF(SUM(INT(MID(B565,ROW(INDIRECT("1:"&amp;LEN(B565))),1)="/"))=0,"ONE_GENRE","MULTI_GENRE")</f>
        <v>ONE_GENRE</v>
      </c>
      <c r="N565" t="str">
        <f t="shared" si="17"/>
        <v>8-9</v>
      </c>
    </row>
    <row r="566" spans="1:14" ht="15" thickBot="1" x14ac:dyDescent="0.35">
      <c r="A566" s="11" t="s">
        <v>1143</v>
      </c>
      <c r="B566" s="12" t="s">
        <v>12</v>
      </c>
      <c r="C566" s="13" t="s">
        <v>1144</v>
      </c>
      <c r="D566" s="12">
        <v>120</v>
      </c>
      <c r="E566" s="12">
        <v>7.9</v>
      </c>
      <c r="F566" s="12" t="s">
        <v>26</v>
      </c>
      <c r="G566" s="12" t="str" cm="1">
        <f t="array" ref="G566">IF(LEN(_xlfn.CONCAT(IFERROR(INT(MID(NetflixOriginals!$C566,_xlfn.SEQUENCE(LEN(NetflixOriginals!$C566)),1)),"")))=6,LEFT(_xlfn.CONCAT(IFERROR(INT(MID(NetflixOriginals!$C566,_xlfn.SEQUENCE(LEN(NetflixOriginals!$C566)),1)),"")),2),LEFT(_xlfn.CONCAT(IFERROR(INT(MID(NetflixOriginals!$C566,_xlfn.SEQUENCE(LEN(NetflixOriginals!$C566)),1)),"")),1))</f>
        <v>4</v>
      </c>
      <c r="H566" s="12" t="str" cm="1">
        <f t="array" ref="H566">TRIM(LEFT(NetflixOriginals!$C566,MIN(IF(_xlfn.UNIQUE(INT(IFERROR(INT(MID(NetflixOriginals!$C566,_xlfn.SEQUENCE(LEN(NetflixOriginals!$C566)),1)),0)&gt;0)*_xlfn.SEQUENCE(LEN(NetflixOriginals!$C566)))=0,"@",_xlfn.UNIQUE(INT(IFERROR(INT(MID(NetflixOriginals!$C566,_xlfn.SEQUENCE(LEN(NetflixOriginals!$C566)),1)),0)&gt;0)*_xlfn.SEQUENCE(LEN(NetflixOriginals!$C566)))))-1))</f>
        <v>August</v>
      </c>
      <c r="I566" s="12" t="str" cm="1">
        <f t="array" ref="I566">RIGHT(_xlfn.CONCAT(IFERROR(INT(MID(NetflixOriginals!$C566,_xlfn.SEQUENCE(LEN(NetflixOriginals!$C566)),1)),"")),4)</f>
        <v>2017</v>
      </c>
      <c r="J566" s="12">
        <v>8</v>
      </c>
      <c r="K566" s="23">
        <f t="shared" si="16"/>
        <v>42951</v>
      </c>
      <c r="L566" s="22" t="str" cm="1">
        <f t="array" aca="1" ref="L566" ca="1">IF(SUM(INT(MID(F566,ROW(INDIRECT("1:"&amp;LEN(F566))),1)="/"))=0,"UNI_LANGUAGE",IF(SUM(INT(MID(F566,ROW(INDIRECT("1:"&amp;LEN(F566))),1)="/"))=1,"DUAL_LANGUAGE",IF(SUM(INT(MID(F566,ROW(INDIRECT("1:"&amp;LEN(F566))),1)="/"))=2,"TRI_LANGUAGE","")))</f>
        <v>UNI_LANGUAGE</v>
      </c>
      <c r="M566" s="7" t="str" cm="1">
        <f t="array" aca="1" ref="M566" ca="1">IF(SUM(INT(MID(B566,ROW(INDIRECT("1:"&amp;LEN(B566))),1)="/"))=0,"ONE_GENRE","MULTI_GENRE")</f>
        <v>ONE_GENRE</v>
      </c>
      <c r="N566" t="str">
        <f t="shared" si="17"/>
        <v>8-9</v>
      </c>
    </row>
    <row r="567" spans="1:14" ht="15" thickBot="1" x14ac:dyDescent="0.35">
      <c r="A567" s="14" t="s">
        <v>1145</v>
      </c>
      <c r="B567" s="15" t="s">
        <v>36</v>
      </c>
      <c r="C567" s="16" t="s">
        <v>1146</v>
      </c>
      <c r="D567" s="15">
        <v>136</v>
      </c>
      <c r="E567" s="15">
        <v>7.9</v>
      </c>
      <c r="F567" s="15" t="s">
        <v>26</v>
      </c>
      <c r="G567" s="15" t="str" cm="1">
        <f t="array" ref="G567">IF(LEN(_xlfn.CONCAT(IFERROR(INT(MID(NetflixOriginals!$C567,_xlfn.SEQUENCE(LEN(NetflixOriginals!$C567)),1)),"")))=6,LEFT(_xlfn.CONCAT(IFERROR(INT(MID(NetflixOriginals!$C567,_xlfn.SEQUENCE(LEN(NetflixOriginals!$C567)),1)),"")),2),LEFT(_xlfn.CONCAT(IFERROR(INT(MID(NetflixOriginals!$C567,_xlfn.SEQUENCE(LEN(NetflixOriginals!$C567)),1)),"")),1))</f>
        <v>6</v>
      </c>
      <c r="H567" s="12" t="str" cm="1">
        <f t="array" ref="H567">TRIM(LEFT(NetflixOriginals!$C567,MIN(IF(_xlfn.UNIQUE(INT(IFERROR(INT(MID(NetflixOriginals!$C567,_xlfn.SEQUENCE(LEN(NetflixOriginals!$C567)),1)),0)&gt;0)*_xlfn.SEQUENCE(LEN(NetflixOriginals!$C567)))=0,"@",_xlfn.UNIQUE(INT(IFERROR(INT(MID(NetflixOriginals!$C567,_xlfn.SEQUENCE(LEN(NetflixOriginals!$C567)),1)),0)&gt;0)*_xlfn.SEQUENCE(LEN(NetflixOriginals!$C567)))))-1))</f>
        <v>December</v>
      </c>
      <c r="I567" s="15" t="str" cm="1">
        <f t="array" ref="I567">RIGHT(_xlfn.CONCAT(IFERROR(INT(MID(NetflixOriginals!$C567,_xlfn.SEQUENCE(LEN(NetflixOriginals!$C567)),1)),"")),4)</f>
        <v>2019</v>
      </c>
      <c r="J567" s="12">
        <v>12</v>
      </c>
      <c r="K567" s="23">
        <f t="shared" si="16"/>
        <v>43805</v>
      </c>
      <c r="L567" s="22" t="str" cm="1">
        <f t="array" aca="1" ref="L567" ca="1">IF(SUM(INT(MID(F567,ROW(INDIRECT("1:"&amp;LEN(F567))),1)="/"))=0,"UNI_LANGUAGE",IF(SUM(INT(MID(F567,ROW(INDIRECT("1:"&amp;LEN(F567))),1)="/"))=1,"DUAL_LANGUAGE",IF(SUM(INT(MID(F567,ROW(INDIRECT("1:"&amp;LEN(F567))),1)="/"))=2,"TRI_LANGUAGE","")))</f>
        <v>UNI_LANGUAGE</v>
      </c>
      <c r="M567" t="str" cm="1">
        <f t="array" aca="1" ref="M567" ca="1">IF(SUM(INT(MID(B567,ROW(INDIRECT("1:"&amp;LEN(B567))),1)="/"))=0,"ONE_GENRE","MULTI_GENRE")</f>
        <v>ONE_GENRE</v>
      </c>
      <c r="N567" t="str">
        <f t="shared" si="17"/>
        <v>8-9</v>
      </c>
    </row>
    <row r="568" spans="1:14" ht="15" thickBot="1" x14ac:dyDescent="0.35">
      <c r="A568" s="11" t="s">
        <v>1147</v>
      </c>
      <c r="B568" s="12" t="s">
        <v>12</v>
      </c>
      <c r="C568" s="13" t="s">
        <v>1148</v>
      </c>
      <c r="D568" s="12">
        <v>112</v>
      </c>
      <c r="E568" s="12">
        <v>7.9</v>
      </c>
      <c r="F568" s="12" t="s">
        <v>26</v>
      </c>
      <c r="G568" s="12" t="str" cm="1">
        <f t="array" ref="G568">IF(LEN(_xlfn.CONCAT(IFERROR(INT(MID(NetflixOriginals!$C568,_xlfn.SEQUENCE(LEN(NetflixOriginals!$C568)),1)),"")))=6,LEFT(_xlfn.CONCAT(IFERROR(INT(MID(NetflixOriginals!$C568,_xlfn.SEQUENCE(LEN(NetflixOriginals!$C568)),1)),"")),2),LEFT(_xlfn.CONCAT(IFERROR(INT(MID(NetflixOriginals!$C568,_xlfn.SEQUENCE(LEN(NetflixOriginals!$C568)),1)),"")),1))</f>
        <v>4</v>
      </c>
      <c r="H568" s="12" t="str" cm="1">
        <f t="array" ref="H568">TRIM(LEFT(NetflixOriginals!$C568,MIN(IF(_xlfn.UNIQUE(INT(IFERROR(INT(MID(NetflixOriginals!$C568,_xlfn.SEQUENCE(LEN(NetflixOriginals!$C568)),1)),0)&gt;0)*_xlfn.SEQUENCE(LEN(NetflixOriginals!$C568)))=0,"@",_xlfn.UNIQUE(INT(IFERROR(INT(MID(NetflixOriginals!$C568,_xlfn.SEQUENCE(LEN(NetflixOriginals!$C568)),1)),0)&gt;0)*_xlfn.SEQUENCE(LEN(NetflixOriginals!$C568)))))-1))</f>
        <v>November</v>
      </c>
      <c r="I568" s="12" t="str" cm="1">
        <f t="array" ref="I568">RIGHT(_xlfn.CONCAT(IFERROR(INT(MID(NetflixOriginals!$C568,_xlfn.SEQUENCE(LEN(NetflixOriginals!$C568)),1)),"")),4)</f>
        <v>2016</v>
      </c>
      <c r="J568" s="12">
        <v>11</v>
      </c>
      <c r="K568" s="23">
        <f t="shared" si="16"/>
        <v>42678</v>
      </c>
      <c r="L568" s="22" t="str" cm="1">
        <f t="array" aca="1" ref="L568" ca="1">IF(SUM(INT(MID(F568,ROW(INDIRECT("1:"&amp;LEN(F568))),1)="/"))=0,"UNI_LANGUAGE",IF(SUM(INT(MID(F568,ROW(INDIRECT("1:"&amp;LEN(F568))),1)="/"))=1,"DUAL_LANGUAGE",IF(SUM(INT(MID(F568,ROW(INDIRECT("1:"&amp;LEN(F568))),1)="/"))=2,"TRI_LANGUAGE","")))</f>
        <v>UNI_LANGUAGE</v>
      </c>
      <c r="M568" s="7" t="str" cm="1">
        <f t="array" aca="1" ref="M568" ca="1">IF(SUM(INT(MID(B568,ROW(INDIRECT("1:"&amp;LEN(B568))),1)="/"))=0,"ONE_GENRE","MULTI_GENRE")</f>
        <v>ONE_GENRE</v>
      </c>
      <c r="N568" t="str">
        <f t="shared" si="17"/>
        <v>8-9</v>
      </c>
    </row>
    <row r="569" spans="1:14" ht="15" thickBot="1" x14ac:dyDescent="0.35">
      <c r="A569" s="14" t="s">
        <v>1149</v>
      </c>
      <c r="B569" s="15" t="s">
        <v>12</v>
      </c>
      <c r="C569" s="16" t="s">
        <v>701</v>
      </c>
      <c r="D569" s="15">
        <v>105</v>
      </c>
      <c r="E569" s="15">
        <v>8</v>
      </c>
      <c r="F569" s="15" t="s">
        <v>26</v>
      </c>
      <c r="G569" s="15" t="str" cm="1">
        <f t="array" ref="G569">IF(LEN(_xlfn.CONCAT(IFERROR(INT(MID(NetflixOriginals!$C569,_xlfn.SEQUENCE(LEN(NetflixOriginals!$C569)),1)),"")))=6,LEFT(_xlfn.CONCAT(IFERROR(INT(MID(NetflixOriginals!$C569,_xlfn.SEQUENCE(LEN(NetflixOriginals!$C569)),1)),"")),2),LEFT(_xlfn.CONCAT(IFERROR(INT(MID(NetflixOriginals!$C569,_xlfn.SEQUENCE(LEN(NetflixOriginals!$C569)),1)),"")),1))</f>
        <v>21</v>
      </c>
      <c r="H569" s="12" t="str" cm="1">
        <f t="array" ref="H569">TRIM(LEFT(NetflixOriginals!$C569,MIN(IF(_xlfn.UNIQUE(INT(IFERROR(INT(MID(NetflixOriginals!$C569,_xlfn.SEQUENCE(LEN(NetflixOriginals!$C569)),1)),0)&gt;0)*_xlfn.SEQUENCE(LEN(NetflixOriginals!$C569)))=0,"@",_xlfn.UNIQUE(INT(IFERROR(INT(MID(NetflixOriginals!$C569,_xlfn.SEQUENCE(LEN(NetflixOriginals!$C569)),1)),0)&gt;0)*_xlfn.SEQUENCE(LEN(NetflixOriginals!$C569)))))-1))</f>
        <v>December</v>
      </c>
      <c r="I569" s="15" t="str" cm="1">
        <f t="array" ref="I569">RIGHT(_xlfn.CONCAT(IFERROR(INT(MID(NetflixOriginals!$C569,_xlfn.SEQUENCE(LEN(NetflixOriginals!$C569)),1)),"")),4)</f>
        <v>2018</v>
      </c>
      <c r="J569" s="12">
        <v>12</v>
      </c>
      <c r="K569" s="23">
        <f t="shared" si="16"/>
        <v>43455</v>
      </c>
      <c r="L569" s="22" t="str" cm="1">
        <f t="array" aca="1" ref="L569" ca="1">IF(SUM(INT(MID(F569,ROW(INDIRECT("1:"&amp;LEN(F569))),1)="/"))=0,"UNI_LANGUAGE",IF(SUM(INT(MID(F569,ROW(INDIRECT("1:"&amp;LEN(F569))),1)="/"))=1,"DUAL_LANGUAGE",IF(SUM(INT(MID(F569,ROW(INDIRECT("1:"&amp;LEN(F569))),1)="/"))=2,"TRI_LANGUAGE","")))</f>
        <v>UNI_LANGUAGE</v>
      </c>
      <c r="M569" t="str" cm="1">
        <f t="array" aca="1" ref="M569" ca="1">IF(SUM(INT(MID(B569,ROW(INDIRECT("1:"&amp;LEN(B569))),1)="/"))=0,"ONE_GENRE","MULTI_GENRE")</f>
        <v>ONE_GENRE</v>
      </c>
      <c r="N569" t="str">
        <f t="shared" si="17"/>
        <v>8-9</v>
      </c>
    </row>
    <row r="570" spans="1:14" ht="15" thickBot="1" x14ac:dyDescent="0.35">
      <c r="A570" s="11" t="s">
        <v>1150</v>
      </c>
      <c r="B570" s="12" t="s">
        <v>12</v>
      </c>
      <c r="C570" s="13" t="s">
        <v>913</v>
      </c>
      <c r="D570" s="12">
        <v>89</v>
      </c>
      <c r="E570" s="12">
        <v>8.1</v>
      </c>
      <c r="F570" s="12" t="s">
        <v>26</v>
      </c>
      <c r="G570" s="12" t="str" cm="1">
        <f t="array" ref="G570">IF(LEN(_xlfn.CONCAT(IFERROR(INT(MID(NetflixOriginals!$C570,_xlfn.SEQUENCE(LEN(NetflixOriginals!$C570)),1)),"")))=6,LEFT(_xlfn.CONCAT(IFERROR(INT(MID(NetflixOriginals!$C570,_xlfn.SEQUENCE(LEN(NetflixOriginals!$C570)),1)),"")),2),LEFT(_xlfn.CONCAT(IFERROR(INT(MID(NetflixOriginals!$C570,_xlfn.SEQUENCE(LEN(NetflixOriginals!$C570)),1)),"")),1))</f>
        <v>14</v>
      </c>
      <c r="H570" s="12" t="str" cm="1">
        <f t="array" ref="H570">TRIM(LEFT(NetflixOriginals!$C570,MIN(IF(_xlfn.UNIQUE(INT(IFERROR(INT(MID(NetflixOriginals!$C570,_xlfn.SEQUENCE(LEN(NetflixOriginals!$C570)),1)),0)&gt;0)*_xlfn.SEQUENCE(LEN(NetflixOriginals!$C570)))=0,"@",_xlfn.UNIQUE(INT(IFERROR(INT(MID(NetflixOriginals!$C570,_xlfn.SEQUENCE(LEN(NetflixOriginals!$C570)),1)),0)&gt;0)*_xlfn.SEQUENCE(LEN(NetflixOriginals!$C570)))))-1))</f>
        <v>July</v>
      </c>
      <c r="I570" s="12" t="str" cm="1">
        <f t="array" ref="I570">RIGHT(_xlfn.CONCAT(IFERROR(INT(MID(NetflixOriginals!$C570,_xlfn.SEQUENCE(LEN(NetflixOriginals!$C570)),1)),"")),4)</f>
        <v>2017</v>
      </c>
      <c r="J570" s="12">
        <v>7</v>
      </c>
      <c r="K570" s="23">
        <f t="shared" si="16"/>
        <v>42930</v>
      </c>
      <c r="L570" s="22" t="str" cm="1">
        <f t="array" aca="1" ref="L570" ca="1">IF(SUM(INT(MID(F570,ROW(INDIRECT("1:"&amp;LEN(F570))),1)="/"))=0,"UNI_LANGUAGE",IF(SUM(INT(MID(F570,ROW(INDIRECT("1:"&amp;LEN(F570))),1)="/"))=1,"DUAL_LANGUAGE",IF(SUM(INT(MID(F570,ROW(INDIRECT("1:"&amp;LEN(F570))),1)="/"))=2,"TRI_LANGUAGE","")))</f>
        <v>UNI_LANGUAGE</v>
      </c>
      <c r="M570" s="7" t="str" cm="1">
        <f t="array" aca="1" ref="M570" ca="1">IF(SUM(INT(MID(B570,ROW(INDIRECT("1:"&amp;LEN(B570))),1)="/"))=0,"ONE_GENRE","MULTI_GENRE")</f>
        <v>ONE_GENRE</v>
      </c>
      <c r="N570" t="str">
        <f t="shared" si="17"/>
        <v>9-10</v>
      </c>
    </row>
    <row r="571" spans="1:14" ht="15" thickBot="1" x14ac:dyDescent="0.35">
      <c r="A571" s="14" t="s">
        <v>1151</v>
      </c>
      <c r="B571" s="15" t="s">
        <v>12</v>
      </c>
      <c r="C571" s="16" t="s">
        <v>1152</v>
      </c>
      <c r="D571" s="15">
        <v>85</v>
      </c>
      <c r="E571" s="15">
        <v>8.1</v>
      </c>
      <c r="F571" s="15" t="s">
        <v>26</v>
      </c>
      <c r="G571" s="15" t="str" cm="1">
        <f t="array" ref="G571">IF(LEN(_xlfn.CONCAT(IFERROR(INT(MID(NetflixOriginals!$C571,_xlfn.SEQUENCE(LEN(NetflixOriginals!$C571)),1)),"")))=6,LEFT(_xlfn.CONCAT(IFERROR(INT(MID(NetflixOriginals!$C571,_xlfn.SEQUENCE(LEN(NetflixOriginals!$C571)),1)),"")),2),LEFT(_xlfn.CONCAT(IFERROR(INT(MID(NetflixOriginals!$C571,_xlfn.SEQUENCE(LEN(NetflixOriginals!$C571)),1)),"")),1))</f>
        <v>7</v>
      </c>
      <c r="H571" s="12" t="str" cm="1">
        <f t="array" ref="H571">TRIM(LEFT(NetflixOriginals!$C571,MIN(IF(_xlfn.UNIQUE(INT(IFERROR(INT(MID(NetflixOriginals!$C571,_xlfn.SEQUENCE(LEN(NetflixOriginals!$C571)),1)),0)&gt;0)*_xlfn.SEQUENCE(LEN(NetflixOriginals!$C571)))=0,"@",_xlfn.UNIQUE(INT(IFERROR(INT(MID(NetflixOriginals!$C571,_xlfn.SEQUENCE(LEN(NetflixOriginals!$C571)),1)),0)&gt;0)*_xlfn.SEQUENCE(LEN(NetflixOriginals!$C571)))))-1))</f>
        <v>September</v>
      </c>
      <c r="I571" s="15" t="str" cm="1">
        <f t="array" ref="I571">RIGHT(_xlfn.CONCAT(IFERROR(INT(MID(NetflixOriginals!$C571,_xlfn.SEQUENCE(LEN(NetflixOriginals!$C571)),1)),"")),4)</f>
        <v>2020</v>
      </c>
      <c r="J571" s="12">
        <v>9</v>
      </c>
      <c r="K571" s="23">
        <f t="shared" si="16"/>
        <v>44081</v>
      </c>
      <c r="L571" s="22" t="str" cm="1">
        <f t="array" aca="1" ref="L571" ca="1">IF(SUM(INT(MID(F571,ROW(INDIRECT("1:"&amp;LEN(F571))),1)="/"))=0,"UNI_LANGUAGE",IF(SUM(INT(MID(F571,ROW(INDIRECT("1:"&amp;LEN(F571))),1)="/"))=1,"DUAL_LANGUAGE",IF(SUM(INT(MID(F571,ROW(INDIRECT("1:"&amp;LEN(F571))),1)="/"))=2,"TRI_LANGUAGE","")))</f>
        <v>UNI_LANGUAGE</v>
      </c>
      <c r="M571" t="str" cm="1">
        <f t="array" aca="1" ref="M571" ca="1">IF(SUM(INT(MID(B571,ROW(INDIRECT("1:"&amp;LEN(B571))),1)="/"))=0,"ONE_GENRE","MULTI_GENRE")</f>
        <v>ONE_GENRE</v>
      </c>
      <c r="N571" t="str">
        <f t="shared" si="17"/>
        <v>9-10</v>
      </c>
    </row>
    <row r="572" spans="1:14" ht="15" thickBot="1" x14ac:dyDescent="0.35">
      <c r="A572" s="11" t="s">
        <v>1153</v>
      </c>
      <c r="B572" s="12" t="s">
        <v>12</v>
      </c>
      <c r="C572" s="13" t="s">
        <v>1154</v>
      </c>
      <c r="D572" s="12">
        <v>106</v>
      </c>
      <c r="E572" s="12">
        <v>8.1</v>
      </c>
      <c r="F572" s="12" t="s">
        <v>26</v>
      </c>
      <c r="G572" s="12" t="str" cm="1">
        <f t="array" ref="G572">IF(LEN(_xlfn.CONCAT(IFERROR(INT(MID(NetflixOriginals!$C572,_xlfn.SEQUENCE(LEN(NetflixOriginals!$C572)),1)),"")))=6,LEFT(_xlfn.CONCAT(IFERROR(INT(MID(NetflixOriginals!$C572,_xlfn.SEQUENCE(LEN(NetflixOriginals!$C572)),1)),"")),2),LEFT(_xlfn.CONCAT(IFERROR(INT(MID(NetflixOriginals!$C572,_xlfn.SEQUENCE(LEN(NetflixOriginals!$C572)),1)),"")),1))</f>
        <v>26</v>
      </c>
      <c r="H572" s="12" t="str" cm="1">
        <f t="array" ref="H572">TRIM(LEFT(NetflixOriginals!$C572,MIN(IF(_xlfn.UNIQUE(INT(IFERROR(INT(MID(NetflixOriginals!$C572,_xlfn.SEQUENCE(LEN(NetflixOriginals!$C572)),1)),0)&gt;0)*_xlfn.SEQUENCE(LEN(NetflixOriginals!$C572)))=0,"@",_xlfn.UNIQUE(INT(IFERROR(INT(MID(NetflixOriginals!$C572,_xlfn.SEQUENCE(LEN(NetflixOriginals!$C572)),1)),0)&gt;0)*_xlfn.SEQUENCE(LEN(NetflixOriginals!$C572)))))-1))</f>
        <v>August</v>
      </c>
      <c r="I572" s="12" t="str" cm="1">
        <f t="array" ref="I572">RIGHT(_xlfn.CONCAT(IFERROR(INT(MID(NetflixOriginals!$C572,_xlfn.SEQUENCE(LEN(NetflixOriginals!$C572)),1)),"")),4)</f>
        <v>2020</v>
      </c>
      <c r="J572" s="12">
        <v>8</v>
      </c>
      <c r="K572" s="23">
        <f t="shared" si="16"/>
        <v>44069</v>
      </c>
      <c r="L572" s="22" t="str" cm="1">
        <f t="array" aca="1" ref="L572" ca="1">IF(SUM(INT(MID(F572,ROW(INDIRECT("1:"&amp;LEN(F572))),1)="/"))=0,"UNI_LANGUAGE",IF(SUM(INT(MID(F572,ROW(INDIRECT("1:"&amp;LEN(F572))),1)="/"))=1,"DUAL_LANGUAGE",IF(SUM(INT(MID(F572,ROW(INDIRECT("1:"&amp;LEN(F572))),1)="/"))=2,"TRI_LANGUAGE","")))</f>
        <v>UNI_LANGUAGE</v>
      </c>
      <c r="M572" s="7" t="str" cm="1">
        <f t="array" aca="1" ref="M572" ca="1">IF(SUM(INT(MID(B572,ROW(INDIRECT("1:"&amp;LEN(B572))),1)="/"))=0,"ONE_GENRE","MULTI_GENRE")</f>
        <v>ONE_GENRE</v>
      </c>
      <c r="N572" t="str">
        <f t="shared" si="17"/>
        <v>9-10</v>
      </c>
    </row>
    <row r="573" spans="1:14" ht="15" thickBot="1" x14ac:dyDescent="0.35">
      <c r="A573" s="14" t="s">
        <v>1155</v>
      </c>
      <c r="B573" s="15" t="s">
        <v>12</v>
      </c>
      <c r="C573" s="16" t="s">
        <v>1043</v>
      </c>
      <c r="D573" s="15">
        <v>100</v>
      </c>
      <c r="E573" s="15">
        <v>8.1999999999999993</v>
      </c>
      <c r="F573" s="15" t="s">
        <v>26</v>
      </c>
      <c r="G573" s="15" t="str" cm="1">
        <f t="array" ref="G573">IF(LEN(_xlfn.CONCAT(IFERROR(INT(MID(NetflixOriginals!$C573,_xlfn.SEQUENCE(LEN(NetflixOriginals!$C573)),1)),"")))=6,LEFT(_xlfn.CONCAT(IFERROR(INT(MID(NetflixOriginals!$C573,_xlfn.SEQUENCE(LEN(NetflixOriginals!$C573)),1)),"")),2),LEFT(_xlfn.CONCAT(IFERROR(INT(MID(NetflixOriginals!$C573,_xlfn.SEQUENCE(LEN(NetflixOriginals!$C573)),1)),"")),1))</f>
        <v>7</v>
      </c>
      <c r="H573" s="12" t="str" cm="1">
        <f t="array" ref="H573">TRIM(LEFT(NetflixOriginals!$C573,MIN(IF(_xlfn.UNIQUE(INT(IFERROR(INT(MID(NetflixOriginals!$C573,_xlfn.SEQUENCE(LEN(NetflixOriginals!$C573)),1)),0)&gt;0)*_xlfn.SEQUENCE(LEN(NetflixOriginals!$C573)))=0,"@",_xlfn.UNIQUE(INT(IFERROR(INT(MID(NetflixOriginals!$C573,_xlfn.SEQUENCE(LEN(NetflixOriginals!$C573)),1)),0)&gt;0)*_xlfn.SEQUENCE(LEN(NetflixOriginals!$C573)))))-1))</f>
        <v>October</v>
      </c>
      <c r="I573" s="15" t="str" cm="1">
        <f t="array" ref="I573">RIGHT(_xlfn.CONCAT(IFERROR(INT(MID(NetflixOriginals!$C573,_xlfn.SEQUENCE(LEN(NetflixOriginals!$C573)),1)),"")),4)</f>
        <v>2016</v>
      </c>
      <c r="J573" s="12">
        <v>10</v>
      </c>
      <c r="K573" s="23">
        <f t="shared" si="16"/>
        <v>42650</v>
      </c>
      <c r="L573" s="22" t="str" cm="1">
        <f t="array" aca="1" ref="L573" ca="1">IF(SUM(INT(MID(F573,ROW(INDIRECT("1:"&amp;LEN(F573))),1)="/"))=0,"UNI_LANGUAGE",IF(SUM(INT(MID(F573,ROW(INDIRECT("1:"&amp;LEN(F573))),1)="/"))=1,"DUAL_LANGUAGE",IF(SUM(INT(MID(F573,ROW(INDIRECT("1:"&amp;LEN(F573))),1)="/"))=2,"TRI_LANGUAGE","")))</f>
        <v>UNI_LANGUAGE</v>
      </c>
      <c r="M573" t="str" cm="1">
        <f t="array" aca="1" ref="M573" ca="1">IF(SUM(INT(MID(B573,ROW(INDIRECT("1:"&amp;LEN(B573))),1)="/"))=0,"ONE_GENRE","MULTI_GENRE")</f>
        <v>ONE_GENRE</v>
      </c>
      <c r="N573" t="str">
        <f t="shared" si="17"/>
        <v>9-10</v>
      </c>
    </row>
    <row r="574" spans="1:14" ht="15" thickBot="1" x14ac:dyDescent="0.35">
      <c r="A574" s="11" t="s">
        <v>1156</v>
      </c>
      <c r="B574" s="12" t="s">
        <v>12</v>
      </c>
      <c r="C574" s="13" t="s">
        <v>457</v>
      </c>
      <c r="D574" s="12">
        <v>107</v>
      </c>
      <c r="E574" s="12">
        <v>8.1999999999999993</v>
      </c>
      <c r="F574" s="12" t="s">
        <v>26</v>
      </c>
      <c r="G574" s="12" t="str" cm="1">
        <f t="array" ref="G574">IF(LEN(_xlfn.CONCAT(IFERROR(INT(MID(NetflixOriginals!$C574,_xlfn.SEQUENCE(LEN(NetflixOriginals!$C574)),1)),"")))=6,LEFT(_xlfn.CONCAT(IFERROR(INT(MID(NetflixOriginals!$C574,_xlfn.SEQUENCE(LEN(NetflixOriginals!$C574)),1)),"")),2),LEFT(_xlfn.CONCAT(IFERROR(INT(MID(NetflixOriginals!$C574,_xlfn.SEQUENCE(LEN(NetflixOriginals!$C574)),1)),"")),1))</f>
        <v>19</v>
      </c>
      <c r="H574" s="12" t="str" cm="1">
        <f t="array" ref="H574">TRIM(LEFT(NetflixOriginals!$C574,MIN(IF(_xlfn.UNIQUE(INT(IFERROR(INT(MID(NetflixOriginals!$C574,_xlfn.SEQUENCE(LEN(NetflixOriginals!$C574)),1)),0)&gt;0)*_xlfn.SEQUENCE(LEN(NetflixOriginals!$C574)))=0,"@",_xlfn.UNIQUE(INT(IFERROR(INT(MID(NetflixOriginals!$C574,_xlfn.SEQUENCE(LEN(NetflixOriginals!$C574)),1)),0)&gt;0)*_xlfn.SEQUENCE(LEN(NetflixOriginals!$C574)))))-1))</f>
        <v>June</v>
      </c>
      <c r="I574" s="12" t="str" cm="1">
        <f t="array" ref="I574">RIGHT(_xlfn.CONCAT(IFERROR(INT(MID(NetflixOriginals!$C574,_xlfn.SEQUENCE(LEN(NetflixOriginals!$C574)),1)),"")),4)</f>
        <v>2020</v>
      </c>
      <c r="J574" s="12">
        <v>6</v>
      </c>
      <c r="K574" s="23">
        <f t="shared" si="16"/>
        <v>44001</v>
      </c>
      <c r="L574" s="22" t="str" cm="1">
        <f t="array" aca="1" ref="L574" ca="1">IF(SUM(INT(MID(F574,ROW(INDIRECT("1:"&amp;LEN(F574))),1)="/"))=0,"UNI_LANGUAGE",IF(SUM(INT(MID(F574,ROW(INDIRECT("1:"&amp;LEN(F574))),1)="/"))=1,"DUAL_LANGUAGE",IF(SUM(INT(MID(F574,ROW(INDIRECT("1:"&amp;LEN(F574))),1)="/"))=2,"TRI_LANGUAGE","")))</f>
        <v>UNI_LANGUAGE</v>
      </c>
      <c r="M574" s="7" t="str" cm="1">
        <f t="array" aca="1" ref="M574" ca="1">IF(SUM(INT(MID(B574,ROW(INDIRECT("1:"&amp;LEN(B574))),1)="/"))=0,"ONE_GENRE","MULTI_GENRE")</f>
        <v>ONE_GENRE</v>
      </c>
      <c r="N574" t="str">
        <f t="shared" si="17"/>
        <v>9-10</v>
      </c>
    </row>
    <row r="575" spans="1:14" ht="15" thickBot="1" x14ac:dyDescent="0.35">
      <c r="A575" s="14" t="s">
        <v>1157</v>
      </c>
      <c r="B575" s="15" t="s">
        <v>123</v>
      </c>
      <c r="C575" s="16" t="s">
        <v>422</v>
      </c>
      <c r="D575" s="15">
        <v>97</v>
      </c>
      <c r="E575" s="15">
        <v>8.1999999999999993</v>
      </c>
      <c r="F575" s="15" t="s">
        <v>26</v>
      </c>
      <c r="G575" s="15" t="str" cm="1">
        <f t="array" ref="G575">IF(LEN(_xlfn.CONCAT(IFERROR(INT(MID(NetflixOriginals!$C575,_xlfn.SEQUENCE(LEN(NetflixOriginals!$C575)),1)),"")))=6,LEFT(_xlfn.CONCAT(IFERROR(INT(MID(NetflixOriginals!$C575,_xlfn.SEQUENCE(LEN(NetflixOriginals!$C575)),1)),"")),2),LEFT(_xlfn.CONCAT(IFERROR(INT(MID(NetflixOriginals!$C575,_xlfn.SEQUENCE(LEN(NetflixOriginals!$C575)),1)),"")),1))</f>
        <v>15</v>
      </c>
      <c r="H575" s="12" t="str" cm="1">
        <f t="array" ref="H575">TRIM(LEFT(NetflixOriginals!$C575,MIN(IF(_xlfn.UNIQUE(INT(IFERROR(INT(MID(NetflixOriginals!$C575,_xlfn.SEQUENCE(LEN(NetflixOriginals!$C575)),1)),0)&gt;0)*_xlfn.SEQUENCE(LEN(NetflixOriginals!$C575)))=0,"@",_xlfn.UNIQUE(INT(IFERROR(INT(MID(NetflixOriginals!$C575,_xlfn.SEQUENCE(LEN(NetflixOriginals!$C575)),1)),0)&gt;0)*_xlfn.SEQUENCE(LEN(NetflixOriginals!$C575)))))-1))</f>
        <v>November</v>
      </c>
      <c r="I575" s="15" t="str" cm="1">
        <f t="array" ref="I575">RIGHT(_xlfn.CONCAT(IFERROR(INT(MID(NetflixOriginals!$C575,_xlfn.SEQUENCE(LEN(NetflixOriginals!$C575)),1)),"")),4)</f>
        <v>2019</v>
      </c>
      <c r="J575" s="12">
        <v>11</v>
      </c>
      <c r="K575" s="23">
        <f t="shared" si="16"/>
        <v>43784</v>
      </c>
      <c r="L575" s="22" t="str" cm="1">
        <f t="array" aca="1" ref="L575" ca="1">IF(SUM(INT(MID(F575,ROW(INDIRECT("1:"&amp;LEN(F575))),1)="/"))=0,"UNI_LANGUAGE",IF(SUM(INT(MID(F575,ROW(INDIRECT("1:"&amp;LEN(F575))),1)="/"))=1,"DUAL_LANGUAGE",IF(SUM(INT(MID(F575,ROW(INDIRECT("1:"&amp;LEN(F575))),1)="/"))=2,"TRI_LANGUAGE","")))</f>
        <v>UNI_LANGUAGE</v>
      </c>
      <c r="M575" t="str" cm="1">
        <f t="array" aca="1" ref="M575" ca="1">IF(SUM(INT(MID(B575,ROW(INDIRECT("1:"&amp;LEN(B575))),1)="/"))=0,"ONE_GENRE","MULTI_GENRE")</f>
        <v>MULTI_GENRE</v>
      </c>
      <c r="N575" t="str">
        <f t="shared" si="17"/>
        <v>9-10</v>
      </c>
    </row>
    <row r="576" spans="1:14" ht="15" thickBot="1" x14ac:dyDescent="0.35">
      <c r="A576" s="11" t="s">
        <v>1158</v>
      </c>
      <c r="B576" s="12" t="s">
        <v>12</v>
      </c>
      <c r="C576" s="13" t="s">
        <v>1159</v>
      </c>
      <c r="D576" s="12">
        <v>89</v>
      </c>
      <c r="E576" s="12">
        <v>8.1999999999999993</v>
      </c>
      <c r="F576" s="12" t="s">
        <v>26</v>
      </c>
      <c r="G576" s="12" t="str" cm="1">
        <f t="array" ref="G576">IF(LEN(_xlfn.CONCAT(IFERROR(INT(MID(NetflixOriginals!$C576,_xlfn.SEQUENCE(LEN(NetflixOriginals!$C576)),1)),"")))=6,LEFT(_xlfn.CONCAT(IFERROR(INT(MID(NetflixOriginals!$C576,_xlfn.SEQUENCE(LEN(NetflixOriginals!$C576)),1)),"")),2),LEFT(_xlfn.CONCAT(IFERROR(INT(MID(NetflixOriginals!$C576,_xlfn.SEQUENCE(LEN(NetflixOriginals!$C576)),1)),"")),1))</f>
        <v>24</v>
      </c>
      <c r="H576" s="12" t="str" cm="1">
        <f t="array" ref="H576">TRIM(LEFT(NetflixOriginals!$C576,MIN(IF(_xlfn.UNIQUE(INT(IFERROR(INT(MID(NetflixOriginals!$C576,_xlfn.SEQUENCE(LEN(NetflixOriginals!$C576)),1)),0)&gt;0)*_xlfn.SEQUENCE(LEN(NetflixOriginals!$C576)))=0,"@",_xlfn.UNIQUE(INT(IFERROR(INT(MID(NetflixOriginals!$C576,_xlfn.SEQUENCE(LEN(NetflixOriginals!$C576)),1)),0)&gt;0)*_xlfn.SEQUENCE(LEN(NetflixOriginals!$C576)))))-1))</f>
        <v>March</v>
      </c>
      <c r="I576" s="12" t="str" cm="1">
        <f t="array" ref="I576">RIGHT(_xlfn.CONCAT(IFERROR(INT(MID(NetflixOriginals!$C576,_xlfn.SEQUENCE(LEN(NetflixOriginals!$C576)),1)),"")),4)</f>
        <v>2021</v>
      </c>
      <c r="J576" s="12">
        <v>3</v>
      </c>
      <c r="K576" s="23">
        <f t="shared" si="16"/>
        <v>44279</v>
      </c>
      <c r="L576" s="22" t="str" cm="1">
        <f t="array" aca="1" ref="L576" ca="1">IF(SUM(INT(MID(F576,ROW(INDIRECT("1:"&amp;LEN(F576))),1)="/"))=0,"UNI_LANGUAGE",IF(SUM(INT(MID(F576,ROW(INDIRECT("1:"&amp;LEN(F576))),1)="/"))=1,"DUAL_LANGUAGE",IF(SUM(INT(MID(F576,ROW(INDIRECT("1:"&amp;LEN(F576))),1)="/"))=2,"TRI_LANGUAGE","")))</f>
        <v>UNI_LANGUAGE</v>
      </c>
      <c r="M576" s="7" t="str" cm="1">
        <f t="array" aca="1" ref="M576" ca="1">IF(SUM(INT(MID(B576,ROW(INDIRECT("1:"&amp;LEN(B576))),1)="/"))=0,"ONE_GENRE","MULTI_GENRE")</f>
        <v>ONE_GENRE</v>
      </c>
      <c r="N576" t="str">
        <f t="shared" si="17"/>
        <v>9-10</v>
      </c>
    </row>
    <row r="577" spans="1:14" ht="15" thickBot="1" x14ac:dyDescent="0.35">
      <c r="A577" s="14" t="s">
        <v>1160</v>
      </c>
      <c r="B577" s="15" t="s">
        <v>12</v>
      </c>
      <c r="C577" s="16" t="s">
        <v>1098</v>
      </c>
      <c r="D577" s="15">
        <v>109</v>
      </c>
      <c r="E577" s="15">
        <v>8.1999999999999993</v>
      </c>
      <c r="F577" s="15" t="s">
        <v>30</v>
      </c>
      <c r="G577" s="15" t="str" cm="1">
        <f t="array" ref="G577">IF(LEN(_xlfn.CONCAT(IFERROR(INT(MID(NetflixOriginals!$C577,_xlfn.SEQUENCE(LEN(NetflixOriginals!$C577)),1)),"")))=6,LEFT(_xlfn.CONCAT(IFERROR(INT(MID(NetflixOriginals!$C577,_xlfn.SEQUENCE(LEN(NetflixOriginals!$C577)),1)),"")),2),LEFT(_xlfn.CONCAT(IFERROR(INT(MID(NetflixOriginals!$C577,_xlfn.SEQUENCE(LEN(NetflixOriginals!$C577)),1)),"")),1))</f>
        <v>14</v>
      </c>
      <c r="H577" s="12" t="str" cm="1">
        <f t="array" ref="H577">TRIM(LEFT(NetflixOriginals!$C577,MIN(IF(_xlfn.UNIQUE(INT(IFERROR(INT(MID(NetflixOriginals!$C577,_xlfn.SEQUENCE(LEN(NetflixOriginals!$C577)),1)),0)&gt;0)*_xlfn.SEQUENCE(LEN(NetflixOriginals!$C577)))=0,"@",_xlfn.UNIQUE(INT(IFERROR(INT(MID(NetflixOriginals!$C577,_xlfn.SEQUENCE(LEN(NetflixOriginals!$C577)),1)),0)&gt;0)*_xlfn.SEQUENCE(LEN(NetflixOriginals!$C577)))))-1))</f>
        <v>October</v>
      </c>
      <c r="I577" s="15" t="str" cm="1">
        <f t="array" ref="I577">RIGHT(_xlfn.CONCAT(IFERROR(INT(MID(NetflixOriginals!$C577,_xlfn.SEQUENCE(LEN(NetflixOriginals!$C577)),1)),"")),4)</f>
        <v>2020</v>
      </c>
      <c r="J577" s="12">
        <v>10</v>
      </c>
      <c r="K577" s="23">
        <f t="shared" si="16"/>
        <v>44118</v>
      </c>
      <c r="L577" s="22" t="str" cm="1">
        <f t="array" aca="1" ref="L577" ca="1">IF(SUM(INT(MID(F577,ROW(INDIRECT("1:"&amp;LEN(F577))),1)="/"))=0,"UNI_LANGUAGE",IF(SUM(INT(MID(F577,ROW(INDIRECT("1:"&amp;LEN(F577))),1)="/"))=1,"DUAL_LANGUAGE",IF(SUM(INT(MID(F577,ROW(INDIRECT("1:"&amp;LEN(F577))),1)="/"))=2,"TRI_LANGUAGE","")))</f>
        <v>UNI_LANGUAGE</v>
      </c>
      <c r="M577" t="str" cm="1">
        <f t="array" aca="1" ref="M577" ca="1">IF(SUM(INT(MID(B577,ROW(INDIRECT("1:"&amp;LEN(B577))),1)="/"))=0,"ONE_GENRE","MULTI_GENRE")</f>
        <v>ONE_GENRE</v>
      </c>
      <c r="N577" t="str">
        <f t="shared" si="17"/>
        <v>9-10</v>
      </c>
    </row>
    <row r="578" spans="1:14" ht="15" thickBot="1" x14ac:dyDescent="0.35">
      <c r="A578" s="11" t="s">
        <v>1161</v>
      </c>
      <c r="B578" s="12" t="s">
        <v>12</v>
      </c>
      <c r="C578" s="13" t="s">
        <v>1162</v>
      </c>
      <c r="D578" s="12">
        <v>114</v>
      </c>
      <c r="E578" s="12">
        <v>8.3000000000000007</v>
      </c>
      <c r="F578" s="12" t="s">
        <v>26</v>
      </c>
      <c r="G578" s="12" t="str" cm="1">
        <f t="array" ref="G578">IF(LEN(_xlfn.CONCAT(IFERROR(INT(MID(NetflixOriginals!$C578,_xlfn.SEQUENCE(LEN(NetflixOriginals!$C578)),1)),"")))=6,LEFT(_xlfn.CONCAT(IFERROR(INT(MID(NetflixOriginals!$C578,_xlfn.SEQUENCE(LEN(NetflixOriginals!$C578)),1)),"")),2),LEFT(_xlfn.CONCAT(IFERROR(INT(MID(NetflixOriginals!$C578,_xlfn.SEQUENCE(LEN(NetflixOriginals!$C578)),1)),"")),1))</f>
        <v>24</v>
      </c>
      <c r="H578" s="12" t="str" cm="1">
        <f t="array" ref="H578">TRIM(LEFT(NetflixOriginals!$C578,MIN(IF(_xlfn.UNIQUE(INT(IFERROR(INT(MID(NetflixOriginals!$C578,_xlfn.SEQUENCE(LEN(NetflixOriginals!$C578)),1)),0)&gt;0)*_xlfn.SEQUENCE(LEN(NetflixOriginals!$C578)))=0,"@",_xlfn.UNIQUE(INT(IFERROR(INT(MID(NetflixOriginals!$C578,_xlfn.SEQUENCE(LEN(NetflixOriginals!$C578)),1)),0)&gt;0)*_xlfn.SEQUENCE(LEN(NetflixOriginals!$C578)))))-1))</f>
        <v>November</v>
      </c>
      <c r="I578" s="12" t="str" cm="1">
        <f t="array" ref="I578">RIGHT(_xlfn.CONCAT(IFERROR(INT(MID(NetflixOriginals!$C578,_xlfn.SEQUENCE(LEN(NetflixOriginals!$C578)),1)),"")),4)</f>
        <v>2017</v>
      </c>
      <c r="J578" s="12">
        <v>11</v>
      </c>
      <c r="K578" s="23">
        <f t="shared" si="16"/>
        <v>43063</v>
      </c>
      <c r="L578" s="22" t="str" cm="1">
        <f t="array" aca="1" ref="L578" ca="1">IF(SUM(INT(MID(F578,ROW(INDIRECT("1:"&amp;LEN(F578))),1)="/"))=0,"UNI_LANGUAGE",IF(SUM(INT(MID(F578,ROW(INDIRECT("1:"&amp;LEN(F578))),1)="/"))=1,"DUAL_LANGUAGE",IF(SUM(INT(MID(F578,ROW(INDIRECT("1:"&amp;LEN(F578))),1)="/"))=2,"TRI_LANGUAGE","")))</f>
        <v>UNI_LANGUAGE</v>
      </c>
      <c r="M578" s="7" t="str" cm="1">
        <f t="array" aca="1" ref="M578" ca="1">IF(SUM(INT(MID(B578,ROW(INDIRECT("1:"&amp;LEN(B578))),1)="/"))=0,"ONE_GENRE","MULTI_GENRE")</f>
        <v>ONE_GENRE</v>
      </c>
      <c r="N578" t="str">
        <f t="shared" si="17"/>
        <v>9-10</v>
      </c>
    </row>
    <row r="579" spans="1:14" ht="15" thickBot="1" x14ac:dyDescent="0.35">
      <c r="A579" s="14" t="s">
        <v>1163</v>
      </c>
      <c r="B579" s="15" t="s">
        <v>12</v>
      </c>
      <c r="C579" s="16" t="s">
        <v>1164</v>
      </c>
      <c r="D579" s="15">
        <v>51</v>
      </c>
      <c r="E579" s="15">
        <v>8.3000000000000007</v>
      </c>
      <c r="F579" s="15" t="s">
        <v>26</v>
      </c>
      <c r="G579" s="15" t="str" cm="1">
        <f t="array" ref="G579">IF(LEN(_xlfn.CONCAT(IFERROR(INT(MID(NetflixOriginals!$C579,_xlfn.SEQUENCE(LEN(NetflixOriginals!$C579)),1)),"")))=6,LEFT(_xlfn.CONCAT(IFERROR(INT(MID(NetflixOriginals!$C579,_xlfn.SEQUENCE(LEN(NetflixOriginals!$C579)),1)),"")),2),LEFT(_xlfn.CONCAT(IFERROR(INT(MID(NetflixOriginals!$C579,_xlfn.SEQUENCE(LEN(NetflixOriginals!$C579)),1)),"")),1))</f>
        <v>23</v>
      </c>
      <c r="H579" s="12" t="str" cm="1">
        <f t="array" ref="H579">TRIM(LEFT(NetflixOriginals!$C579,MIN(IF(_xlfn.UNIQUE(INT(IFERROR(INT(MID(NetflixOriginals!$C579,_xlfn.SEQUENCE(LEN(NetflixOriginals!$C579)),1)),0)&gt;0)*_xlfn.SEQUENCE(LEN(NetflixOriginals!$C579)))=0,"@",_xlfn.UNIQUE(INT(IFERROR(INT(MID(NetflixOriginals!$C579,_xlfn.SEQUENCE(LEN(NetflixOriginals!$C579)),1)),0)&gt;0)*_xlfn.SEQUENCE(LEN(NetflixOriginals!$C579)))))-1))</f>
        <v>October</v>
      </c>
      <c r="I579" s="15" t="str" cm="1">
        <f t="array" ref="I579">RIGHT(_xlfn.CONCAT(IFERROR(INT(MID(NetflixOriginals!$C579,_xlfn.SEQUENCE(LEN(NetflixOriginals!$C579)),1)),"")),4)</f>
        <v>2019</v>
      </c>
      <c r="J579" s="12">
        <v>10</v>
      </c>
      <c r="K579" s="23">
        <f t="shared" ref="K579:K585" si="18">DATE(I579,J579,G579)</f>
        <v>43761</v>
      </c>
      <c r="L579" s="22" t="str" cm="1">
        <f t="array" aca="1" ref="L579" ca="1">IF(SUM(INT(MID(F579,ROW(INDIRECT("1:"&amp;LEN(F579))),1)="/"))=0,"UNI_LANGUAGE",IF(SUM(INT(MID(F579,ROW(INDIRECT("1:"&amp;LEN(F579))),1)="/"))=1,"DUAL_LANGUAGE",IF(SUM(INT(MID(F579,ROW(INDIRECT("1:"&amp;LEN(F579))),1)="/"))=2,"TRI_LANGUAGE","")))</f>
        <v>UNI_LANGUAGE</v>
      </c>
      <c r="M579" t="str" cm="1">
        <f t="array" aca="1" ref="M579" ca="1">IF(SUM(INT(MID(B579,ROW(INDIRECT("1:"&amp;LEN(B579))),1)="/"))=0,"ONE_GENRE","MULTI_GENRE")</f>
        <v>ONE_GENRE</v>
      </c>
      <c r="N579" t="str">
        <f t="shared" ref="N579:N586" si="19">IF(E579&lt;=5,"1-5",IF(E579&lt;=7,"6-7",IF(E579&lt;=8,"8-9","9-10")))</f>
        <v>9-10</v>
      </c>
    </row>
    <row r="580" spans="1:14" ht="15" thickBot="1" x14ac:dyDescent="0.35">
      <c r="A580" s="11" t="s">
        <v>1165</v>
      </c>
      <c r="B580" s="12" t="s">
        <v>148</v>
      </c>
      <c r="C580" s="13" t="s">
        <v>1166</v>
      </c>
      <c r="D580" s="12">
        <v>85</v>
      </c>
      <c r="E580" s="12">
        <v>8.4</v>
      </c>
      <c r="F580" s="12" t="s">
        <v>26</v>
      </c>
      <c r="G580" s="12" t="str" cm="1">
        <f t="array" ref="G580">IF(LEN(_xlfn.CONCAT(IFERROR(INT(MID(NetflixOriginals!$C580,_xlfn.SEQUENCE(LEN(NetflixOriginals!$C580)),1)),"")))=6,LEFT(_xlfn.CONCAT(IFERROR(INT(MID(NetflixOriginals!$C580,_xlfn.SEQUENCE(LEN(NetflixOriginals!$C580)),1)),"")),2),LEFT(_xlfn.CONCAT(IFERROR(INT(MID(NetflixOriginals!$C580,_xlfn.SEQUENCE(LEN(NetflixOriginals!$C580)),1)),"")),1))</f>
        <v>20</v>
      </c>
      <c r="H580" s="12" t="str" cm="1">
        <f t="array" ref="H580">TRIM(LEFT(NetflixOriginals!$C580,MIN(IF(_xlfn.UNIQUE(INT(IFERROR(INT(MID(NetflixOriginals!$C580,_xlfn.SEQUENCE(LEN(NetflixOriginals!$C580)),1)),0)&gt;0)*_xlfn.SEQUENCE(LEN(NetflixOriginals!$C580)))=0,"@",_xlfn.UNIQUE(INT(IFERROR(INT(MID(NetflixOriginals!$C580,_xlfn.SEQUENCE(LEN(NetflixOriginals!$C580)),1)),0)&gt;0)*_xlfn.SEQUENCE(LEN(NetflixOriginals!$C580)))))-1))</f>
        <v>May</v>
      </c>
      <c r="I580" s="12" t="str" cm="1">
        <f t="array" ref="I580">RIGHT(_xlfn.CONCAT(IFERROR(INT(MID(NetflixOriginals!$C580,_xlfn.SEQUENCE(LEN(NetflixOriginals!$C580)),1)),"")),4)</f>
        <v>2020</v>
      </c>
      <c r="J580" s="12">
        <v>5</v>
      </c>
      <c r="K580" s="23">
        <f t="shared" si="18"/>
        <v>43971</v>
      </c>
      <c r="L580" s="22" t="str" cm="1">
        <f t="array" aca="1" ref="L580" ca="1">IF(SUM(INT(MID(F580,ROW(INDIRECT("1:"&amp;LEN(F580))),1)="/"))=0,"UNI_LANGUAGE",IF(SUM(INT(MID(F580,ROW(INDIRECT("1:"&amp;LEN(F580))),1)="/"))=1,"DUAL_LANGUAGE",IF(SUM(INT(MID(F580,ROW(INDIRECT("1:"&amp;LEN(F580))),1)="/"))=2,"TRI_LANGUAGE","")))</f>
        <v>UNI_LANGUAGE</v>
      </c>
      <c r="M580" s="7" t="str" cm="1">
        <f t="array" aca="1" ref="M580" ca="1">IF(SUM(INT(MID(B580,ROW(INDIRECT("1:"&amp;LEN(B580))),1)="/"))=0,"ONE_GENRE","MULTI_GENRE")</f>
        <v>ONE_GENRE</v>
      </c>
      <c r="N580" t="str">
        <f t="shared" si="19"/>
        <v>9-10</v>
      </c>
    </row>
    <row r="581" spans="1:14" ht="15" thickBot="1" x14ac:dyDescent="0.35">
      <c r="A581" s="14" t="s">
        <v>1167</v>
      </c>
      <c r="B581" s="15" t="s">
        <v>148</v>
      </c>
      <c r="C581" s="16" t="s">
        <v>1168</v>
      </c>
      <c r="D581" s="15">
        <v>125</v>
      </c>
      <c r="E581" s="15">
        <v>8.4</v>
      </c>
      <c r="F581" s="15" t="s">
        <v>26</v>
      </c>
      <c r="G581" s="15" t="str" cm="1">
        <f t="array" ref="G581">IF(LEN(_xlfn.CONCAT(IFERROR(INT(MID(NetflixOriginals!$C581,_xlfn.SEQUENCE(LEN(NetflixOriginals!$C581)),1)),"")))=6,LEFT(_xlfn.CONCAT(IFERROR(INT(MID(NetflixOriginals!$C581,_xlfn.SEQUENCE(LEN(NetflixOriginals!$C581)),1)),"")),2),LEFT(_xlfn.CONCAT(IFERROR(INT(MID(NetflixOriginals!$C581,_xlfn.SEQUENCE(LEN(NetflixOriginals!$C581)),1)),"")),1))</f>
        <v>31</v>
      </c>
      <c r="H581" s="12" t="str" cm="1">
        <f t="array" ref="H581">TRIM(LEFT(NetflixOriginals!$C581,MIN(IF(_xlfn.UNIQUE(INT(IFERROR(INT(MID(NetflixOriginals!$C581,_xlfn.SEQUENCE(LEN(NetflixOriginals!$C581)),1)),0)&gt;0)*_xlfn.SEQUENCE(LEN(NetflixOriginals!$C581)))=0,"@",_xlfn.UNIQUE(INT(IFERROR(INT(MID(NetflixOriginals!$C581,_xlfn.SEQUENCE(LEN(NetflixOriginals!$C581)),1)),0)&gt;0)*_xlfn.SEQUENCE(LEN(NetflixOriginals!$C581)))))-1))</f>
        <v>December</v>
      </c>
      <c r="I581" s="15" t="str" cm="1">
        <f t="array" ref="I581">RIGHT(_xlfn.CONCAT(IFERROR(INT(MID(NetflixOriginals!$C581,_xlfn.SEQUENCE(LEN(NetflixOriginals!$C581)),1)),"")),4)</f>
        <v>2018</v>
      </c>
      <c r="J581" s="12">
        <v>12</v>
      </c>
      <c r="K581" s="23">
        <f t="shared" si="18"/>
        <v>43465</v>
      </c>
      <c r="L581" s="22" t="str" cm="1">
        <f t="array" aca="1" ref="L581" ca="1">IF(SUM(INT(MID(F581,ROW(INDIRECT("1:"&amp;LEN(F581))),1)="/"))=0,"UNI_LANGUAGE",IF(SUM(INT(MID(F581,ROW(INDIRECT("1:"&amp;LEN(F581))),1)="/"))=1,"DUAL_LANGUAGE",IF(SUM(INT(MID(F581,ROW(INDIRECT("1:"&amp;LEN(F581))),1)="/"))=2,"TRI_LANGUAGE","")))</f>
        <v>UNI_LANGUAGE</v>
      </c>
      <c r="M581" t="str" cm="1">
        <f t="array" aca="1" ref="M581" ca="1">IF(SUM(INT(MID(B581,ROW(INDIRECT("1:"&amp;LEN(B581))),1)="/"))=0,"ONE_GENRE","MULTI_GENRE")</f>
        <v>ONE_GENRE</v>
      </c>
      <c r="N581" t="str">
        <f t="shared" si="19"/>
        <v>9-10</v>
      </c>
    </row>
    <row r="582" spans="1:14" ht="15" thickBot="1" x14ac:dyDescent="0.35">
      <c r="A582" s="11" t="s">
        <v>1169</v>
      </c>
      <c r="B582" s="12" t="s">
        <v>12</v>
      </c>
      <c r="C582" s="13" t="s">
        <v>1170</v>
      </c>
      <c r="D582" s="12">
        <v>91</v>
      </c>
      <c r="E582" s="12">
        <v>8.4</v>
      </c>
      <c r="F582" s="12" t="s">
        <v>72</v>
      </c>
      <c r="G582" s="12" t="str" cm="1">
        <f t="array" ref="G582">IF(LEN(_xlfn.CONCAT(IFERROR(INT(MID(NetflixOriginals!$C582,_xlfn.SEQUENCE(LEN(NetflixOriginals!$C582)),1)),"")))=6,LEFT(_xlfn.CONCAT(IFERROR(INT(MID(NetflixOriginals!$C582,_xlfn.SEQUENCE(LEN(NetflixOriginals!$C582)),1)),"")),2),LEFT(_xlfn.CONCAT(IFERROR(INT(MID(NetflixOriginals!$C582,_xlfn.SEQUENCE(LEN(NetflixOriginals!$C582)),1)),"")),1))</f>
        <v>9</v>
      </c>
      <c r="H582" s="12" t="str" cm="1">
        <f t="array" ref="H582">TRIM(LEFT(NetflixOriginals!$C582,MIN(IF(_xlfn.UNIQUE(INT(IFERROR(INT(MID(NetflixOriginals!$C582,_xlfn.SEQUENCE(LEN(NetflixOriginals!$C582)),1)),0)&gt;0)*_xlfn.SEQUENCE(LEN(NetflixOriginals!$C582)))=0,"@",_xlfn.UNIQUE(INT(IFERROR(INT(MID(NetflixOriginals!$C582,_xlfn.SEQUENCE(LEN(NetflixOriginals!$C582)),1)),0)&gt;0)*_xlfn.SEQUENCE(LEN(NetflixOriginals!$C582)))))-1))</f>
        <v>October</v>
      </c>
      <c r="I582" s="12" t="str" cm="1">
        <f t="array" ref="I582">RIGHT(_xlfn.CONCAT(IFERROR(INT(MID(NetflixOriginals!$C582,_xlfn.SEQUENCE(LEN(NetflixOriginals!$C582)),1)),"")),4)</f>
        <v>2015</v>
      </c>
      <c r="J582" s="12">
        <v>10</v>
      </c>
      <c r="K582" s="23">
        <f t="shared" si="18"/>
        <v>42286</v>
      </c>
      <c r="L582" s="22" t="str" cm="1">
        <f t="array" aca="1" ref="L582" ca="1">IF(SUM(INT(MID(F582,ROW(INDIRECT("1:"&amp;LEN(F582))),1)="/"))=0,"UNI_LANGUAGE",IF(SUM(INT(MID(F582,ROW(INDIRECT("1:"&amp;LEN(F582))),1)="/"))=1,"DUAL_LANGUAGE",IF(SUM(INT(MID(F582,ROW(INDIRECT("1:"&amp;LEN(F582))),1)="/"))=2,"TRI_LANGUAGE","")))</f>
        <v>TRI_LANGUAGE</v>
      </c>
      <c r="M582" s="7" t="str" cm="1">
        <f t="array" aca="1" ref="M582" ca="1">IF(SUM(INT(MID(B582,ROW(INDIRECT("1:"&amp;LEN(B582))),1)="/"))=0,"ONE_GENRE","MULTI_GENRE")</f>
        <v>ONE_GENRE</v>
      </c>
      <c r="N582" t="str">
        <f t="shared" si="19"/>
        <v>9-10</v>
      </c>
    </row>
    <row r="583" spans="1:14" ht="15" thickBot="1" x14ac:dyDescent="0.35">
      <c r="A583" s="14" t="s">
        <v>1171</v>
      </c>
      <c r="B583" s="15" t="s">
        <v>129</v>
      </c>
      <c r="C583" s="16" t="s">
        <v>1172</v>
      </c>
      <c r="D583" s="15">
        <v>153</v>
      </c>
      <c r="E583" s="15">
        <v>8.5</v>
      </c>
      <c r="F583" s="15" t="s">
        <v>26</v>
      </c>
      <c r="G583" s="15" t="str" cm="1">
        <f t="array" ref="G583">IF(LEN(_xlfn.CONCAT(IFERROR(INT(MID(NetflixOriginals!$C583,_xlfn.SEQUENCE(LEN(NetflixOriginals!$C583)),1)),"")))=6,LEFT(_xlfn.CONCAT(IFERROR(INT(MID(NetflixOriginals!$C583,_xlfn.SEQUENCE(LEN(NetflixOriginals!$C583)),1)),"")),2),LEFT(_xlfn.CONCAT(IFERROR(INT(MID(NetflixOriginals!$C583,_xlfn.SEQUENCE(LEN(NetflixOriginals!$C583)),1)),"")),1))</f>
        <v>16</v>
      </c>
      <c r="H583" s="12" t="str" cm="1">
        <f t="array" ref="H583">TRIM(LEFT(NetflixOriginals!$C583,MIN(IF(_xlfn.UNIQUE(INT(IFERROR(INT(MID(NetflixOriginals!$C583,_xlfn.SEQUENCE(LEN(NetflixOriginals!$C583)),1)),0)&gt;0)*_xlfn.SEQUENCE(LEN(NetflixOriginals!$C583)))=0,"@",_xlfn.UNIQUE(INT(IFERROR(INT(MID(NetflixOriginals!$C583,_xlfn.SEQUENCE(LEN(NetflixOriginals!$C583)),1)),0)&gt;0)*_xlfn.SEQUENCE(LEN(NetflixOriginals!$C583)))))-1))</f>
        <v>December</v>
      </c>
      <c r="I583" s="15" t="str" cm="1">
        <f t="array" ref="I583">RIGHT(_xlfn.CONCAT(IFERROR(INT(MID(NetflixOriginals!$C583,_xlfn.SEQUENCE(LEN(NetflixOriginals!$C583)),1)),"")),4)</f>
        <v>2018</v>
      </c>
      <c r="J583" s="12">
        <v>12</v>
      </c>
      <c r="K583" s="23">
        <f t="shared" si="18"/>
        <v>43450</v>
      </c>
      <c r="L583" s="22" t="str" cm="1">
        <f t="array" aca="1" ref="L583" ca="1">IF(SUM(INT(MID(F583,ROW(INDIRECT("1:"&amp;LEN(F583))),1)="/"))=0,"UNI_LANGUAGE",IF(SUM(INT(MID(F583,ROW(INDIRECT("1:"&amp;LEN(F583))),1)="/"))=1,"DUAL_LANGUAGE",IF(SUM(INT(MID(F583,ROW(INDIRECT("1:"&amp;LEN(F583))),1)="/"))=2,"TRI_LANGUAGE","")))</f>
        <v>UNI_LANGUAGE</v>
      </c>
      <c r="M583" t="str" cm="1">
        <f t="array" aca="1" ref="M583" ca="1">IF(SUM(INT(MID(B583,ROW(INDIRECT("1:"&amp;LEN(B583))),1)="/"))=0,"ONE_GENRE","MULTI_GENRE")</f>
        <v>ONE_GENRE</v>
      </c>
      <c r="N583" t="str">
        <f t="shared" si="19"/>
        <v>9-10</v>
      </c>
    </row>
    <row r="584" spans="1:14" ht="15" thickBot="1" x14ac:dyDescent="0.35">
      <c r="A584" s="11" t="s">
        <v>1173</v>
      </c>
      <c r="B584" s="12" t="s">
        <v>12</v>
      </c>
      <c r="C584" s="13" t="s">
        <v>1174</v>
      </c>
      <c r="D584" s="12">
        <v>89</v>
      </c>
      <c r="E584" s="12">
        <v>8.6</v>
      </c>
      <c r="F584" s="12" t="s">
        <v>34</v>
      </c>
      <c r="G584" s="12" t="str" cm="1">
        <f t="array" ref="G584">IF(LEN(_xlfn.CONCAT(IFERROR(INT(MID(NetflixOriginals!$C584,_xlfn.SEQUENCE(LEN(NetflixOriginals!$C584)),1)),"")))=6,LEFT(_xlfn.CONCAT(IFERROR(INT(MID(NetflixOriginals!$C584,_xlfn.SEQUENCE(LEN(NetflixOriginals!$C584)),1)),"")),2),LEFT(_xlfn.CONCAT(IFERROR(INT(MID(NetflixOriginals!$C584,_xlfn.SEQUENCE(LEN(NetflixOriginals!$C584)),1)),"")),1))</f>
        <v>8</v>
      </c>
      <c r="H584" s="12" t="str" cm="1">
        <f t="array" ref="H584">TRIM(LEFT(NetflixOriginals!$C584,MIN(IF(_xlfn.UNIQUE(INT(IFERROR(INT(MID(NetflixOriginals!$C584,_xlfn.SEQUENCE(LEN(NetflixOriginals!$C584)),1)),0)&gt;0)*_xlfn.SEQUENCE(LEN(NetflixOriginals!$C584)))=0,"@",_xlfn.UNIQUE(INT(IFERROR(INT(MID(NetflixOriginals!$C584,_xlfn.SEQUENCE(LEN(NetflixOriginals!$C584)),1)),0)&gt;0)*_xlfn.SEQUENCE(LEN(NetflixOriginals!$C584)))))-1))</f>
        <v>December</v>
      </c>
      <c r="I584" s="12" t="str" cm="1">
        <f t="array" ref="I584">RIGHT(_xlfn.CONCAT(IFERROR(INT(MID(NetflixOriginals!$C584,_xlfn.SEQUENCE(LEN(NetflixOriginals!$C584)),1)),"")),4)</f>
        <v>2020</v>
      </c>
      <c r="J584" s="12">
        <v>12</v>
      </c>
      <c r="K584" s="23">
        <f t="shared" si="18"/>
        <v>44173</v>
      </c>
      <c r="L584" s="22" t="str" cm="1">
        <f t="array" aca="1" ref="L584" ca="1">IF(SUM(INT(MID(F584,ROW(INDIRECT("1:"&amp;LEN(F584))),1)="/"))=0,"UNI_LANGUAGE",IF(SUM(INT(MID(F584,ROW(INDIRECT("1:"&amp;LEN(F584))),1)="/"))=1,"DUAL_LANGUAGE",IF(SUM(INT(MID(F584,ROW(INDIRECT("1:"&amp;LEN(F584))),1)="/"))=2,"TRI_LANGUAGE","")))</f>
        <v>UNI_LANGUAGE</v>
      </c>
      <c r="M584" s="7" t="str" cm="1">
        <f t="array" aca="1" ref="M584" ca="1">IF(SUM(INT(MID(B584,ROW(INDIRECT("1:"&amp;LEN(B584))),1)="/"))=0,"ONE_GENRE","MULTI_GENRE")</f>
        <v>ONE_GENRE</v>
      </c>
      <c r="N584" t="str">
        <f t="shared" si="19"/>
        <v>9-10</v>
      </c>
    </row>
    <row r="585" spans="1:14" ht="15" thickBot="1" x14ac:dyDescent="0.35">
      <c r="A585" s="5" t="s">
        <v>178</v>
      </c>
      <c r="B585" s="4" t="s">
        <v>12</v>
      </c>
      <c r="C585" s="18" t="s">
        <v>179</v>
      </c>
      <c r="D585" s="4">
        <v>83</v>
      </c>
      <c r="E585" s="4">
        <v>9</v>
      </c>
      <c r="F585" s="4" t="s">
        <v>26</v>
      </c>
      <c r="G585" s="4" t="str" cm="1">
        <f t="array" ref="G585">IF(LEN(_xlfn.CONCAT(IFERROR(INT(MID(NetflixOriginals!$C585,_xlfn.SEQUENCE(LEN(NetflixOriginals!$C585)),1)),"")))=6,LEFT(_xlfn.CONCAT(IFERROR(INT(MID(NetflixOriginals!$C585,_xlfn.SEQUENCE(LEN(NetflixOriginals!$C585)),1)),"")),2),LEFT(_xlfn.CONCAT(IFERROR(INT(MID(NetflixOriginals!$C585,_xlfn.SEQUENCE(LEN(NetflixOriginals!$C585)),1)),"")),1))</f>
        <v>4</v>
      </c>
      <c r="H585" s="24" t="str" cm="1">
        <f t="array" ref="H585">TRIM(LEFT(NetflixOriginals!$C585,MIN(IF(_xlfn.UNIQUE(INT(IFERROR(INT(MID(NetflixOriginals!$C585,_xlfn.SEQUENCE(LEN(NetflixOriginals!$C585)),1)),0)&gt;0)*_xlfn.SEQUENCE(LEN(NetflixOriginals!$C585)))=0,"@",_xlfn.UNIQUE(INT(IFERROR(INT(MID(NetflixOriginals!$C585,_xlfn.SEQUENCE(LEN(NetflixOriginals!$C585)),1)),0)&gt;0)*_xlfn.SEQUENCE(LEN(NetflixOriginals!$C585)))))-1))</f>
        <v>October</v>
      </c>
      <c r="I585" s="4" t="str" cm="1">
        <f t="array" ref="I585">RIGHT(_xlfn.CONCAT(IFERROR(INT(MID(NetflixOriginals!$C585,_xlfn.SEQUENCE(LEN(NetflixOriginals!$C585)),1)),"")),4)</f>
        <v>2020</v>
      </c>
      <c r="J585" s="24">
        <v>10</v>
      </c>
      <c r="K585" s="25">
        <f t="shared" si="18"/>
        <v>44108</v>
      </c>
      <c r="L585" s="22" t="str" cm="1">
        <f t="array" aca="1" ref="L585" ca="1">IF(SUM(INT(MID(F585,ROW(INDIRECT("1:"&amp;LEN(F585))),1)="/"))=0,"UNI_LANGUAGE",IF(SUM(INT(MID(F585,ROW(INDIRECT("1:"&amp;LEN(F585))),1)="/"))=1,"DUAL_LANGUAGE",IF(SUM(INT(MID(F585,ROW(INDIRECT("1:"&amp;LEN(F585))),1)="/"))=2,"TRI_LANGUAGE","")))</f>
        <v>UNI_LANGUAGE</v>
      </c>
      <c r="M585" s="26" t="str" cm="1">
        <f t="array" aca="1" ref="M585" ca="1">IF(SUM(INT(MID(B585,ROW(INDIRECT("1:"&amp;LEN(B585))),1)="/"))=0,"ONE_GENRE","MULTI_GENRE")</f>
        <v>ONE_GENRE</v>
      </c>
      <c r="N585" t="str">
        <f t="shared" si="19"/>
        <v>9-10</v>
      </c>
    </row>
    <row r="586" spans="1:14" x14ac:dyDescent="0.3">
      <c r="A586" s="29" t="s">
        <v>92</v>
      </c>
      <c r="H586" s="27"/>
      <c r="J586" s="27"/>
      <c r="K586" s="28"/>
      <c r="N586" t="str">
        <f t="shared" si="19"/>
        <v>1-5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B5A33-5123-4FBF-8BDA-6E72BC80772C}">
  <dimension ref="A3:AC42"/>
  <sheetViews>
    <sheetView tabSelected="1" zoomScale="131" workbookViewId="0">
      <selection activeCell="F3" sqref="F3"/>
    </sheetView>
  </sheetViews>
  <sheetFormatPr defaultRowHeight="14.4" x14ac:dyDescent="0.3"/>
  <cols>
    <col min="1" max="1" width="5.88671875" bestFit="1" customWidth="1"/>
    <col min="2" max="2" width="6.33203125" bestFit="1" customWidth="1"/>
    <col min="3" max="4" width="3" bestFit="1" customWidth="1"/>
    <col min="5" max="5" width="36.33203125" bestFit="1" customWidth="1"/>
    <col min="6" max="6" width="20.5546875" bestFit="1" customWidth="1"/>
    <col min="7" max="8" width="3" bestFit="1" customWidth="1"/>
    <col min="9" max="9" width="22.5546875" bestFit="1" customWidth="1"/>
    <col min="10" max="10" width="12.88671875" bestFit="1" customWidth="1"/>
    <col min="11" max="12" width="3.5546875" bestFit="1" customWidth="1"/>
    <col min="13" max="13" width="12.5546875" bestFit="1" customWidth="1"/>
    <col min="14" max="14" width="12.33203125" bestFit="1" customWidth="1"/>
    <col min="15" max="16" width="3.5546875" bestFit="1" customWidth="1"/>
    <col min="17" max="17" width="25.6640625" bestFit="1" customWidth="1"/>
    <col min="18" max="18" width="12.33203125" bestFit="1" customWidth="1"/>
    <col min="19" max="23" width="3.5546875" bestFit="1" customWidth="1"/>
    <col min="24" max="24" width="20.88671875" bestFit="1" customWidth="1"/>
    <col min="25" max="25" width="12.33203125" bestFit="1" customWidth="1"/>
    <col min="26" max="27" width="3.5546875" bestFit="1" customWidth="1"/>
    <col min="28" max="28" width="12.5546875" bestFit="1" customWidth="1"/>
    <col min="29" max="29" width="12.33203125" bestFit="1" customWidth="1"/>
    <col min="30" max="41" width="3.5546875" bestFit="1" customWidth="1"/>
    <col min="42" max="42" width="10.6640625" bestFit="1" customWidth="1"/>
  </cols>
  <sheetData>
    <row r="3" spans="1:29" x14ac:dyDescent="0.3">
      <c r="A3" s="6" t="s">
        <v>164</v>
      </c>
      <c r="B3" t="s">
        <v>1175</v>
      </c>
      <c r="E3" s="6" t="s">
        <v>1176</v>
      </c>
      <c r="F3" t="s">
        <v>1177</v>
      </c>
      <c r="I3" s="6" t="s">
        <v>1178</v>
      </c>
      <c r="J3" t="s">
        <v>1179</v>
      </c>
      <c r="M3" s="6" t="s">
        <v>1180</v>
      </c>
      <c r="N3" t="s">
        <v>1179</v>
      </c>
      <c r="Q3" s="6" t="s">
        <v>1181</v>
      </c>
      <c r="R3" t="s">
        <v>1179</v>
      </c>
      <c r="X3" s="6" t="s">
        <v>1182</v>
      </c>
      <c r="Y3" t="s">
        <v>1179</v>
      </c>
      <c r="AB3" s="6" t="s">
        <v>1180</v>
      </c>
      <c r="AC3" t="s">
        <v>1179</v>
      </c>
    </row>
    <row r="4" spans="1:29" x14ac:dyDescent="0.3">
      <c r="E4" s="8" t="s">
        <v>162</v>
      </c>
      <c r="F4" s="2">
        <v>7.3</v>
      </c>
      <c r="I4" s="8" t="s">
        <v>1183</v>
      </c>
      <c r="J4">
        <v>51</v>
      </c>
      <c r="M4" s="8" t="s">
        <v>1184</v>
      </c>
      <c r="N4" s="40">
        <v>3</v>
      </c>
      <c r="Q4" s="8" t="s">
        <v>14</v>
      </c>
      <c r="R4" s="3">
        <v>1</v>
      </c>
      <c r="X4" s="8" t="s">
        <v>1185</v>
      </c>
      <c r="Y4" s="3">
        <v>20</v>
      </c>
      <c r="AB4" s="8" t="s">
        <v>1186</v>
      </c>
      <c r="AC4" s="3">
        <v>1</v>
      </c>
    </row>
    <row r="5" spans="1:29" x14ac:dyDescent="0.3">
      <c r="E5" s="8" t="s">
        <v>104</v>
      </c>
      <c r="F5" s="2">
        <v>7.5</v>
      </c>
      <c r="I5" s="8" t="s">
        <v>1187</v>
      </c>
      <c r="J5">
        <v>533</v>
      </c>
      <c r="M5" s="8" t="s">
        <v>1188</v>
      </c>
      <c r="N5" s="40">
        <v>12</v>
      </c>
      <c r="Q5" s="8" t="s">
        <v>54</v>
      </c>
      <c r="R5" s="3">
        <v>3</v>
      </c>
      <c r="X5" s="8" t="s">
        <v>1189</v>
      </c>
      <c r="Y5" s="3">
        <v>3</v>
      </c>
      <c r="AB5" s="8" t="s">
        <v>1190</v>
      </c>
      <c r="AC5" s="3">
        <v>9</v>
      </c>
    </row>
    <row r="6" spans="1:29" x14ac:dyDescent="0.3">
      <c r="E6" s="8" t="s">
        <v>123</v>
      </c>
      <c r="F6" s="2">
        <v>8.1999999999999993</v>
      </c>
      <c r="I6" s="8" t="s">
        <v>1191</v>
      </c>
      <c r="J6">
        <v>584</v>
      </c>
      <c r="M6" s="8" t="s">
        <v>1192</v>
      </c>
      <c r="N6" s="40">
        <v>12</v>
      </c>
      <c r="Q6" s="8" t="s">
        <v>26</v>
      </c>
      <c r="R6" s="3">
        <v>401</v>
      </c>
      <c r="X6" s="8" t="s">
        <v>1193</v>
      </c>
      <c r="Y6" s="3">
        <v>561</v>
      </c>
      <c r="AB6" s="8" t="s">
        <v>1194</v>
      </c>
      <c r="AC6" s="3">
        <v>30</v>
      </c>
    </row>
    <row r="7" spans="1:29" x14ac:dyDescent="0.3">
      <c r="B7">
        <f ca="1">COUNTA(OFFSET($E$3,1,,COUNTA($E$4:$E$118)-1))</f>
        <v>10</v>
      </c>
      <c r="E7" s="8" t="s">
        <v>106</v>
      </c>
      <c r="F7" s="2">
        <v>7.6</v>
      </c>
      <c r="M7" s="8" t="s">
        <v>1195</v>
      </c>
      <c r="N7" s="40">
        <v>15</v>
      </c>
      <c r="Q7" s="8" t="s">
        <v>11</v>
      </c>
      <c r="R7" s="3">
        <v>1</v>
      </c>
      <c r="X7" s="8" t="s">
        <v>1191</v>
      </c>
      <c r="Y7" s="3">
        <v>584</v>
      </c>
      <c r="AB7" s="8" t="s">
        <v>1196</v>
      </c>
      <c r="AC7" s="3">
        <v>66</v>
      </c>
    </row>
    <row r="8" spans="1:29" x14ac:dyDescent="0.3">
      <c r="E8" s="8" t="s">
        <v>159</v>
      </c>
      <c r="F8" s="2">
        <v>7.2</v>
      </c>
      <c r="I8" s="2">
        <f ca="1">AVERAGE(OFFSET($F$3,1,,COUNTA(F4:F118)-1))</f>
        <v>7.4983333333333348</v>
      </c>
      <c r="M8" s="8" t="s">
        <v>1197</v>
      </c>
      <c r="N8" s="40">
        <v>16</v>
      </c>
      <c r="Q8" s="8" t="s">
        <v>27</v>
      </c>
      <c r="R8" s="3">
        <v>1</v>
      </c>
      <c r="AB8" s="8" t="s">
        <v>1198</v>
      </c>
      <c r="AC8" s="3">
        <v>99</v>
      </c>
    </row>
    <row r="9" spans="1:29" x14ac:dyDescent="0.3">
      <c r="E9" s="8" t="s">
        <v>148</v>
      </c>
      <c r="F9" s="2">
        <v>7.6333333333333329</v>
      </c>
      <c r="I9" s="2"/>
      <c r="M9" s="8" t="s">
        <v>1199</v>
      </c>
      <c r="N9" s="40">
        <v>11</v>
      </c>
      <c r="Q9" s="8" t="s">
        <v>15</v>
      </c>
      <c r="R9" s="3">
        <v>2</v>
      </c>
      <c r="AB9" s="8" t="s">
        <v>1200</v>
      </c>
      <c r="AC9" s="3">
        <v>125</v>
      </c>
    </row>
    <row r="10" spans="1:29" x14ac:dyDescent="0.3">
      <c r="E10" s="8" t="s">
        <v>158</v>
      </c>
      <c r="F10" s="2">
        <v>7.2</v>
      </c>
      <c r="M10" s="8" t="s">
        <v>1201</v>
      </c>
      <c r="N10" s="40">
        <v>7</v>
      </c>
      <c r="Q10" s="8" t="s">
        <v>59</v>
      </c>
      <c r="R10" s="3">
        <v>2</v>
      </c>
      <c r="AB10" s="8" t="s">
        <v>1202</v>
      </c>
      <c r="AC10" s="3">
        <v>183</v>
      </c>
    </row>
    <row r="11" spans="1:29" x14ac:dyDescent="0.3">
      <c r="E11" s="8" t="s">
        <v>160</v>
      </c>
      <c r="F11" s="2">
        <v>7.2</v>
      </c>
      <c r="M11" s="8" t="s">
        <v>1203</v>
      </c>
      <c r="N11" s="40">
        <v>24</v>
      </c>
      <c r="Q11" s="8" t="s">
        <v>23</v>
      </c>
      <c r="R11" s="3">
        <v>1</v>
      </c>
      <c r="AB11" s="8" t="s">
        <v>1204</v>
      </c>
      <c r="AC11" s="3">
        <v>71</v>
      </c>
    </row>
    <row r="12" spans="1:29" x14ac:dyDescent="0.3">
      <c r="E12" s="8" t="s">
        <v>161</v>
      </c>
      <c r="F12" s="2">
        <v>7.45</v>
      </c>
      <c r="M12" s="8" t="s">
        <v>1205</v>
      </c>
      <c r="N12" s="40">
        <v>80</v>
      </c>
      <c r="Q12" s="8" t="s">
        <v>35</v>
      </c>
      <c r="R12" s="3">
        <v>2</v>
      </c>
      <c r="AB12" s="8" t="s">
        <v>1191</v>
      </c>
      <c r="AC12" s="3">
        <v>584</v>
      </c>
    </row>
    <row r="13" spans="1:29" x14ac:dyDescent="0.3">
      <c r="E13" s="8" t="s">
        <v>108</v>
      </c>
      <c r="F13" s="2">
        <v>7.7</v>
      </c>
      <c r="M13" s="8" t="s">
        <v>1206</v>
      </c>
      <c r="N13" s="40">
        <v>154</v>
      </c>
      <c r="Q13" s="8" t="s">
        <v>31</v>
      </c>
      <c r="R13" s="3">
        <v>1</v>
      </c>
    </row>
    <row r="14" spans="1:29" x14ac:dyDescent="0.3">
      <c r="E14" s="8" t="s">
        <v>1191</v>
      </c>
      <c r="F14" s="2">
        <v>7.5375000000000014</v>
      </c>
      <c r="M14" s="8" t="s">
        <v>1207</v>
      </c>
      <c r="N14" s="40">
        <v>117</v>
      </c>
      <c r="Q14" s="8" t="s">
        <v>51</v>
      </c>
      <c r="R14" s="3">
        <v>5</v>
      </c>
    </row>
    <row r="15" spans="1:29" x14ac:dyDescent="0.3">
      <c r="M15" s="8" t="s">
        <v>1208</v>
      </c>
      <c r="N15" s="40">
        <v>59</v>
      </c>
      <c r="Q15" s="8" t="s">
        <v>43</v>
      </c>
      <c r="R15" s="3">
        <v>1</v>
      </c>
    </row>
    <row r="16" spans="1:29" x14ac:dyDescent="0.3">
      <c r="M16" s="8" t="s">
        <v>1209</v>
      </c>
      <c r="N16" s="40">
        <v>37</v>
      </c>
      <c r="Q16" s="8" t="s">
        <v>80</v>
      </c>
      <c r="R16" s="3">
        <v>1</v>
      </c>
    </row>
    <row r="17" spans="13:18" x14ac:dyDescent="0.3">
      <c r="M17" s="8" t="s">
        <v>1210</v>
      </c>
      <c r="N17" s="40">
        <v>21</v>
      </c>
      <c r="Q17" s="8" t="s">
        <v>72</v>
      </c>
      <c r="R17" s="3">
        <v>1</v>
      </c>
    </row>
    <row r="18" spans="13:18" x14ac:dyDescent="0.3">
      <c r="M18" s="8" t="s">
        <v>1211</v>
      </c>
      <c r="N18" s="40">
        <v>11</v>
      </c>
      <c r="Q18" s="8" t="s">
        <v>83</v>
      </c>
      <c r="R18" s="3">
        <v>2</v>
      </c>
    </row>
    <row r="19" spans="13:18" x14ac:dyDescent="0.3">
      <c r="M19" s="8" t="s">
        <v>1212</v>
      </c>
      <c r="N19" s="40">
        <v>4</v>
      </c>
      <c r="Q19" s="8" t="s">
        <v>58</v>
      </c>
      <c r="R19" s="3">
        <v>20</v>
      </c>
    </row>
    <row r="20" spans="13:18" x14ac:dyDescent="0.3">
      <c r="M20" s="8" t="s">
        <v>1213</v>
      </c>
      <c r="N20" s="40">
        <v>1</v>
      </c>
      <c r="Q20" s="8" t="s">
        <v>18</v>
      </c>
      <c r="R20" s="3">
        <v>1</v>
      </c>
    </row>
    <row r="21" spans="13:18" x14ac:dyDescent="0.3">
      <c r="M21" s="8" t="s">
        <v>1191</v>
      </c>
      <c r="N21" s="40">
        <v>584</v>
      </c>
      <c r="Q21" s="8" t="s">
        <v>65</v>
      </c>
      <c r="R21" s="3">
        <v>5</v>
      </c>
    </row>
    <row r="22" spans="13:18" x14ac:dyDescent="0.3">
      <c r="Q22" s="8" t="s">
        <v>42</v>
      </c>
      <c r="R22" s="3">
        <v>33</v>
      </c>
    </row>
    <row r="23" spans="13:18" x14ac:dyDescent="0.3">
      <c r="Q23" s="8" t="s">
        <v>50</v>
      </c>
      <c r="R23" s="3">
        <v>9</v>
      </c>
    </row>
    <row r="24" spans="13:18" x14ac:dyDescent="0.3">
      <c r="Q24" s="8" t="s">
        <v>68</v>
      </c>
      <c r="R24" s="3">
        <v>14</v>
      </c>
    </row>
    <row r="25" spans="13:18" x14ac:dyDescent="0.3">
      <c r="Q25" s="8" t="s">
        <v>22</v>
      </c>
      <c r="R25" s="3">
        <v>6</v>
      </c>
    </row>
    <row r="26" spans="13:18" x14ac:dyDescent="0.3">
      <c r="Q26" s="8" t="s">
        <v>76</v>
      </c>
      <c r="R26" s="3">
        <v>1</v>
      </c>
    </row>
    <row r="27" spans="13:18" x14ac:dyDescent="0.3">
      <c r="Q27" s="8" t="s">
        <v>46</v>
      </c>
      <c r="R27" s="3">
        <v>6</v>
      </c>
    </row>
    <row r="28" spans="13:18" x14ac:dyDescent="0.3">
      <c r="Q28" s="8" t="s">
        <v>89</v>
      </c>
      <c r="R28" s="3">
        <v>1</v>
      </c>
    </row>
    <row r="29" spans="13:18" x14ac:dyDescent="0.3">
      <c r="Q29" s="8" t="s">
        <v>38</v>
      </c>
      <c r="R29" s="3">
        <v>3</v>
      </c>
    </row>
    <row r="30" spans="13:18" x14ac:dyDescent="0.3">
      <c r="Q30" s="8" t="s">
        <v>86</v>
      </c>
      <c r="R30" s="3">
        <v>1</v>
      </c>
    </row>
    <row r="31" spans="13:18" x14ac:dyDescent="0.3">
      <c r="Q31" s="8" t="s">
        <v>79</v>
      </c>
      <c r="R31" s="3">
        <v>3</v>
      </c>
    </row>
    <row r="32" spans="13:18" x14ac:dyDescent="0.3">
      <c r="Q32" s="8" t="s">
        <v>34</v>
      </c>
      <c r="R32" s="3">
        <v>12</v>
      </c>
    </row>
    <row r="33" spans="17:18" x14ac:dyDescent="0.3">
      <c r="Q33" s="8" t="s">
        <v>30</v>
      </c>
      <c r="R33" s="3">
        <v>31</v>
      </c>
    </row>
    <row r="34" spans="17:18" x14ac:dyDescent="0.3">
      <c r="Q34" s="8" t="s">
        <v>55</v>
      </c>
      <c r="R34" s="3">
        <v>1</v>
      </c>
    </row>
    <row r="35" spans="17:18" x14ac:dyDescent="0.3">
      <c r="Q35" s="8" t="s">
        <v>47</v>
      </c>
      <c r="R35" s="3">
        <v>1</v>
      </c>
    </row>
    <row r="36" spans="17:18" x14ac:dyDescent="0.3">
      <c r="Q36" s="8" t="s">
        <v>19</v>
      </c>
      <c r="R36" s="3">
        <v>1</v>
      </c>
    </row>
    <row r="37" spans="17:18" x14ac:dyDescent="0.3">
      <c r="Q37" s="8" t="s">
        <v>71</v>
      </c>
      <c r="R37" s="3">
        <v>1</v>
      </c>
    </row>
    <row r="38" spans="17:18" x14ac:dyDescent="0.3">
      <c r="Q38" s="8" t="s">
        <v>10</v>
      </c>
      <c r="R38" s="3">
        <v>1</v>
      </c>
    </row>
    <row r="39" spans="17:18" x14ac:dyDescent="0.3">
      <c r="Q39" s="8" t="s">
        <v>75</v>
      </c>
      <c r="R39" s="3">
        <v>2</v>
      </c>
    </row>
    <row r="40" spans="17:18" x14ac:dyDescent="0.3">
      <c r="Q40" s="8" t="s">
        <v>39</v>
      </c>
      <c r="R40" s="3">
        <v>1</v>
      </c>
    </row>
    <row r="41" spans="17:18" x14ac:dyDescent="0.3">
      <c r="Q41" s="8" t="s">
        <v>62</v>
      </c>
      <c r="R41" s="3">
        <v>5</v>
      </c>
    </row>
    <row r="42" spans="17:18" x14ac:dyDescent="0.3">
      <c r="Q42" s="8" t="s">
        <v>1191</v>
      </c>
      <c r="R42" s="3">
        <v>584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CDC7B-7589-495E-BF1B-89CD7604B478}">
  <dimension ref="B2:W32"/>
  <sheetViews>
    <sheetView showGridLines="0" topLeftCell="A2" workbookViewId="0">
      <selection activeCell="A25" sqref="A25"/>
    </sheetView>
  </sheetViews>
  <sheetFormatPr defaultRowHeight="14.4" x14ac:dyDescent="0.3"/>
  <cols>
    <col min="1" max="1" width="3.88671875" customWidth="1"/>
    <col min="23" max="23" width="13.109375" customWidth="1"/>
  </cols>
  <sheetData>
    <row r="2" spans="2:23" ht="15" thickBot="1" x14ac:dyDescent="0.35"/>
    <row r="3" spans="2:23" x14ac:dyDescent="0.3">
      <c r="B3" s="31"/>
      <c r="C3" s="32"/>
      <c r="D3" s="32"/>
      <c r="E3" s="32"/>
      <c r="F3" s="32"/>
      <c r="G3" s="32"/>
      <c r="H3" s="32"/>
      <c r="I3" s="32"/>
      <c r="J3" s="32"/>
      <c r="K3" s="32"/>
      <c r="L3" s="32"/>
      <c r="M3" s="32"/>
      <c r="N3" s="32"/>
      <c r="O3" s="32"/>
      <c r="P3" s="32"/>
      <c r="Q3" s="32"/>
      <c r="R3" s="32"/>
      <c r="S3" s="32"/>
      <c r="T3" s="32"/>
      <c r="U3" s="32"/>
      <c r="V3" s="32"/>
      <c r="W3" s="33"/>
    </row>
    <row r="4" spans="2:23" x14ac:dyDescent="0.3">
      <c r="B4" s="34"/>
      <c r="C4" s="35"/>
      <c r="D4" s="35"/>
      <c r="E4" s="35"/>
      <c r="F4" s="35"/>
      <c r="G4" s="35"/>
      <c r="H4" s="35"/>
      <c r="I4" s="35"/>
      <c r="J4" s="35"/>
      <c r="K4" s="35"/>
      <c r="L4" s="35"/>
      <c r="M4" s="35"/>
      <c r="N4" s="35"/>
      <c r="O4" s="35"/>
      <c r="P4" s="35"/>
      <c r="Q4" s="35"/>
      <c r="R4" s="35"/>
      <c r="S4" s="35"/>
      <c r="T4" s="35"/>
      <c r="U4" s="35"/>
      <c r="V4" s="35"/>
      <c r="W4" s="36"/>
    </row>
    <row r="5" spans="2:23" x14ac:dyDescent="0.3">
      <c r="B5" s="34"/>
      <c r="C5" s="35"/>
      <c r="D5" s="35"/>
      <c r="E5" s="35"/>
      <c r="F5" s="35"/>
      <c r="G5" s="35"/>
      <c r="H5" s="35"/>
      <c r="I5" s="35"/>
      <c r="J5" s="35"/>
      <c r="K5" s="35"/>
      <c r="L5" s="35"/>
      <c r="M5" s="35"/>
      <c r="N5" s="35"/>
      <c r="O5" s="35"/>
      <c r="P5" s="35"/>
      <c r="Q5" s="35"/>
      <c r="R5" s="35"/>
      <c r="S5" s="35"/>
      <c r="T5" s="35"/>
      <c r="U5" s="35"/>
      <c r="V5" s="35"/>
      <c r="W5" s="36"/>
    </row>
    <row r="6" spans="2:23" x14ac:dyDescent="0.3">
      <c r="B6" s="34"/>
      <c r="C6" s="35"/>
      <c r="D6" s="35"/>
      <c r="E6" s="35"/>
      <c r="F6" s="35"/>
      <c r="G6" s="35"/>
      <c r="H6" s="35"/>
      <c r="I6" s="35"/>
      <c r="J6" s="35"/>
      <c r="K6" s="35"/>
      <c r="L6" s="35"/>
      <c r="M6" s="35"/>
      <c r="N6" s="35"/>
      <c r="O6" s="35"/>
      <c r="P6" s="35"/>
      <c r="Q6" s="35"/>
      <c r="R6" s="35"/>
      <c r="S6" s="35"/>
      <c r="T6" s="35"/>
      <c r="U6" s="35"/>
      <c r="V6" s="35"/>
      <c r="W6" s="36"/>
    </row>
    <row r="7" spans="2:23" x14ac:dyDescent="0.3">
      <c r="B7" s="34"/>
      <c r="C7" s="35"/>
      <c r="D7" s="35"/>
      <c r="E7" s="35"/>
      <c r="F7" s="35"/>
      <c r="G7" s="35"/>
      <c r="H7" s="35"/>
      <c r="I7" s="35"/>
      <c r="J7" s="35"/>
      <c r="K7" s="35"/>
      <c r="L7" s="35"/>
      <c r="M7" s="35"/>
      <c r="N7" s="35"/>
      <c r="O7" s="35"/>
      <c r="P7" s="35"/>
      <c r="Q7" s="35"/>
      <c r="R7" s="35"/>
      <c r="S7" s="35"/>
      <c r="T7" s="35"/>
      <c r="U7" s="35"/>
      <c r="V7" s="35"/>
      <c r="W7" s="36"/>
    </row>
    <row r="8" spans="2:23" x14ac:dyDescent="0.3">
      <c r="B8" s="34"/>
      <c r="C8" s="35"/>
      <c r="D8" s="35"/>
      <c r="E8" s="35"/>
      <c r="F8" s="35"/>
      <c r="G8" s="35"/>
      <c r="H8" s="35"/>
      <c r="I8" s="35"/>
      <c r="J8" s="35"/>
      <c r="K8" s="35"/>
      <c r="L8" s="35"/>
      <c r="M8" s="35"/>
      <c r="N8" s="35"/>
      <c r="O8" s="35"/>
      <c r="P8" s="35"/>
      <c r="Q8" s="35"/>
      <c r="R8" s="35"/>
      <c r="S8" s="35"/>
      <c r="T8" s="35"/>
      <c r="U8" s="35"/>
      <c r="V8" s="35"/>
      <c r="W8" s="36"/>
    </row>
    <row r="9" spans="2:23" x14ac:dyDescent="0.3">
      <c r="B9" s="34"/>
      <c r="C9" s="35"/>
      <c r="D9" s="35"/>
      <c r="E9" s="35"/>
      <c r="F9" s="35"/>
      <c r="G9" s="35"/>
      <c r="H9" s="35"/>
      <c r="I9" s="35"/>
      <c r="J9" s="35"/>
      <c r="K9" s="35"/>
      <c r="L9" s="35"/>
      <c r="M9" s="35"/>
      <c r="N9" s="35"/>
      <c r="O9" s="35"/>
      <c r="P9" s="35"/>
      <c r="Q9" s="35"/>
      <c r="R9" s="35"/>
      <c r="S9" s="35"/>
      <c r="T9" s="35"/>
      <c r="U9" s="35"/>
      <c r="V9" s="35"/>
      <c r="W9" s="36"/>
    </row>
    <row r="10" spans="2:23" x14ac:dyDescent="0.3">
      <c r="B10" s="34"/>
      <c r="C10" s="35"/>
      <c r="D10" s="35"/>
      <c r="E10" s="35"/>
      <c r="F10" s="35"/>
      <c r="G10" s="35"/>
      <c r="H10" s="35"/>
      <c r="I10" s="35"/>
      <c r="J10" s="35"/>
      <c r="K10" s="35"/>
      <c r="L10" s="35"/>
      <c r="M10" s="35"/>
      <c r="N10" s="35"/>
      <c r="O10" s="35"/>
      <c r="P10" s="35"/>
      <c r="Q10" s="35"/>
      <c r="R10" s="35"/>
      <c r="S10" s="35"/>
      <c r="T10" s="35"/>
      <c r="U10" s="35"/>
      <c r="V10" s="35"/>
      <c r="W10" s="36"/>
    </row>
    <row r="11" spans="2:23" x14ac:dyDescent="0.3">
      <c r="B11" s="34"/>
      <c r="C11" s="35"/>
      <c r="D11" s="35"/>
      <c r="E11" s="35"/>
      <c r="F11" s="35"/>
      <c r="G11" s="35"/>
      <c r="H11" s="35"/>
      <c r="I11" s="35"/>
      <c r="J11" s="35"/>
      <c r="K11" s="35"/>
      <c r="L11" s="35"/>
      <c r="M11" s="35"/>
      <c r="N11" s="35"/>
      <c r="O11" s="35"/>
      <c r="P11" s="35"/>
      <c r="Q11" s="35"/>
      <c r="R11" s="35"/>
      <c r="S11" s="35"/>
      <c r="T11" s="35"/>
      <c r="U11" s="35"/>
      <c r="V11" s="35"/>
      <c r="W11" s="36"/>
    </row>
    <row r="12" spans="2:23" x14ac:dyDescent="0.3">
      <c r="B12" s="34"/>
      <c r="C12" s="35"/>
      <c r="D12" s="35"/>
      <c r="E12" s="35"/>
      <c r="F12" s="35"/>
      <c r="G12" s="35"/>
      <c r="H12" s="35"/>
      <c r="I12" s="35"/>
      <c r="J12" s="35"/>
      <c r="K12" s="35"/>
      <c r="L12" s="35"/>
      <c r="M12" s="35"/>
      <c r="N12" s="35"/>
      <c r="O12" s="35"/>
      <c r="P12" s="35"/>
      <c r="Q12" s="35"/>
      <c r="R12" s="35"/>
      <c r="S12" s="35"/>
      <c r="T12" s="35"/>
      <c r="U12" s="35"/>
      <c r="V12" s="35"/>
      <c r="W12" s="36"/>
    </row>
    <row r="13" spans="2:23" x14ac:dyDescent="0.3">
      <c r="B13" s="34"/>
      <c r="C13" s="35"/>
      <c r="D13" s="35"/>
      <c r="E13" s="35"/>
      <c r="F13" s="35"/>
      <c r="G13" s="35"/>
      <c r="H13" s="35"/>
      <c r="I13" s="35"/>
      <c r="J13" s="35"/>
      <c r="K13" s="35"/>
      <c r="L13" s="35"/>
      <c r="M13" s="35"/>
      <c r="N13" s="35"/>
      <c r="O13" s="35"/>
      <c r="P13" s="35"/>
      <c r="Q13" s="35"/>
      <c r="R13" s="35"/>
      <c r="S13" s="35"/>
      <c r="T13" s="35"/>
      <c r="U13" s="35"/>
      <c r="V13" s="35"/>
      <c r="W13" s="36"/>
    </row>
    <row r="14" spans="2:23" x14ac:dyDescent="0.3">
      <c r="B14" s="34"/>
      <c r="C14" s="35"/>
      <c r="D14" s="35"/>
      <c r="E14" s="35"/>
      <c r="F14" s="35"/>
      <c r="G14" s="35"/>
      <c r="H14" s="35"/>
      <c r="I14" s="35"/>
      <c r="J14" s="35"/>
      <c r="K14" s="35"/>
      <c r="L14" s="35"/>
      <c r="M14" s="35"/>
      <c r="N14" s="35"/>
      <c r="O14" s="35"/>
      <c r="P14" s="35"/>
      <c r="Q14" s="35"/>
      <c r="R14" s="35"/>
      <c r="S14" s="35"/>
      <c r="T14" s="35"/>
      <c r="U14" s="35"/>
      <c r="V14" s="35"/>
      <c r="W14" s="36"/>
    </row>
    <row r="15" spans="2:23" x14ac:dyDescent="0.3">
      <c r="B15" s="34"/>
      <c r="C15" s="35"/>
      <c r="D15" s="35"/>
      <c r="E15" s="35"/>
      <c r="F15" s="35"/>
      <c r="G15" s="35"/>
      <c r="H15" s="35"/>
      <c r="I15" s="35"/>
      <c r="J15" s="35"/>
      <c r="K15" s="35"/>
      <c r="L15" s="35"/>
      <c r="M15" s="35"/>
      <c r="N15" s="35"/>
      <c r="O15" s="35"/>
      <c r="P15" s="35"/>
      <c r="Q15" s="35"/>
      <c r="R15" s="35"/>
      <c r="S15" s="35"/>
      <c r="T15" s="35"/>
      <c r="U15" s="35"/>
      <c r="V15" s="35"/>
      <c r="W15" s="36"/>
    </row>
    <row r="16" spans="2:23" x14ac:dyDescent="0.3">
      <c r="B16" s="34"/>
      <c r="C16" s="35"/>
      <c r="D16" s="35"/>
      <c r="E16" s="35"/>
      <c r="F16" s="35"/>
      <c r="G16" s="35"/>
      <c r="H16" s="35"/>
      <c r="I16" s="35"/>
      <c r="J16" s="35"/>
      <c r="K16" s="35"/>
      <c r="L16" s="35"/>
      <c r="M16" s="35"/>
      <c r="N16" s="35"/>
      <c r="O16" s="35"/>
      <c r="P16" s="35"/>
      <c r="Q16" s="35"/>
      <c r="R16" s="35"/>
      <c r="S16" s="35"/>
      <c r="T16" s="35"/>
      <c r="U16" s="35"/>
      <c r="V16" s="35"/>
      <c r="W16" s="36"/>
    </row>
    <row r="17" spans="2:23" x14ac:dyDescent="0.3">
      <c r="B17" s="34"/>
      <c r="C17" s="35"/>
      <c r="D17" s="35"/>
      <c r="E17" s="35"/>
      <c r="F17" s="35"/>
      <c r="G17" s="35"/>
      <c r="H17" s="35"/>
      <c r="I17" s="35"/>
      <c r="J17" s="35"/>
      <c r="K17" s="35"/>
      <c r="L17" s="35"/>
      <c r="M17" s="35"/>
      <c r="N17" s="35"/>
      <c r="O17" s="35"/>
      <c r="P17" s="35"/>
      <c r="Q17" s="35"/>
      <c r="R17" s="35"/>
      <c r="S17" s="35"/>
      <c r="T17" s="35"/>
      <c r="U17" s="35"/>
      <c r="V17" s="35"/>
      <c r="W17" s="36"/>
    </row>
    <row r="18" spans="2:23" x14ac:dyDescent="0.3">
      <c r="B18" s="34"/>
      <c r="C18" s="35"/>
      <c r="D18" s="35"/>
      <c r="E18" s="35"/>
      <c r="F18" s="35"/>
      <c r="G18" s="35"/>
      <c r="H18" s="35"/>
      <c r="I18" s="35"/>
      <c r="J18" s="35"/>
      <c r="K18" s="35"/>
      <c r="L18" s="35"/>
      <c r="M18" s="35"/>
      <c r="N18" s="35"/>
      <c r="O18" s="35"/>
      <c r="P18" s="35"/>
      <c r="Q18" s="35"/>
      <c r="R18" s="35"/>
      <c r="S18" s="35"/>
      <c r="T18" s="35"/>
      <c r="U18" s="35"/>
      <c r="V18" s="35"/>
      <c r="W18" s="36"/>
    </row>
    <row r="19" spans="2:23" x14ac:dyDescent="0.3">
      <c r="B19" s="34"/>
      <c r="C19" s="35"/>
      <c r="D19" s="35"/>
      <c r="E19" s="35"/>
      <c r="F19" s="35"/>
      <c r="G19" s="35"/>
      <c r="H19" s="35"/>
      <c r="I19" s="35"/>
      <c r="J19" s="35"/>
      <c r="K19" s="35"/>
      <c r="L19" s="35"/>
      <c r="M19" s="35"/>
      <c r="N19" s="35"/>
      <c r="O19" s="35"/>
      <c r="P19" s="35"/>
      <c r="Q19" s="35"/>
      <c r="R19" s="35"/>
      <c r="S19" s="35"/>
      <c r="T19" s="35"/>
      <c r="U19" s="35"/>
      <c r="V19" s="35"/>
      <c r="W19" s="36"/>
    </row>
    <row r="20" spans="2:23" x14ac:dyDescent="0.3">
      <c r="B20" s="34"/>
      <c r="C20" s="35"/>
      <c r="D20" s="35"/>
      <c r="E20" s="35"/>
      <c r="F20" s="35"/>
      <c r="G20" s="35"/>
      <c r="H20" s="35"/>
      <c r="I20" s="35"/>
      <c r="J20" s="35"/>
      <c r="K20" s="35"/>
      <c r="L20" s="35"/>
      <c r="M20" s="35"/>
      <c r="N20" s="35"/>
      <c r="O20" s="35"/>
      <c r="P20" s="35"/>
      <c r="Q20" s="35"/>
      <c r="R20" s="35"/>
      <c r="S20" s="35"/>
      <c r="T20" s="35"/>
      <c r="U20" s="35"/>
      <c r="V20" s="35"/>
      <c r="W20" s="36"/>
    </row>
    <row r="21" spans="2:23" x14ac:dyDescent="0.3">
      <c r="B21" s="34"/>
      <c r="C21" s="35"/>
      <c r="D21" s="35"/>
      <c r="E21" s="35"/>
      <c r="F21" s="35"/>
      <c r="G21" s="35"/>
      <c r="H21" s="35"/>
      <c r="I21" s="35"/>
      <c r="J21" s="35"/>
      <c r="K21" s="35"/>
      <c r="L21" s="35"/>
      <c r="M21" s="35"/>
      <c r="N21" s="35"/>
      <c r="O21" s="35"/>
      <c r="P21" s="35"/>
      <c r="Q21" s="35"/>
      <c r="R21" s="35"/>
      <c r="S21" s="35"/>
      <c r="T21" s="35"/>
      <c r="U21" s="35"/>
      <c r="V21" s="35"/>
      <c r="W21" s="36"/>
    </row>
    <row r="22" spans="2:23" x14ac:dyDescent="0.3">
      <c r="B22" s="34"/>
      <c r="C22" s="35"/>
      <c r="D22" s="35"/>
      <c r="E22" s="35"/>
      <c r="F22" s="35"/>
      <c r="G22" s="35"/>
      <c r="H22" s="35"/>
      <c r="I22" s="35"/>
      <c r="J22" s="35"/>
      <c r="K22" s="35"/>
      <c r="L22" s="35"/>
      <c r="M22" s="35"/>
      <c r="N22" s="35"/>
      <c r="O22" s="35"/>
      <c r="P22" s="35"/>
      <c r="Q22" s="35"/>
      <c r="R22" s="35"/>
      <c r="S22" s="35"/>
      <c r="T22" s="35"/>
      <c r="U22" s="35"/>
      <c r="V22" s="35"/>
      <c r="W22" s="36"/>
    </row>
    <row r="23" spans="2:23" x14ac:dyDescent="0.3">
      <c r="B23" s="34"/>
      <c r="C23" s="35"/>
      <c r="D23" s="35"/>
      <c r="E23" s="35"/>
      <c r="F23" s="35"/>
      <c r="G23" s="35"/>
      <c r="H23" s="35"/>
      <c r="I23" s="35"/>
      <c r="J23" s="35"/>
      <c r="K23" s="35"/>
      <c r="L23" s="35"/>
      <c r="M23" s="35"/>
      <c r="N23" s="35"/>
      <c r="O23" s="35"/>
      <c r="P23" s="35"/>
      <c r="Q23" s="35"/>
      <c r="R23" s="35"/>
      <c r="S23" s="35"/>
      <c r="T23" s="35"/>
      <c r="U23" s="35"/>
      <c r="V23" s="35"/>
      <c r="W23" s="36"/>
    </row>
    <row r="24" spans="2:23" x14ac:dyDescent="0.3">
      <c r="B24" s="34"/>
      <c r="C24" s="35"/>
      <c r="D24" s="35"/>
      <c r="E24" s="35"/>
      <c r="F24" s="35"/>
      <c r="G24" s="35"/>
      <c r="H24" s="35"/>
      <c r="I24" s="35"/>
      <c r="J24" s="35"/>
      <c r="K24" s="35"/>
      <c r="L24" s="35"/>
      <c r="M24" s="35"/>
      <c r="N24" s="35"/>
      <c r="O24" s="35"/>
      <c r="P24" s="35"/>
      <c r="Q24" s="35"/>
      <c r="R24" s="35"/>
      <c r="S24" s="35"/>
      <c r="T24" s="35"/>
      <c r="U24" s="35"/>
      <c r="V24" s="35"/>
      <c r="W24" s="36"/>
    </row>
    <row r="25" spans="2:23" x14ac:dyDescent="0.3">
      <c r="B25" s="34"/>
      <c r="C25" s="35"/>
      <c r="D25" s="35"/>
      <c r="E25" s="35"/>
      <c r="F25" s="35"/>
      <c r="G25" s="35"/>
      <c r="H25" s="35"/>
      <c r="I25" s="35"/>
      <c r="J25" s="35"/>
      <c r="K25" s="35"/>
      <c r="L25" s="35"/>
      <c r="M25" s="35"/>
      <c r="N25" s="35"/>
      <c r="O25" s="35"/>
      <c r="P25" s="35"/>
      <c r="Q25" s="35"/>
      <c r="R25" s="35"/>
      <c r="S25" s="35"/>
      <c r="T25" s="35"/>
      <c r="U25" s="35"/>
      <c r="V25" s="35"/>
      <c r="W25" s="36"/>
    </row>
    <row r="26" spans="2:23" x14ac:dyDescent="0.3">
      <c r="B26" s="34"/>
      <c r="C26" s="35"/>
      <c r="D26" s="35"/>
      <c r="E26" s="35"/>
      <c r="F26" s="35"/>
      <c r="G26" s="35"/>
      <c r="H26" s="35"/>
      <c r="I26" s="35"/>
      <c r="J26" s="35"/>
      <c r="K26" s="35"/>
      <c r="L26" s="35"/>
      <c r="M26" s="35"/>
      <c r="N26" s="35"/>
      <c r="O26" s="35"/>
      <c r="P26" s="35"/>
      <c r="Q26" s="35"/>
      <c r="R26" s="35"/>
      <c r="S26" s="35"/>
      <c r="T26" s="35"/>
      <c r="U26" s="35"/>
      <c r="V26" s="35"/>
      <c r="W26" s="36"/>
    </row>
    <row r="27" spans="2:23" x14ac:dyDescent="0.3">
      <c r="B27" s="34"/>
      <c r="C27" s="35"/>
      <c r="D27" s="35"/>
      <c r="E27" s="35"/>
      <c r="F27" s="35"/>
      <c r="G27" s="35"/>
      <c r="H27" s="35"/>
      <c r="I27" s="35"/>
      <c r="J27" s="35"/>
      <c r="K27" s="35"/>
      <c r="L27" s="35"/>
      <c r="M27" s="35"/>
      <c r="N27" s="35"/>
      <c r="O27" s="35"/>
      <c r="P27" s="35"/>
      <c r="Q27" s="35"/>
      <c r="R27" s="35"/>
      <c r="S27" s="35"/>
      <c r="T27" s="35"/>
      <c r="U27" s="35"/>
      <c r="V27" s="35"/>
      <c r="W27" s="36"/>
    </row>
    <row r="28" spans="2:23" x14ac:dyDescent="0.3">
      <c r="B28" s="34"/>
      <c r="C28" s="35"/>
      <c r="D28" s="35"/>
      <c r="E28" s="35"/>
      <c r="F28" s="35"/>
      <c r="G28" s="35"/>
      <c r="H28" s="35"/>
      <c r="I28" s="35"/>
      <c r="J28" s="35"/>
      <c r="K28" s="35"/>
      <c r="L28" s="35"/>
      <c r="M28" s="35"/>
      <c r="N28" s="35"/>
      <c r="O28" s="35"/>
      <c r="P28" s="35"/>
      <c r="Q28" s="35"/>
      <c r="R28" s="35"/>
      <c r="S28" s="35"/>
      <c r="T28" s="35"/>
      <c r="U28" s="35"/>
      <c r="V28" s="35"/>
      <c r="W28" s="36"/>
    </row>
    <row r="29" spans="2:23" x14ac:dyDescent="0.3">
      <c r="B29" s="34"/>
      <c r="C29" s="35"/>
      <c r="D29" s="35"/>
      <c r="E29" s="35"/>
      <c r="F29" s="35"/>
      <c r="G29" s="35"/>
      <c r="H29" s="35"/>
      <c r="I29" s="35"/>
      <c r="J29" s="35"/>
      <c r="K29" s="35"/>
      <c r="L29" s="35"/>
      <c r="M29" s="35"/>
      <c r="N29" s="35"/>
      <c r="O29" s="35"/>
      <c r="P29" s="35"/>
      <c r="Q29" s="35"/>
      <c r="R29" s="35"/>
      <c r="S29" s="35"/>
      <c r="T29" s="35"/>
      <c r="U29" s="35"/>
      <c r="V29" s="35"/>
      <c r="W29" s="36"/>
    </row>
    <row r="30" spans="2:23" x14ac:dyDescent="0.3">
      <c r="B30" s="34"/>
      <c r="C30" s="35"/>
      <c r="D30" s="35"/>
      <c r="E30" s="35"/>
      <c r="F30" s="35"/>
      <c r="G30" s="35"/>
      <c r="H30" s="35"/>
      <c r="I30" s="35"/>
      <c r="J30" s="35"/>
      <c r="K30" s="35"/>
      <c r="L30" s="35"/>
      <c r="M30" s="35"/>
      <c r="N30" s="35"/>
      <c r="O30" s="35"/>
      <c r="P30" s="35"/>
      <c r="Q30" s="35"/>
      <c r="R30" s="35"/>
      <c r="S30" s="35"/>
      <c r="T30" s="35"/>
      <c r="U30" s="35"/>
      <c r="V30" s="35"/>
      <c r="W30" s="36"/>
    </row>
    <row r="31" spans="2:23" x14ac:dyDescent="0.3">
      <c r="B31" s="34"/>
      <c r="C31" s="35"/>
      <c r="D31" s="35"/>
      <c r="E31" s="35"/>
      <c r="F31" s="35"/>
      <c r="G31" s="35"/>
      <c r="H31" s="35"/>
      <c r="I31" s="35"/>
      <c r="J31" s="35"/>
      <c r="K31" s="35"/>
      <c r="L31" s="35"/>
      <c r="M31" s="35"/>
      <c r="N31" s="35"/>
      <c r="O31" s="35"/>
      <c r="P31" s="35"/>
      <c r="Q31" s="35"/>
      <c r="R31" s="35"/>
      <c r="S31" s="35"/>
      <c r="T31" s="35"/>
      <c r="U31" s="35"/>
      <c r="V31" s="35"/>
      <c r="W31" s="36"/>
    </row>
    <row r="32" spans="2:23" ht="15" thickBot="1" x14ac:dyDescent="0.35">
      <c r="B32" s="37"/>
      <c r="C32" s="38"/>
      <c r="D32" s="38"/>
      <c r="E32" s="38"/>
      <c r="F32" s="38"/>
      <c r="G32" s="38"/>
      <c r="H32" s="38"/>
      <c r="I32" s="38"/>
      <c r="J32" s="38"/>
      <c r="K32" s="38"/>
      <c r="L32" s="38"/>
      <c r="M32" s="38"/>
      <c r="N32" s="38"/>
      <c r="O32" s="38"/>
      <c r="P32" s="38"/>
      <c r="Q32" s="38"/>
      <c r="R32" s="38"/>
      <c r="S32" s="38"/>
      <c r="T32" s="38"/>
      <c r="U32" s="38"/>
      <c r="V32" s="38"/>
      <c r="W32" s="3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calculation</vt:lpstr>
      <vt:lpstr>NetflixOriginals</vt:lpstr>
      <vt:lpstr>pivot_table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Vishal Vishal</dc:creator>
  <cp:keywords/>
  <dc:description/>
  <cp:lastModifiedBy>Vishal Vishal</cp:lastModifiedBy>
  <cp:revision/>
  <dcterms:created xsi:type="dcterms:W3CDTF">2024-12-11T09:35:15Z</dcterms:created>
  <dcterms:modified xsi:type="dcterms:W3CDTF">2025-05-21T08:28:21Z</dcterms:modified>
  <cp:category/>
  <cp:contentStatus/>
</cp:coreProperties>
</file>