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SKILLS\EXCEL\Projects\Bike Sales\"/>
    </mc:Choice>
  </mc:AlternateContent>
  <xr:revisionPtr revIDLastSave="0" documentId="13_ncr:1_{241B9911-52D4-410A-BAFD-923B0A82EC14}"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Working sheet" sheetId="2" r:id="rId2"/>
    <sheet name="Sheet1" sheetId="7" state="hidden" r:id="rId3"/>
    <sheet name="Pivot table" sheetId="4" r:id="rId4"/>
    <sheet name="Dashboard 0" sheetId="6" state="hidden" r:id="rId5"/>
    <sheet name="Dashboard" sheetId="10" r:id="rId6"/>
  </sheets>
  <definedNames>
    <definedName name="_xlnm._FilterDatabase" localSheetId="0" hidden="1">bike_buyers!$A$1:$M$1001</definedName>
    <definedName name="_xlnm._FilterDatabase" localSheetId="1" hidden="1">'Working sheet'!$A$1:$N$1001</definedName>
    <definedName name="Slicer_Age_Bracket">#N/A</definedName>
    <definedName name="Slicer_Age_Bracket1">#N/A</definedName>
    <definedName name="Slicer_Gender">#N/A</definedName>
    <definedName name="Slicer_Gender1">#N/A</definedName>
    <definedName name="Slicer_Marital_Status">#N/A</definedName>
    <definedName name="Slicer_Marital_Status1">#N/A</definedName>
  </definedNames>
  <calcPr calcId="191029"/>
  <pivotCaches>
    <pivotCache cacheId="2" r:id="rId7"/>
    <pivotCache cacheId="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5" i="2" l="1"/>
  <c r="R24" i="2"/>
  <c r="R23" i="2"/>
  <c r="R21" i="2"/>
  <c r="R8" i="2"/>
  <c r="R7" i="2"/>
  <c r="R6" i="2"/>
  <c r="M729" i="2"/>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 r="R20" i="2" l="1"/>
  <c r="R18" i="2"/>
  <c r="R19" i="2"/>
</calcChain>
</file>

<file path=xl/sharedStrings.xml><?xml version="1.0" encoding="utf-8"?>
<sst xmlns="http://schemas.openxmlformats.org/spreadsheetml/2006/main" count="16324" uniqueCount="58">
  <si>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</si>
  <si>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</si>
  <si>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</si>
  <si>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</si>
  <si>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</si>
  <si>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</si>
  <si>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</si>
  <si>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</si>
  <si>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</si>
  <si>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</si>
  <si>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</si>
  <si>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</si>
  <si>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</si>
  <si>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</si>
  <si>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</si>
  <si>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</si>
  <si>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</si>
  <si>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</si>
  <si>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</si>
  <si>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</si>
  <si>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</si>
  <si>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</si>
  <si>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</si>
  <si>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</si>
  <si>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</si>
  <si>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</si>
  <si>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</si>
  <si>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</si>
  <si>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</si>
  <si>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</si>
  <si>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</si>
  <si>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</si>
  <si>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</si>
  <si>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</si>
  <si>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</si>
  <si>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</si>
  <si>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</si>
  <si>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</si>
  <si>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</si>
  <si>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Row Labels</t>
  </si>
  <si>
    <t>Grand Total</t>
  </si>
  <si>
    <t>Adolescent</t>
  </si>
  <si>
    <t>Middle Age</t>
  </si>
  <si>
    <t>Old</t>
  </si>
  <si>
    <t>Average of Income</t>
  </si>
  <si>
    <t>Column Labels</t>
  </si>
  <si>
    <t>Count of Purchased Bike</t>
  </si>
  <si>
    <t>More than 10 Miles</t>
  </si>
  <si>
    <t xml:space="preserve"> </t>
  </si>
  <si>
    <r>
      <rPr>
        <b/>
        <sz val="60"/>
        <color theme="0"/>
        <rFont val="Aptos Display"/>
        <family val="2"/>
      </rPr>
      <t>Bike Sales</t>
    </r>
    <r>
      <rPr>
        <b/>
        <sz val="72"/>
        <color theme="0"/>
        <rFont val="Aptos Display"/>
        <family val="2"/>
      </rPr>
      <t xml:space="preserve"> </t>
    </r>
  </si>
  <si>
    <t>Count of Region</t>
  </si>
  <si>
    <t>Average Income</t>
  </si>
  <si>
    <t>Total Bikes</t>
  </si>
  <si>
    <t>Total Customers</t>
  </si>
  <si>
    <t>Top Age Group Buyers</t>
  </si>
  <si>
    <t>Highest Purchaser Marital Status</t>
  </si>
  <si>
    <t>Middle Age - 383</t>
  </si>
  <si>
    <t>Single - 250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</si>
</sst>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Aptos Display"/>
      <family val="2"/>
    </font>
    <font>
      <b/>
      <sz val="11"/>
      <color theme="0"/>
      <name val="Aptos Display"/>
      <family val="2"/>
    </font>
    <font>
      <b/>
      <sz val="60"/>
      <color theme="0"/>
      <name val="Aptos Display"/>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1" tint="4.9989318521683403E-2"/>
        <bgColor indexed="64"/>
      </patternFill>
    </fill>
    <fill>
      <patternFill patternType="solid">
        <fgColor theme="0" tint="-4.9989318521683403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0" fillId="33" borderId="0" xfId="0" applyFill="1" applyAlignment="1">
      <alignment horizontal="center"/>
    </xf>
    <xf numFmtId="0" fontId="0" fillId="33" borderId="0" xfId="0" applyFill="1"/>
    <xf numFmtId="0" fontId="0" fillId="34" borderId="0" xfId="0" applyFill="1"/>
    <xf numFmtId="0" fontId="0" fillId="0" borderId="10" xfId="0" applyBorder="1"/>
    <xf numFmtId="165" fontId="0" fillId="0" borderId="10" xfId="0" applyNumberFormat="1" applyBorder="1"/>
    <xf numFmtId="1" fontId="0" fillId="0" borderId="10" xfId="0" applyNumberFormat="1" applyBorder="1"/>
    <xf numFmtId="0" fontId="0" fillId="0" borderId="10" xfId="0" applyBorder="1" applyAlignment="1">
      <alignment horizontal="righ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35" borderId="0" xfId="0" applyFill="1"/>
    <xf numFmtId="0" fontId="20"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111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Dashboard.xlsx]Sheet1!PivotTable5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No</c:v>
                </c:pt>
                <c:pt idx="1">
                  <c:v>Yes</c:v>
                </c:pt>
              </c:strCache>
            </c:strRef>
          </c:cat>
          <c:val>
            <c:numRef>
              <c:f>Sheet1!$B$5:$B$7</c:f>
              <c:numCache>
                <c:formatCode>General</c:formatCode>
                <c:ptCount val="2"/>
                <c:pt idx="0">
                  <c:v>161</c:v>
                </c:pt>
                <c:pt idx="1">
                  <c:v>358</c:v>
                </c:pt>
              </c:numCache>
            </c:numRef>
          </c:val>
          <c:extLst>
            <c:ext xmlns:c16="http://schemas.microsoft.com/office/drawing/2014/chart" uri="{C3380CC4-5D6E-409C-BE32-E72D297353CC}">
              <c16:uniqueId val="{00000000-E88D-4978-B5E9-55B06E41B0BF}"/>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No</c:v>
                </c:pt>
                <c:pt idx="1">
                  <c:v>Yes</c:v>
                </c:pt>
              </c:strCache>
            </c:strRef>
          </c:cat>
          <c:val>
            <c:numRef>
              <c:f>Sheet1!$C$5:$C$7</c:f>
              <c:numCache>
                <c:formatCode>General</c:formatCode>
                <c:ptCount val="2"/>
                <c:pt idx="0">
                  <c:v>156</c:v>
                </c:pt>
                <c:pt idx="1">
                  <c:v>325</c:v>
                </c:pt>
              </c:numCache>
            </c:numRef>
          </c:val>
          <c:extLst>
            <c:ext xmlns:c16="http://schemas.microsoft.com/office/drawing/2014/chart" uri="{C3380CC4-5D6E-409C-BE32-E72D297353CC}">
              <c16:uniqueId val="{00000001-E88D-4978-B5E9-55B06E41B0BF}"/>
            </c:ext>
          </c:extLst>
        </c:ser>
        <c:dLbls>
          <c:showLegendKey val="0"/>
          <c:showVal val="1"/>
          <c:showCatName val="0"/>
          <c:showSerName val="0"/>
          <c:showPercent val="0"/>
          <c:showBubbleSize val="0"/>
        </c:dLbls>
        <c:gapWidth val="150"/>
        <c:shape val="box"/>
        <c:axId val="217735519"/>
        <c:axId val="217735999"/>
        <c:axId val="2090365071"/>
      </c:bar3DChart>
      <c:catAx>
        <c:axId val="21773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735999"/>
        <c:crosses val="autoZero"/>
        <c:auto val="1"/>
        <c:lblAlgn val="ctr"/>
        <c:lblOffset val="100"/>
        <c:noMultiLvlLbl val="0"/>
      </c:catAx>
      <c:valAx>
        <c:axId val="2177359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735519"/>
        <c:crosses val="autoZero"/>
        <c:crossBetween val="between"/>
      </c:valAx>
      <c:serAx>
        <c:axId val="209036507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735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Dashboard.xlsx]Pivot 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E69E-46DB-A55F-5A806171DD52}"/>
            </c:ext>
          </c:extLst>
        </c:ser>
        <c:ser>
          <c:idx val="1"/>
          <c:order val="1"/>
          <c:tx>
            <c:strRef>
              <c:f>'Pivot table'!$C$3:$C$4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E69E-46DB-A55F-5A806171DD52}"/>
            </c:ext>
          </c:extLst>
        </c:ser>
        <c:dLbls>
          <c:showLegendKey val="0"/>
          <c:showVal val="0"/>
          <c:showCatName val="0"/>
          <c:showSerName val="0"/>
          <c:showPercent val="0"/>
          <c:showBubbleSize val="0"/>
        </c:dLbls>
        <c:gapWidth val="100"/>
        <c:overlap val="-24"/>
        <c:axId val="232942608"/>
        <c:axId val="232944048"/>
      </c:barChart>
      <c:catAx>
        <c:axId val="232942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4048"/>
        <c:crosses val="autoZero"/>
        <c:auto val="1"/>
        <c:lblAlgn val="ctr"/>
        <c:lblOffset val="100"/>
        <c:noMultiLvlLbl val="0"/>
      </c:catAx>
      <c:valAx>
        <c:axId val="232944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2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solidFill>
                  <a:schemeClr val="bg1"/>
                </a:solidFill>
                <a:effectLst>
                  <a:glow rad="127000">
                    <a:schemeClr val="tx1"/>
                  </a:glow>
                  <a:outerShdw blurRad="50800" dist="38100" dir="5400000" algn="t" rotWithShape="0">
                    <a:prstClr val="black">
                      <a:alpha val="40000"/>
                    </a:prstClr>
                  </a:outerShdw>
                </a:effectLst>
              </a:rP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10-4B0D-B38D-46104269261B}"/>
            </c:ext>
          </c:extLst>
        </c:ser>
        <c:ser>
          <c:idx val="1"/>
          <c:order val="1"/>
          <c:tx>
            <c:strRef>
              <c:f>'Pivot table'!$C$26:$C$27</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10-4B0D-B38D-46104269261B}"/>
            </c:ext>
          </c:extLst>
        </c:ser>
        <c:dLbls>
          <c:showLegendKey val="0"/>
          <c:showVal val="0"/>
          <c:showCatName val="0"/>
          <c:showSerName val="0"/>
          <c:showPercent val="0"/>
          <c:showBubbleSize val="0"/>
        </c:dLbls>
        <c:marker val="1"/>
        <c:smooth val="0"/>
        <c:axId val="1964985472"/>
        <c:axId val="239923248"/>
      </c:lineChart>
      <c:catAx>
        <c:axId val="19649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923248"/>
        <c:crosses val="autoZero"/>
        <c:auto val="1"/>
        <c:lblAlgn val="ctr"/>
        <c:lblOffset val="100"/>
        <c:noMultiLvlLbl val="0"/>
      </c:catAx>
      <c:valAx>
        <c:axId val="239923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9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E1-4AEB-B4BC-A0F1C7BC999C}"/>
            </c:ext>
          </c:extLst>
        </c:ser>
        <c:ser>
          <c:idx val="1"/>
          <c:order val="1"/>
          <c:tx>
            <c:strRef>
              <c:f>'Pivot table'!$C$49:$C$50</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E1-4AEB-B4BC-A0F1C7BC999C}"/>
            </c:ext>
          </c:extLst>
        </c:ser>
        <c:dLbls>
          <c:showLegendKey val="0"/>
          <c:showVal val="0"/>
          <c:showCatName val="0"/>
          <c:showSerName val="0"/>
          <c:showPercent val="0"/>
          <c:showBubbleSize val="0"/>
        </c:dLbls>
        <c:marker val="1"/>
        <c:smooth val="0"/>
        <c:axId val="461255856"/>
        <c:axId val="461251056"/>
      </c:lineChart>
      <c:catAx>
        <c:axId val="461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1056"/>
        <c:crosses val="autoZero"/>
        <c:auto val="1"/>
        <c:lblAlgn val="ctr"/>
        <c:lblOffset val="100"/>
        <c:noMultiLvlLbl val="0"/>
      </c:catAx>
      <c:valAx>
        <c:axId val="461251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01D1-4F08-8684-5E7ACC7166AD}"/>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01D1-4F08-8684-5E7ACC7166AD}"/>
            </c:ext>
          </c:extLst>
        </c:ser>
        <c:dLbls>
          <c:showLegendKey val="0"/>
          <c:showVal val="0"/>
          <c:showCatName val="0"/>
          <c:showSerName val="0"/>
          <c:showPercent val="0"/>
          <c:showBubbleSize val="0"/>
        </c:dLbls>
        <c:gapWidth val="100"/>
        <c:overlap val="-24"/>
        <c:axId val="232942608"/>
        <c:axId val="232944048"/>
      </c:barChart>
      <c:catAx>
        <c:axId val="232942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4048"/>
        <c:crosses val="autoZero"/>
        <c:auto val="1"/>
        <c:lblAlgn val="ctr"/>
        <c:lblOffset val="100"/>
        <c:noMultiLvlLbl val="0"/>
      </c:catAx>
      <c:valAx>
        <c:axId val="232944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2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12"/>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ln>
                  <a:noFill/>
                </a:ln>
                <a:solidFill>
                  <a:schemeClr val="bg1"/>
                </a:solidFill>
                <a:effectLst>
                  <a:glow rad="127000">
                    <a:schemeClr val="tx1"/>
                  </a:glow>
                  <a:outerShdw blurRad="50800" dist="38100" dir="5400000" algn="t" rotWithShape="0">
                    <a:prstClr val="black">
                      <a:alpha val="40000"/>
                    </a:prstClr>
                  </a:outerShdw>
                </a:effectLst>
              </a:rPr>
              <a:t>Home</a:t>
            </a:r>
            <a:r>
              <a:rPr lang="en-IN" baseline="0">
                <a:ln>
                  <a:noFill/>
                </a:ln>
                <a:solidFill>
                  <a:schemeClr val="bg1"/>
                </a:solidFill>
                <a:effectLst>
                  <a:glow rad="127000">
                    <a:schemeClr val="tx1"/>
                  </a:glow>
                  <a:outerShdw blurRad="50800" dist="38100" dir="5400000" algn="t" rotWithShape="0">
                    <a:prstClr val="black">
                      <a:alpha val="40000"/>
                    </a:prstClr>
                  </a:outerShdw>
                </a:effectLst>
              </a:rPr>
              <a:t> Owner</a:t>
            </a:r>
            <a:endParaRPr lang="en-IN">
              <a:ln>
                <a:noFill/>
              </a:ln>
              <a:solidFill>
                <a:schemeClr val="bg1"/>
              </a:solidFill>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table'!$I$3:$I$4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table'!$H$5:$H$7</c:f>
              <c:strCache>
                <c:ptCount val="2"/>
                <c:pt idx="0">
                  <c:v>No</c:v>
                </c:pt>
                <c:pt idx="1">
                  <c:v>Yes</c:v>
                </c:pt>
              </c:strCache>
            </c:strRef>
          </c:cat>
          <c:val>
            <c:numRef>
              <c:f>'Pivot table'!$I$5:$I$7</c:f>
              <c:numCache>
                <c:formatCode>General</c:formatCode>
                <c:ptCount val="2"/>
                <c:pt idx="0">
                  <c:v>161</c:v>
                </c:pt>
                <c:pt idx="1">
                  <c:v>358</c:v>
                </c:pt>
              </c:numCache>
            </c:numRef>
          </c:val>
          <c:extLst>
            <c:ext xmlns:c16="http://schemas.microsoft.com/office/drawing/2014/chart" uri="{C3380CC4-5D6E-409C-BE32-E72D297353CC}">
              <c16:uniqueId val="{00000000-93E9-4C61-9156-0C0ECDBC66D5}"/>
            </c:ext>
          </c:extLst>
        </c:ser>
        <c:ser>
          <c:idx val="1"/>
          <c:order val="1"/>
          <c:tx>
            <c:strRef>
              <c:f>'Pivot table'!$J$3:$J$4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table'!$H$5:$H$7</c:f>
              <c:strCache>
                <c:ptCount val="2"/>
                <c:pt idx="0">
                  <c:v>No</c:v>
                </c:pt>
                <c:pt idx="1">
                  <c:v>Yes</c:v>
                </c:pt>
              </c:strCache>
            </c:strRef>
          </c:cat>
          <c:val>
            <c:numRef>
              <c:f>'Pivot table'!$J$5:$J$7</c:f>
              <c:numCache>
                <c:formatCode>General</c:formatCode>
                <c:ptCount val="2"/>
                <c:pt idx="0">
                  <c:v>156</c:v>
                </c:pt>
                <c:pt idx="1">
                  <c:v>325</c:v>
                </c:pt>
              </c:numCache>
            </c:numRef>
          </c:val>
          <c:extLst>
            <c:ext xmlns:c16="http://schemas.microsoft.com/office/drawing/2014/chart" uri="{C3380CC4-5D6E-409C-BE32-E72D297353CC}">
              <c16:uniqueId val="{00000001-93E9-4C61-9156-0C0ECDBC66D5}"/>
            </c:ext>
          </c:extLst>
        </c:ser>
        <c:dLbls>
          <c:showLegendKey val="0"/>
          <c:showVal val="1"/>
          <c:showCatName val="0"/>
          <c:showSerName val="0"/>
          <c:showPercent val="0"/>
          <c:showBubbleSize val="0"/>
        </c:dLbls>
        <c:gapWidth val="150"/>
        <c:shape val="box"/>
        <c:axId val="928018607"/>
        <c:axId val="927992207"/>
        <c:axId val="761425103"/>
      </c:bar3DChart>
      <c:catAx>
        <c:axId val="928018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auto val="1"/>
        <c:lblAlgn val="ctr"/>
        <c:lblOffset val="100"/>
        <c:noMultiLvlLbl val="0"/>
      </c:catAx>
      <c:valAx>
        <c:axId val="9279922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18607"/>
        <c:crosses val="autoZero"/>
        <c:crossBetween val="between"/>
      </c:valAx>
      <c:serAx>
        <c:axId val="761425103"/>
        <c:scaling>
          <c:orientation val="minMax"/>
        </c:scaling>
        <c:delete val="0"/>
        <c:axPos val="b"/>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endParaRPr lang="en-IN"/>
              </a:p>
            </c:rich>
          </c:tx>
          <c:layout>
            <c:manualLayout>
              <c:xMode val="edge"/>
              <c:yMode val="edge"/>
              <c:x val="0.68586045411826468"/>
              <c:y val="0.2884917484501951"/>
            </c:manualLayout>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15"/>
  </c:pivotSource>
  <c:chart>
    <c:title>
      <c:tx>
        <c:rich>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solidFill>
                  <a:schemeClr val="bg1"/>
                </a:solidFill>
                <a:effectLst>
                  <a:glow rad="127000">
                    <a:schemeClr val="tx1"/>
                  </a:glow>
                  <a:outerShdw blurRad="50800" dist="38100" dir="5400000" algn="t" rotWithShape="0">
                    <a:prstClr val="black">
                      <a:alpha val="40000"/>
                    </a:prstClr>
                  </a:outerShdw>
                </a:effectLst>
              </a:rP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C6-4292-A5EE-660D60110B21}"/>
            </c:ext>
          </c:extLst>
        </c:ser>
        <c:ser>
          <c:idx val="1"/>
          <c:order val="1"/>
          <c:tx>
            <c:strRef>
              <c:f>'Pivot table'!$C$26:$C$27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C6-4292-A5EE-660D60110B21}"/>
            </c:ext>
          </c:extLst>
        </c:ser>
        <c:dLbls>
          <c:showLegendKey val="0"/>
          <c:showVal val="0"/>
          <c:showCatName val="0"/>
          <c:showSerName val="0"/>
          <c:showPercent val="0"/>
          <c:showBubbleSize val="0"/>
        </c:dLbls>
        <c:marker val="1"/>
        <c:smooth val="0"/>
        <c:axId val="1964985472"/>
        <c:axId val="239923248"/>
      </c:lineChart>
      <c:catAx>
        <c:axId val="19649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923248"/>
        <c:crosses val="autoZero"/>
        <c:auto val="1"/>
        <c:lblAlgn val="ctr"/>
        <c:lblOffset val="100"/>
        <c:noMultiLvlLbl val="0"/>
      </c:catAx>
      <c:valAx>
        <c:axId val="239923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9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1A-4642-8A7A-2BD48F5AAED9}"/>
            </c:ext>
          </c:extLst>
        </c:ser>
        <c:ser>
          <c:idx val="1"/>
          <c:order val="1"/>
          <c:tx>
            <c:strRef>
              <c:f>'Pivot table'!$C$49:$C$50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1A-4642-8A7A-2BD48F5AAED9}"/>
            </c:ext>
          </c:extLst>
        </c:ser>
        <c:dLbls>
          <c:dLblPos val="t"/>
          <c:showLegendKey val="0"/>
          <c:showVal val="1"/>
          <c:showCatName val="0"/>
          <c:showSerName val="0"/>
          <c:showPercent val="0"/>
          <c:showBubbleSize val="0"/>
        </c:dLbls>
        <c:marker val="1"/>
        <c:smooth val="0"/>
        <c:axId val="461255856"/>
        <c:axId val="461251056"/>
      </c:lineChart>
      <c:catAx>
        <c:axId val="461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1056"/>
        <c:crosses val="autoZero"/>
        <c:auto val="1"/>
        <c:lblAlgn val="ctr"/>
        <c:lblOffset val="100"/>
        <c:noMultiLvlLbl val="0"/>
      </c:catAx>
      <c:valAx>
        <c:axId val="461251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table'!$I$26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703-4B6A-9A3E-E8FC4EDA98C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703-4B6A-9A3E-E8FC4EDA98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table'!$H$27:$H$29</c:f>
              <c:strCache>
                <c:ptCount val="2"/>
                <c:pt idx="0">
                  <c:v>F</c:v>
                </c:pt>
                <c:pt idx="1">
                  <c:v>M</c:v>
                </c:pt>
              </c:strCache>
            </c:strRef>
          </c:cat>
          <c:val>
            <c:numRef>
              <c:f>'Pivot table'!$I$27:$I$29</c:f>
              <c:numCache>
                <c:formatCode>General</c:formatCode>
                <c:ptCount val="2"/>
                <c:pt idx="0">
                  <c:v>489</c:v>
                </c:pt>
                <c:pt idx="1">
                  <c:v>511</c:v>
                </c:pt>
              </c:numCache>
            </c:numRef>
          </c:val>
          <c:extLst>
            <c:ext xmlns:c16="http://schemas.microsoft.com/office/drawing/2014/chart" uri="{C3380CC4-5D6E-409C-BE32-E72D297353CC}">
              <c16:uniqueId val="{00000004-0703-4B6A-9A3E-E8FC4EDA98C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a:t>
            </a:r>
            <a:r>
              <a:rPr lang="en-US" baseline="0">
                <a:effectLst>
                  <a:glow rad="127000">
                    <a:schemeClr val="tx1"/>
                  </a:glow>
                  <a:outerShdw blurRad="50800" dist="38100" dir="5400000" algn="t" rotWithShape="0">
                    <a:prstClr val="black">
                      <a:alpha val="40000"/>
                    </a:prstClr>
                  </a:outerShdw>
                </a:effectLst>
              </a:rPr>
              <a:t> Region</a:t>
            </a:r>
            <a:endParaRPr lang="en-US">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table'!$I$49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table'!$H$50:$H$53</c:f>
              <c:strCache>
                <c:ptCount val="3"/>
                <c:pt idx="0">
                  <c:v>Europe</c:v>
                </c:pt>
                <c:pt idx="1">
                  <c:v>North America</c:v>
                </c:pt>
                <c:pt idx="2">
                  <c:v>Pacific</c:v>
                </c:pt>
              </c:strCache>
            </c:strRef>
          </c:cat>
          <c:val>
            <c:numRef>
              <c:f>'Pivot table'!$I$50:$I$53</c:f>
              <c:numCache>
                <c:formatCode>General</c:formatCode>
                <c:ptCount val="3"/>
                <c:pt idx="0">
                  <c:v>300</c:v>
                </c:pt>
                <c:pt idx="1">
                  <c:v>508</c:v>
                </c:pt>
                <c:pt idx="2">
                  <c:v>192</c:v>
                </c:pt>
              </c:numCache>
            </c:numRef>
          </c:val>
          <c:extLst>
            <c:ext xmlns:c16="http://schemas.microsoft.com/office/drawing/2014/chart" uri="{C3380CC4-5D6E-409C-BE32-E72D297353CC}">
              <c16:uniqueId val="{00000000-3DDB-4292-81FE-21EEAB0E9580}"/>
            </c:ext>
          </c:extLst>
        </c:ser>
        <c:dLbls>
          <c:showLegendKey val="0"/>
          <c:showVal val="1"/>
          <c:showCatName val="0"/>
          <c:showSerName val="0"/>
          <c:showPercent val="0"/>
          <c:showBubbleSize val="0"/>
        </c:dLbls>
        <c:gapWidth val="150"/>
        <c:shape val="box"/>
        <c:axId val="1154300079"/>
        <c:axId val="1154288079"/>
        <c:axId val="0"/>
      </c:bar3DChart>
      <c:catAx>
        <c:axId val="115430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288079"/>
        <c:crosses val="autoZero"/>
        <c:auto val="1"/>
        <c:lblAlgn val="ctr"/>
        <c:lblOffset val="100"/>
        <c:noMultiLvlLbl val="0"/>
      </c:catAx>
      <c:valAx>
        <c:axId val="115428807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bikes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3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Male and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Sheet1!$B$22</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05C-4C4A-96BF-EAAC8C0C506A}"/>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05C-4C4A-96BF-EAAC8C0C5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Sheet1!$A$23:$A$25</c:f>
              <c:strCache>
                <c:ptCount val="2"/>
                <c:pt idx="0">
                  <c:v>F</c:v>
                </c:pt>
                <c:pt idx="1">
                  <c:v>M</c:v>
                </c:pt>
              </c:strCache>
            </c:strRef>
          </c:cat>
          <c:val>
            <c:numRef>
              <c:f>Sheet1!$B$23:$B$25</c:f>
              <c:numCache>
                <c:formatCode>General</c:formatCode>
                <c:ptCount val="2"/>
                <c:pt idx="0">
                  <c:v>489</c:v>
                </c:pt>
                <c:pt idx="1">
                  <c:v>511</c:v>
                </c:pt>
              </c:numCache>
            </c:numRef>
          </c:val>
          <c:extLst>
            <c:ext xmlns:c16="http://schemas.microsoft.com/office/drawing/2014/chart" uri="{C3380CC4-5D6E-409C-BE32-E72D297353CC}">
              <c16:uniqueId val="{00000000-BB4E-4638-B84C-56E26C958F7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Dashboard.xlsx]Sheet1!PivotTable11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Sheet1!$B$39:$B$40</c:f>
              <c:strCache>
                <c:ptCount val="1"/>
                <c:pt idx="0">
                  <c:v>No</c:v>
                </c:pt>
              </c:strCache>
            </c:strRef>
          </c:tx>
          <c:spPr>
            <a:solidFill>
              <a:schemeClr val="accent1"/>
            </a:solidFill>
            <a:ln>
              <a:noFill/>
            </a:ln>
            <a:effectLst/>
          </c:spPr>
          <c:invertIfNegative val="0"/>
          <c:cat>
            <c:strRef>
              <c:f>Sheet1!$A$41:$A$44</c:f>
              <c:strCache>
                <c:ptCount val="3"/>
                <c:pt idx="0">
                  <c:v>Europe</c:v>
                </c:pt>
                <c:pt idx="1">
                  <c:v>North America</c:v>
                </c:pt>
                <c:pt idx="2">
                  <c:v>Pacific</c:v>
                </c:pt>
              </c:strCache>
            </c:strRef>
          </c:cat>
          <c:val>
            <c:numRef>
              <c:f>Sheet1!$B$41:$B$44</c:f>
              <c:numCache>
                <c:formatCode>General</c:formatCode>
                <c:ptCount val="3"/>
                <c:pt idx="0">
                  <c:v>152</c:v>
                </c:pt>
                <c:pt idx="1">
                  <c:v>288</c:v>
                </c:pt>
                <c:pt idx="2">
                  <c:v>79</c:v>
                </c:pt>
              </c:numCache>
            </c:numRef>
          </c:val>
          <c:extLst>
            <c:ext xmlns:c16="http://schemas.microsoft.com/office/drawing/2014/chart" uri="{C3380CC4-5D6E-409C-BE32-E72D297353CC}">
              <c16:uniqueId val="{00000000-EB67-41F7-9D01-B175CB3A3D98}"/>
            </c:ext>
          </c:extLst>
        </c:ser>
        <c:ser>
          <c:idx val="1"/>
          <c:order val="1"/>
          <c:tx>
            <c:strRef>
              <c:f>Sheet1!$C$39:$C$40</c:f>
              <c:strCache>
                <c:ptCount val="1"/>
                <c:pt idx="0">
                  <c:v>Yes</c:v>
                </c:pt>
              </c:strCache>
            </c:strRef>
          </c:tx>
          <c:spPr>
            <a:solidFill>
              <a:schemeClr val="accent2"/>
            </a:solidFill>
            <a:ln>
              <a:noFill/>
            </a:ln>
            <a:effectLst/>
          </c:spPr>
          <c:invertIfNegative val="0"/>
          <c:cat>
            <c:strRef>
              <c:f>Sheet1!$A$41:$A$44</c:f>
              <c:strCache>
                <c:ptCount val="3"/>
                <c:pt idx="0">
                  <c:v>Europe</c:v>
                </c:pt>
                <c:pt idx="1">
                  <c:v>North America</c:v>
                </c:pt>
                <c:pt idx="2">
                  <c:v>Pacific</c:v>
                </c:pt>
              </c:strCache>
            </c:strRef>
          </c:cat>
          <c:val>
            <c:numRef>
              <c:f>Sheet1!$C$41:$C$44</c:f>
              <c:numCache>
                <c:formatCode>General</c:formatCode>
                <c:ptCount val="3"/>
                <c:pt idx="0">
                  <c:v>148</c:v>
                </c:pt>
                <c:pt idx="1">
                  <c:v>220</c:v>
                </c:pt>
                <c:pt idx="2">
                  <c:v>113</c:v>
                </c:pt>
              </c:numCache>
            </c:numRef>
          </c:val>
          <c:extLst>
            <c:ext xmlns:c16="http://schemas.microsoft.com/office/drawing/2014/chart" uri="{C3380CC4-5D6E-409C-BE32-E72D297353CC}">
              <c16:uniqueId val="{00000001-EB67-41F7-9D01-B175CB3A3D98}"/>
            </c:ext>
          </c:extLst>
        </c:ser>
        <c:dLbls>
          <c:showLegendKey val="0"/>
          <c:showVal val="0"/>
          <c:showCatName val="0"/>
          <c:showSerName val="0"/>
          <c:showPercent val="0"/>
          <c:showBubbleSize val="0"/>
        </c:dLbls>
        <c:gapWidth val="219"/>
        <c:overlap val="-27"/>
        <c:axId val="289291199"/>
        <c:axId val="289283039"/>
      </c:barChart>
      <c:catAx>
        <c:axId val="2892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3039"/>
        <c:crosses val="autoZero"/>
        <c:auto val="1"/>
        <c:lblAlgn val="ctr"/>
        <c:lblOffset val="100"/>
        <c:noMultiLvlLbl val="0"/>
      </c:catAx>
      <c:valAx>
        <c:axId val="2892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4F18-4298-8E09-1C3176C6CBDB}"/>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c:v>
                </c:pt>
                <c:pt idx="1">
                  <c:v>M</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4F18-4298-8E09-1C3176C6CBDB}"/>
            </c:ext>
          </c:extLst>
        </c:ser>
        <c:dLbls>
          <c:showLegendKey val="0"/>
          <c:showVal val="0"/>
          <c:showCatName val="0"/>
          <c:showSerName val="0"/>
          <c:showPercent val="0"/>
          <c:showBubbleSize val="0"/>
        </c:dLbls>
        <c:gapWidth val="100"/>
        <c:overlap val="-24"/>
        <c:axId val="232942608"/>
        <c:axId val="232944048"/>
      </c:barChart>
      <c:catAx>
        <c:axId val="232942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4048"/>
        <c:crosses val="autoZero"/>
        <c:auto val="1"/>
        <c:lblAlgn val="ctr"/>
        <c:lblOffset val="100"/>
        <c:noMultiLvlLbl val="0"/>
      </c:catAx>
      <c:valAx>
        <c:axId val="232944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2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solidFill>
                  <a:schemeClr val="bg1"/>
                </a:solidFill>
                <a:effectLst>
                  <a:glow rad="127000">
                    <a:schemeClr val="tx1"/>
                  </a:glow>
                  <a:outerShdw blurRad="50800" dist="38100" dir="5400000" algn="t" rotWithShape="0">
                    <a:prstClr val="black">
                      <a:alpha val="40000"/>
                    </a:prstClr>
                  </a:outerShdw>
                </a:effectLst>
              </a:rP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C3-48EC-86D9-4517886FC6BD}"/>
            </c:ext>
          </c:extLst>
        </c:ser>
        <c:ser>
          <c:idx val="1"/>
          <c:order val="1"/>
          <c:tx>
            <c:strRef>
              <c:f>'Pivot table'!$C$26:$C$27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C3-48EC-86D9-4517886FC6BD}"/>
            </c:ext>
          </c:extLst>
        </c:ser>
        <c:dLbls>
          <c:showLegendKey val="0"/>
          <c:showVal val="0"/>
          <c:showCatName val="0"/>
          <c:showSerName val="0"/>
          <c:showPercent val="0"/>
          <c:showBubbleSize val="0"/>
        </c:dLbls>
        <c:marker val="1"/>
        <c:smooth val="0"/>
        <c:axId val="1964985472"/>
        <c:axId val="239923248"/>
      </c:lineChart>
      <c:catAx>
        <c:axId val="19649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923248"/>
        <c:crosses val="autoZero"/>
        <c:auto val="1"/>
        <c:lblAlgn val="ctr"/>
        <c:lblOffset val="100"/>
        <c:noMultiLvlLbl val="0"/>
      </c:catAx>
      <c:valAx>
        <c:axId val="239923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9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9F-4D73-A4E6-100C2BEA1A14}"/>
            </c:ext>
          </c:extLst>
        </c:ser>
        <c:ser>
          <c:idx val="1"/>
          <c:order val="1"/>
          <c:tx>
            <c:strRef>
              <c:f>'Pivot table'!$C$49:$C$50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9F-4D73-A4E6-100C2BEA1A14}"/>
            </c:ext>
          </c:extLst>
        </c:ser>
        <c:dLbls>
          <c:showLegendKey val="0"/>
          <c:showVal val="0"/>
          <c:showCatName val="0"/>
          <c:showSerName val="0"/>
          <c:showPercent val="0"/>
          <c:showBubbleSize val="0"/>
        </c:dLbls>
        <c:marker val="1"/>
        <c:smooth val="0"/>
        <c:axId val="461255856"/>
        <c:axId val="461251056"/>
      </c:lineChart>
      <c:catAx>
        <c:axId val="461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1056"/>
        <c:crosses val="autoZero"/>
        <c:auto val="1"/>
        <c:lblAlgn val="ctr"/>
        <c:lblOffset val="100"/>
        <c:noMultiLvlLbl val="0"/>
      </c:catAx>
      <c:valAx>
        <c:axId val="461251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ln>
                  <a:noFill/>
                </a:ln>
                <a:solidFill>
                  <a:schemeClr val="bg1"/>
                </a:solidFill>
                <a:effectLst>
                  <a:glow rad="127000">
                    <a:schemeClr val="tx1"/>
                  </a:glow>
                  <a:outerShdw blurRad="50800" dist="38100" dir="5400000" algn="t" rotWithShape="0">
                    <a:prstClr val="black">
                      <a:alpha val="40000"/>
                    </a:prstClr>
                  </a:outerShdw>
                </a:effectLst>
              </a:rPr>
              <a:t>Home</a:t>
            </a:r>
            <a:r>
              <a:rPr lang="en-IN" baseline="0">
                <a:ln>
                  <a:noFill/>
                </a:ln>
                <a:solidFill>
                  <a:schemeClr val="bg1"/>
                </a:solidFill>
                <a:effectLst>
                  <a:glow rad="127000">
                    <a:schemeClr val="tx1"/>
                  </a:glow>
                  <a:outerShdw blurRad="50800" dist="38100" dir="5400000" algn="t" rotWithShape="0">
                    <a:prstClr val="black">
                      <a:alpha val="40000"/>
                    </a:prstClr>
                  </a:outerShdw>
                </a:effectLst>
              </a:rPr>
              <a:t> Owner</a:t>
            </a:r>
            <a:endParaRPr lang="en-IN">
              <a:ln>
                <a:noFill/>
              </a:ln>
              <a:solidFill>
                <a:schemeClr val="bg1"/>
              </a:solidFill>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table'!$I$3:$I$4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table'!$H$5:$H$7</c:f>
              <c:strCache>
                <c:ptCount val="2"/>
                <c:pt idx="0">
                  <c:v>No</c:v>
                </c:pt>
                <c:pt idx="1">
                  <c:v>Yes</c:v>
                </c:pt>
              </c:strCache>
            </c:strRef>
          </c:cat>
          <c:val>
            <c:numRef>
              <c:f>'Pivot table'!$I$5:$I$7</c:f>
              <c:numCache>
                <c:formatCode>General</c:formatCode>
                <c:ptCount val="2"/>
                <c:pt idx="0">
                  <c:v>161</c:v>
                </c:pt>
                <c:pt idx="1">
                  <c:v>358</c:v>
                </c:pt>
              </c:numCache>
            </c:numRef>
          </c:val>
          <c:extLst>
            <c:ext xmlns:c16="http://schemas.microsoft.com/office/drawing/2014/chart" uri="{C3380CC4-5D6E-409C-BE32-E72D297353CC}">
              <c16:uniqueId val="{00000000-7A38-43F7-B2D0-C2013271BD7A}"/>
            </c:ext>
          </c:extLst>
        </c:ser>
        <c:ser>
          <c:idx val="1"/>
          <c:order val="1"/>
          <c:tx>
            <c:strRef>
              <c:f>'Pivot table'!$J$3:$J$4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table'!$H$5:$H$7</c:f>
              <c:strCache>
                <c:ptCount val="2"/>
                <c:pt idx="0">
                  <c:v>No</c:v>
                </c:pt>
                <c:pt idx="1">
                  <c:v>Yes</c:v>
                </c:pt>
              </c:strCache>
            </c:strRef>
          </c:cat>
          <c:val>
            <c:numRef>
              <c:f>'Pivot table'!$J$5:$J$7</c:f>
              <c:numCache>
                <c:formatCode>General</c:formatCode>
                <c:ptCount val="2"/>
                <c:pt idx="0">
                  <c:v>156</c:v>
                </c:pt>
                <c:pt idx="1">
                  <c:v>325</c:v>
                </c:pt>
              </c:numCache>
            </c:numRef>
          </c:val>
          <c:extLst>
            <c:ext xmlns:c16="http://schemas.microsoft.com/office/drawing/2014/chart" uri="{C3380CC4-5D6E-409C-BE32-E72D297353CC}">
              <c16:uniqueId val="{00000001-7A38-43F7-B2D0-C2013271BD7A}"/>
            </c:ext>
          </c:extLst>
        </c:ser>
        <c:dLbls>
          <c:showLegendKey val="0"/>
          <c:showVal val="1"/>
          <c:showCatName val="0"/>
          <c:showSerName val="0"/>
          <c:showPercent val="0"/>
          <c:showBubbleSize val="0"/>
        </c:dLbls>
        <c:gapWidth val="150"/>
        <c:shape val="box"/>
        <c:axId val="928018607"/>
        <c:axId val="927992207"/>
        <c:axId val="761425103"/>
      </c:bar3DChart>
      <c:catAx>
        <c:axId val="928018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auto val="1"/>
        <c:lblAlgn val="ctr"/>
        <c:lblOffset val="100"/>
        <c:noMultiLvlLbl val="0"/>
      </c:catAx>
      <c:valAx>
        <c:axId val="9279922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18607"/>
        <c:crosses val="autoZero"/>
        <c:crossBetween val="between"/>
      </c:valAx>
      <c:serAx>
        <c:axId val="761425103"/>
        <c:scaling>
          <c:orientation val="minMax"/>
        </c:scaling>
        <c:delete val="0"/>
        <c:axPos val="b"/>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endParaRPr lang="en-IN"/>
              </a:p>
            </c:rich>
          </c:tx>
          <c:layout>
            <c:manualLayout>
              <c:xMode val="edge"/>
              <c:yMode val="edge"/>
              <c:x val="0.68586045411826468"/>
              <c:y val="0.2884917484501951"/>
            </c:manualLayout>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table'!$I$26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FCE-496E-B78D-38EA9EA99E9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FCE-496E-B78D-38EA9EA99E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table'!$H$27:$H$29</c:f>
              <c:strCache>
                <c:ptCount val="2"/>
                <c:pt idx="0">
                  <c:v>F</c:v>
                </c:pt>
                <c:pt idx="1">
                  <c:v>M</c:v>
                </c:pt>
              </c:strCache>
            </c:strRef>
          </c:cat>
          <c:val>
            <c:numRef>
              <c:f>'Pivot table'!$I$27:$I$29</c:f>
              <c:numCache>
                <c:formatCode>General</c:formatCode>
                <c:ptCount val="2"/>
                <c:pt idx="0">
                  <c:v>489</c:v>
                </c:pt>
                <c:pt idx="1">
                  <c:v>511</c:v>
                </c:pt>
              </c:numCache>
            </c:numRef>
          </c:val>
          <c:extLst>
            <c:ext xmlns:c16="http://schemas.microsoft.com/office/drawing/2014/chart" uri="{C3380CC4-5D6E-409C-BE32-E72D297353CC}">
              <c16:uniqueId val="{00000000-03FE-4064-ABA6-C24BCD54D81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a:t>
            </a:r>
            <a:r>
              <a:rPr lang="en-US" baseline="0">
                <a:effectLst>
                  <a:glow rad="127000">
                    <a:schemeClr val="tx1"/>
                  </a:glow>
                  <a:outerShdw blurRad="50800" dist="38100" dir="5400000" algn="t" rotWithShape="0">
                    <a:prstClr val="black">
                      <a:alpha val="40000"/>
                    </a:prstClr>
                  </a:outerShdw>
                </a:effectLst>
              </a:rPr>
              <a:t> Region</a:t>
            </a:r>
            <a:endParaRPr lang="en-US">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table'!$I$49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table'!$H$50:$H$53</c:f>
              <c:strCache>
                <c:ptCount val="3"/>
                <c:pt idx="0">
                  <c:v>Europe</c:v>
                </c:pt>
                <c:pt idx="1">
                  <c:v>North America</c:v>
                </c:pt>
                <c:pt idx="2">
                  <c:v>Pacific</c:v>
                </c:pt>
              </c:strCache>
            </c:strRef>
          </c:cat>
          <c:val>
            <c:numRef>
              <c:f>'Pivot table'!$I$50:$I$53</c:f>
              <c:numCache>
                <c:formatCode>General</c:formatCode>
                <c:ptCount val="3"/>
                <c:pt idx="0">
                  <c:v>300</c:v>
                </c:pt>
                <c:pt idx="1">
                  <c:v>508</c:v>
                </c:pt>
                <c:pt idx="2">
                  <c:v>192</c:v>
                </c:pt>
              </c:numCache>
            </c:numRef>
          </c:val>
          <c:extLst>
            <c:ext xmlns:c16="http://schemas.microsoft.com/office/drawing/2014/chart" uri="{C3380CC4-5D6E-409C-BE32-E72D297353CC}">
              <c16:uniqueId val="{00000000-30F3-47A1-9FC7-98E0B79D93C2}"/>
            </c:ext>
          </c:extLst>
        </c:ser>
        <c:dLbls>
          <c:showLegendKey val="0"/>
          <c:showVal val="1"/>
          <c:showCatName val="0"/>
          <c:showSerName val="0"/>
          <c:showPercent val="0"/>
          <c:showBubbleSize val="0"/>
        </c:dLbls>
        <c:gapWidth val="150"/>
        <c:shape val="box"/>
        <c:axId val="1154300079"/>
        <c:axId val="1154288079"/>
        <c:axId val="0"/>
      </c:bar3DChart>
      <c:catAx>
        <c:axId val="115430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288079"/>
        <c:crosses val="autoZero"/>
        <c:auto val="1"/>
        <c:lblAlgn val="ctr"/>
        <c:lblOffset val="100"/>
        <c:noMultiLvlLbl val="0"/>
      </c:catAx>
      <c:valAx>
        <c:axId val="115428807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bikes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3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image" Target="../media/image5.png"/><Relationship Id="rId12"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15.xml"/><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chart" Target="../charts/chart14.xml"/><Relationship Id="rId9" Type="http://schemas.openxmlformats.org/officeDocument/2006/relationships/image" Target="../media/image7.png"/><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45720</xdr:colOff>
      <xdr:row>2</xdr:row>
      <xdr:rowOff>45720</xdr:rowOff>
    </xdr:from>
    <xdr:to>
      <xdr:col>12</xdr:col>
      <xdr:colOff>350520</xdr:colOff>
      <xdr:row>17</xdr:row>
      <xdr:rowOff>45720</xdr:rowOff>
    </xdr:to>
    <xdr:graphicFrame macro="">
      <xdr:nvGraphicFramePr>
        <xdr:cNvPr id="3" name="Chart 2">
          <a:extLst>
            <a:ext uri="{FF2B5EF4-FFF2-40B4-BE49-F238E27FC236}">
              <a16:creationId xmlns:a16="http://schemas.microsoft.com/office/drawing/2014/main" id="{E493C6B3-53A3-3CC3-85F5-C8406ED0E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18</xdr:row>
      <xdr:rowOff>22860</xdr:rowOff>
    </xdr:from>
    <xdr:to>
      <xdr:col>12</xdr:col>
      <xdr:colOff>350520</xdr:colOff>
      <xdr:row>33</xdr:row>
      <xdr:rowOff>22860</xdr:rowOff>
    </xdr:to>
    <xdr:graphicFrame macro="">
      <xdr:nvGraphicFramePr>
        <xdr:cNvPr id="4" name="Chart 3">
          <a:extLst>
            <a:ext uri="{FF2B5EF4-FFF2-40B4-BE49-F238E27FC236}">
              <a16:creationId xmlns:a16="http://schemas.microsoft.com/office/drawing/2014/main" id="{DAD1AA4A-3362-A358-466D-70D441CCF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175260</xdr:rowOff>
    </xdr:from>
    <xdr:to>
      <xdr:col>12</xdr:col>
      <xdr:colOff>312420</xdr:colOff>
      <xdr:row>52</xdr:row>
      <xdr:rowOff>175260</xdr:rowOff>
    </xdr:to>
    <xdr:graphicFrame macro="">
      <xdr:nvGraphicFramePr>
        <xdr:cNvPr id="6" name="Chart 5">
          <a:extLst>
            <a:ext uri="{FF2B5EF4-FFF2-40B4-BE49-F238E27FC236}">
              <a16:creationId xmlns:a16="http://schemas.microsoft.com/office/drawing/2014/main" id="{D556D223-233A-E341-989D-53AF0B6C3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30930</xdr:colOff>
      <xdr:row>7</xdr:row>
      <xdr:rowOff>150045</xdr:rowOff>
    </xdr:from>
    <xdr:to>
      <xdr:col>3</xdr:col>
      <xdr:colOff>442753</xdr:colOff>
      <xdr:row>22</xdr:row>
      <xdr:rowOff>150045</xdr:rowOff>
    </xdr:to>
    <xdr:graphicFrame macro="">
      <xdr:nvGraphicFramePr>
        <xdr:cNvPr id="2" name="Chart 1">
          <a:extLst>
            <a:ext uri="{FF2B5EF4-FFF2-40B4-BE49-F238E27FC236}">
              <a16:creationId xmlns:a16="http://schemas.microsoft.com/office/drawing/2014/main" id="{21E91B8A-4068-3858-B304-1A89AC08F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29752</xdr:colOff>
      <xdr:row>32</xdr:row>
      <xdr:rowOff>178342</xdr:rowOff>
    </xdr:from>
    <xdr:to>
      <xdr:col>3</xdr:col>
      <xdr:colOff>439670</xdr:colOff>
      <xdr:row>47</xdr:row>
      <xdr:rowOff>178341</xdr:rowOff>
    </xdr:to>
    <xdr:graphicFrame macro="">
      <xdr:nvGraphicFramePr>
        <xdr:cNvPr id="3" name="Chart 2">
          <a:extLst>
            <a:ext uri="{FF2B5EF4-FFF2-40B4-BE49-F238E27FC236}">
              <a16:creationId xmlns:a16="http://schemas.microsoft.com/office/drawing/2014/main" id="{BD14424A-B562-074D-EB6A-86B26DE8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126073</xdr:rowOff>
    </xdr:from>
    <xdr:to>
      <xdr:col>3</xdr:col>
      <xdr:colOff>412251</xdr:colOff>
      <xdr:row>69</xdr:row>
      <xdr:rowOff>126073</xdr:rowOff>
    </xdr:to>
    <xdr:graphicFrame macro="">
      <xdr:nvGraphicFramePr>
        <xdr:cNvPr id="4" name="Chart 3">
          <a:extLst>
            <a:ext uri="{FF2B5EF4-FFF2-40B4-BE49-F238E27FC236}">
              <a16:creationId xmlns:a16="http://schemas.microsoft.com/office/drawing/2014/main" id="{B11A7C04-C32E-C917-AEC7-C5312D617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597455</xdr:colOff>
      <xdr:row>7</xdr:row>
      <xdr:rowOff>162164</xdr:rowOff>
    </xdr:from>
    <xdr:to>
      <xdr:col>12</xdr:col>
      <xdr:colOff>245983</xdr:colOff>
      <xdr:row>23</xdr:row>
      <xdr:rowOff>44054</xdr:rowOff>
    </xdr:to>
    <xdr:graphicFrame macro="">
      <xdr:nvGraphicFramePr>
        <xdr:cNvPr id="5" name="Chart 4">
          <a:extLst>
            <a:ext uri="{FF2B5EF4-FFF2-40B4-BE49-F238E27FC236}">
              <a16:creationId xmlns:a16="http://schemas.microsoft.com/office/drawing/2014/main" id="{2152FF2E-33BE-5648-6274-2A6457EF2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601432</xdr:colOff>
      <xdr:row>29</xdr:row>
      <xdr:rowOff>162086</xdr:rowOff>
    </xdr:from>
    <xdr:to>
      <xdr:col>11</xdr:col>
      <xdr:colOff>502533</xdr:colOff>
      <xdr:row>45</xdr:row>
      <xdr:rowOff>63930</xdr:rowOff>
    </xdr:to>
    <xdr:graphicFrame macro="">
      <xdr:nvGraphicFramePr>
        <xdr:cNvPr id="6" name="Chart 5">
          <a:extLst>
            <a:ext uri="{FF2B5EF4-FFF2-40B4-BE49-F238E27FC236}">
              <a16:creationId xmlns:a16="http://schemas.microsoft.com/office/drawing/2014/main" id="{0C982B10-E5CE-9728-72D9-427BC225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10268</xdr:colOff>
      <xdr:row>54</xdr:row>
      <xdr:rowOff>12528</xdr:rowOff>
    </xdr:from>
    <xdr:to>
      <xdr:col>12</xdr:col>
      <xdr:colOff>524392</xdr:colOff>
      <xdr:row>69</xdr:row>
      <xdr:rowOff>95767</xdr:rowOff>
    </xdr:to>
    <xdr:graphicFrame macro="">
      <xdr:nvGraphicFramePr>
        <xdr:cNvPr id="7" name="Chart 6">
          <a:extLst>
            <a:ext uri="{FF2B5EF4-FFF2-40B4-BE49-F238E27FC236}">
              <a16:creationId xmlns:a16="http://schemas.microsoft.com/office/drawing/2014/main" id="{4056E112-02C4-DE00-BEC0-65AA298CA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2570</xdr:rowOff>
    </xdr:from>
    <xdr:to>
      <xdr:col>8</xdr:col>
      <xdr:colOff>304800</xdr:colOff>
      <xdr:row>21</xdr:row>
      <xdr:rowOff>117159</xdr:rowOff>
    </xdr:to>
    <xdr:graphicFrame macro="">
      <xdr:nvGraphicFramePr>
        <xdr:cNvPr id="2" name="Chart 1">
          <a:extLst>
            <a:ext uri="{FF2B5EF4-FFF2-40B4-BE49-F238E27FC236}">
              <a16:creationId xmlns:a16="http://schemas.microsoft.com/office/drawing/2014/main" id="{A253A219-5B5B-4807-8AEF-BFEA903BA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329921</xdr:colOff>
      <xdr:row>6</xdr:row>
      <xdr:rowOff>2570</xdr:rowOff>
    </xdr:from>
    <xdr:to>
      <xdr:col>16</xdr:col>
      <xdr:colOff>29501</xdr:colOff>
      <xdr:row>21</xdr:row>
      <xdr:rowOff>117159</xdr:rowOff>
    </xdr:to>
    <xdr:graphicFrame macro="">
      <xdr:nvGraphicFramePr>
        <xdr:cNvPr id="3" name="Chart 2">
          <a:extLst>
            <a:ext uri="{FF2B5EF4-FFF2-40B4-BE49-F238E27FC236}">
              <a16:creationId xmlns:a16="http://schemas.microsoft.com/office/drawing/2014/main" id="{618BF34B-145E-4619-89CE-D08F609E9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131231</xdr:rowOff>
    </xdr:from>
    <xdr:to>
      <xdr:col>16</xdr:col>
      <xdr:colOff>41869</xdr:colOff>
      <xdr:row>37</xdr:row>
      <xdr:rowOff>59264</xdr:rowOff>
    </xdr:to>
    <xdr:graphicFrame macro="">
      <xdr:nvGraphicFramePr>
        <xdr:cNvPr id="4" name="Chart 3">
          <a:extLst>
            <a:ext uri="{FF2B5EF4-FFF2-40B4-BE49-F238E27FC236}">
              <a16:creationId xmlns:a16="http://schemas.microsoft.com/office/drawing/2014/main" id="{815F0321-DAC5-40EC-9C30-E1CE33C84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59055</xdr:colOff>
      <xdr:row>0</xdr:row>
      <xdr:rowOff>76200</xdr:rowOff>
    </xdr:from>
    <xdr:to>
      <xdr:col>23</xdr:col>
      <xdr:colOff>0</xdr:colOff>
      <xdr:row>6</xdr:row>
      <xdr:rowOff>0</xdr:rowOff>
    </xdr:to>
    <xdr:sp macro="" textlink="">
      <xdr:nvSpPr>
        <xdr:cNvPr id="8" name="Rectangle 7">
          <a:extLst>
            <a:ext uri="{FF2B5EF4-FFF2-40B4-BE49-F238E27FC236}">
              <a16:creationId xmlns:a16="http://schemas.microsoft.com/office/drawing/2014/main" id="{E5954BB4-F209-2511-9E28-02D8A6C425BA}"/>
            </a:ext>
          </a:extLst>
        </xdr:cNvPr>
        <xdr:cNvSpPr/>
      </xdr:nvSpPr>
      <xdr:spPr>
        <a:xfrm>
          <a:off x="59055" y="76200"/>
          <a:ext cx="13961745" cy="1021080"/>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b="1">
              <a:solidFill>
                <a:schemeClr val="tx1"/>
              </a:solidFill>
            </a:rPr>
            <a:t>      </a:t>
          </a:r>
          <a:r>
            <a:rPr lang="en-IN" sz="4400" b="1" baseline="0">
              <a:solidFill>
                <a:schemeClr val="tx1"/>
              </a:solidFill>
            </a:rPr>
            <a:t>      </a:t>
          </a:r>
          <a:r>
            <a:rPr lang="en-IN" sz="4400" b="1">
              <a:solidFill>
                <a:schemeClr val="tx1"/>
              </a:solidFill>
            </a:rPr>
            <a:t>Bike Sales Dashboard                       </a:t>
          </a:r>
        </a:p>
      </xdr:txBody>
    </xdr:sp>
    <xdr:clientData/>
  </xdr:twoCellAnchor>
  <xdr:twoCellAnchor editAs="oneCell">
    <xdr:from>
      <xdr:col>0</xdr:col>
      <xdr:colOff>186690</xdr:colOff>
      <xdr:row>0</xdr:row>
      <xdr:rowOff>106680</xdr:rowOff>
    </xdr:from>
    <xdr:to>
      <xdr:col>1</xdr:col>
      <xdr:colOff>491490</xdr:colOff>
      <xdr:row>5</xdr:row>
      <xdr:rowOff>121920</xdr:rowOff>
    </xdr:to>
    <xdr:pic>
      <xdr:nvPicPr>
        <xdr:cNvPr id="10" name="Graphic 9" descr="Motorcycle">
          <a:extLst>
            <a:ext uri="{FF2B5EF4-FFF2-40B4-BE49-F238E27FC236}">
              <a16:creationId xmlns:a16="http://schemas.microsoft.com/office/drawing/2014/main" id="{CD8E67EE-2D5F-1673-E7F8-6BF83C1CA59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6690" y="106680"/>
          <a:ext cx="914400" cy="929640"/>
        </a:xfrm>
        <a:prstGeom prst="rect">
          <a:avLst/>
        </a:prstGeom>
      </xdr:spPr>
    </xdr:pic>
    <xdr:clientData/>
  </xdr:twoCellAnchor>
  <xdr:twoCellAnchor>
    <xdr:from>
      <xdr:col>0</xdr:col>
      <xdr:colOff>57150</xdr:colOff>
      <xdr:row>7</xdr:row>
      <xdr:rowOff>93344</xdr:rowOff>
    </xdr:from>
    <xdr:to>
      <xdr:col>4</xdr:col>
      <xdr:colOff>22860</xdr:colOff>
      <xdr:row>13</xdr:row>
      <xdr:rowOff>76199</xdr:rowOff>
    </xdr:to>
    <xdr:sp macro="" textlink="">
      <xdr:nvSpPr>
        <xdr:cNvPr id="12" name="Rectangle 11">
          <a:extLst>
            <a:ext uri="{FF2B5EF4-FFF2-40B4-BE49-F238E27FC236}">
              <a16:creationId xmlns:a16="http://schemas.microsoft.com/office/drawing/2014/main" id="{89656084-81F9-BAAB-04B5-F5138E547C2C}"/>
            </a:ext>
          </a:extLst>
        </xdr:cNvPr>
        <xdr:cNvSpPr/>
      </xdr:nvSpPr>
      <xdr:spPr>
        <a:xfrm>
          <a:off x="57150" y="1373504"/>
          <a:ext cx="2404110" cy="1080135"/>
        </a:xfrm>
        <a:prstGeom prst="rect">
          <a:avLst/>
        </a:prstGeom>
        <a:gradFill flip="none" rotWithShape="1">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tileRect r="-100000" b="-100000"/>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56.36</a:t>
          </a:r>
          <a:r>
            <a:rPr lang="en-IN" sz="3600" b="0" baseline="0">
              <a:solidFill>
                <a:schemeClr val="bg1"/>
              </a:solidFill>
            </a:rPr>
            <a:t>K</a:t>
          </a:r>
        </a:p>
        <a:p>
          <a:pPr algn="ctr"/>
          <a:r>
            <a:rPr lang="en-IN" sz="2400" b="0" baseline="0">
              <a:solidFill>
                <a:schemeClr val="bg1"/>
              </a:solidFill>
            </a:rPr>
            <a:t>Average Income</a:t>
          </a:r>
          <a:endParaRPr lang="en-IN" sz="2400" b="0">
            <a:solidFill>
              <a:schemeClr val="bg1"/>
            </a:solidFill>
          </a:endParaRPr>
        </a:p>
      </xdr:txBody>
    </xdr:sp>
    <xdr:clientData/>
  </xdr:twoCellAnchor>
  <xdr:twoCellAnchor>
    <xdr:from>
      <xdr:col>2</xdr:col>
      <xdr:colOff>419100</xdr:colOff>
      <xdr:row>3</xdr:row>
      <xdr:rowOff>160020</xdr:rowOff>
    </xdr:from>
    <xdr:to>
      <xdr:col>10</xdr:col>
      <xdr:colOff>358140</xdr:colOff>
      <xdr:row>5</xdr:row>
      <xdr:rowOff>99060</xdr:rowOff>
    </xdr:to>
    <xdr:sp macro="" textlink="">
      <xdr:nvSpPr>
        <xdr:cNvPr id="13" name="TextBox 12">
          <a:extLst>
            <a:ext uri="{FF2B5EF4-FFF2-40B4-BE49-F238E27FC236}">
              <a16:creationId xmlns:a16="http://schemas.microsoft.com/office/drawing/2014/main" id="{2E69FD89-E5B0-EB3F-BFA6-013E96E0E931}"/>
            </a:ext>
          </a:extLst>
        </xdr:cNvPr>
        <xdr:cNvSpPr txBox="1"/>
      </xdr:nvSpPr>
      <xdr:spPr>
        <a:xfrm>
          <a:off x="1638300" y="708660"/>
          <a:ext cx="481584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rPr>
            <a:t>Overall view of the bike sales of the company</a:t>
          </a:r>
        </a:p>
      </xdr:txBody>
    </xdr:sp>
    <xdr:clientData/>
  </xdr:twoCellAnchor>
  <xdr:twoCellAnchor>
    <xdr:from>
      <xdr:col>4</xdr:col>
      <xdr:colOff>500457</xdr:colOff>
      <xdr:row>7</xdr:row>
      <xdr:rowOff>90515</xdr:rowOff>
    </xdr:from>
    <xdr:to>
      <xdr:col>8</xdr:col>
      <xdr:colOff>466167</xdr:colOff>
      <xdr:row>13</xdr:row>
      <xdr:rowOff>73370</xdr:rowOff>
    </xdr:to>
    <xdr:sp macro="" textlink="">
      <xdr:nvSpPr>
        <xdr:cNvPr id="14" name="Rectangle 13">
          <a:extLst>
            <a:ext uri="{FF2B5EF4-FFF2-40B4-BE49-F238E27FC236}">
              <a16:creationId xmlns:a16="http://schemas.microsoft.com/office/drawing/2014/main" id="{DA5D8319-B13D-91D3-90F2-5F72DB36FF72}"/>
            </a:ext>
          </a:extLst>
        </xdr:cNvPr>
        <xdr:cNvSpPr/>
      </xdr:nvSpPr>
      <xdr:spPr>
        <a:xfrm>
          <a:off x="293885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baseline="0">
              <a:solidFill>
                <a:schemeClr val="bg1"/>
              </a:solidFill>
            </a:rPr>
            <a:t>481</a:t>
          </a:r>
        </a:p>
        <a:p>
          <a:pPr algn="ctr"/>
          <a:r>
            <a:rPr lang="en-IN" sz="2400" b="0" baseline="0">
              <a:solidFill>
                <a:schemeClr val="bg1"/>
              </a:solidFill>
            </a:rPr>
            <a:t>Total Bikes</a:t>
          </a:r>
          <a:endParaRPr lang="en-IN" sz="2400" b="0">
            <a:solidFill>
              <a:schemeClr val="bg1"/>
            </a:solidFill>
          </a:endParaRPr>
        </a:p>
      </xdr:txBody>
    </xdr:sp>
    <xdr:clientData/>
  </xdr:twoCellAnchor>
  <xdr:twoCellAnchor>
    <xdr:from>
      <xdr:col>9</xdr:col>
      <xdr:colOff>378537</xdr:colOff>
      <xdr:row>7</xdr:row>
      <xdr:rowOff>90515</xdr:rowOff>
    </xdr:from>
    <xdr:to>
      <xdr:col>13</xdr:col>
      <xdr:colOff>344247</xdr:colOff>
      <xdr:row>13</xdr:row>
      <xdr:rowOff>73370</xdr:rowOff>
    </xdr:to>
    <xdr:sp macro="" textlink="">
      <xdr:nvSpPr>
        <xdr:cNvPr id="18" name="Rectangle 17">
          <a:extLst>
            <a:ext uri="{FF2B5EF4-FFF2-40B4-BE49-F238E27FC236}">
              <a16:creationId xmlns:a16="http://schemas.microsoft.com/office/drawing/2014/main" id="{741C5B19-8CB3-0C57-54FE-F10D6FDD7BB3}"/>
            </a:ext>
          </a:extLst>
        </xdr:cNvPr>
        <xdr:cNvSpPr/>
      </xdr:nvSpPr>
      <xdr:spPr>
        <a:xfrm>
          <a:off x="586493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baseline="0">
              <a:solidFill>
                <a:schemeClr val="bg1"/>
              </a:solidFill>
            </a:rPr>
            <a:t>1000</a:t>
          </a:r>
        </a:p>
        <a:p>
          <a:pPr algn="ctr"/>
          <a:r>
            <a:rPr lang="en-IN" sz="2400" b="0" baseline="0">
              <a:solidFill>
                <a:schemeClr val="bg1"/>
              </a:solidFill>
            </a:rPr>
            <a:t>Total Customers</a:t>
          </a:r>
          <a:endParaRPr lang="en-IN" sz="2400" b="0">
            <a:solidFill>
              <a:schemeClr val="bg1"/>
            </a:solidFill>
          </a:endParaRPr>
        </a:p>
      </xdr:txBody>
    </xdr:sp>
    <xdr:clientData/>
  </xdr:twoCellAnchor>
  <xdr:twoCellAnchor>
    <xdr:from>
      <xdr:col>14</xdr:col>
      <xdr:colOff>127076</xdr:colOff>
      <xdr:row>7</xdr:row>
      <xdr:rowOff>90515</xdr:rowOff>
    </xdr:from>
    <xdr:to>
      <xdr:col>18</xdr:col>
      <xdr:colOff>274320</xdr:colOff>
      <xdr:row>13</xdr:row>
      <xdr:rowOff>73370</xdr:rowOff>
    </xdr:to>
    <xdr:sp macro="" textlink="">
      <xdr:nvSpPr>
        <xdr:cNvPr id="19" name="Rectangle 18">
          <a:extLst>
            <a:ext uri="{FF2B5EF4-FFF2-40B4-BE49-F238E27FC236}">
              <a16:creationId xmlns:a16="http://schemas.microsoft.com/office/drawing/2014/main" id="{87C9A5D3-3E8A-1ECD-3B3E-94B768A698EF}"/>
            </a:ext>
          </a:extLst>
        </xdr:cNvPr>
        <xdr:cNvSpPr/>
      </xdr:nvSpPr>
      <xdr:spPr>
        <a:xfrm>
          <a:off x="8661476" y="1370675"/>
          <a:ext cx="2585644"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383</a:t>
          </a:r>
          <a:endParaRPr lang="en-IN" sz="3600" b="0" baseline="0">
            <a:solidFill>
              <a:schemeClr val="bg1"/>
            </a:solidFill>
          </a:endParaRPr>
        </a:p>
        <a:p>
          <a:pPr algn="ctr"/>
          <a:r>
            <a:rPr lang="en-IN" sz="2400" b="0" baseline="0">
              <a:solidFill>
                <a:schemeClr val="bg1"/>
              </a:solidFill>
            </a:rPr>
            <a:t>Middle Age buyers</a:t>
          </a:r>
          <a:endParaRPr lang="en-IN" sz="2400" b="0">
            <a:solidFill>
              <a:schemeClr val="bg1"/>
            </a:solidFill>
          </a:endParaRPr>
        </a:p>
      </xdr:txBody>
    </xdr:sp>
    <xdr:clientData/>
  </xdr:twoCellAnchor>
  <xdr:twoCellAnchor>
    <xdr:from>
      <xdr:col>19</xdr:col>
      <xdr:colOff>20397</xdr:colOff>
      <xdr:row>7</xdr:row>
      <xdr:rowOff>90515</xdr:rowOff>
    </xdr:from>
    <xdr:to>
      <xdr:col>22</xdr:col>
      <xdr:colOff>595707</xdr:colOff>
      <xdr:row>13</xdr:row>
      <xdr:rowOff>73370</xdr:rowOff>
    </xdr:to>
    <xdr:sp macro="" textlink="">
      <xdr:nvSpPr>
        <xdr:cNvPr id="20" name="Rectangle 19">
          <a:extLst>
            <a:ext uri="{FF2B5EF4-FFF2-40B4-BE49-F238E27FC236}">
              <a16:creationId xmlns:a16="http://schemas.microsoft.com/office/drawing/2014/main" id="{B1BC4A2F-2E16-CD11-36CB-3238A6221AC7}"/>
            </a:ext>
          </a:extLst>
        </xdr:cNvPr>
        <xdr:cNvSpPr/>
      </xdr:nvSpPr>
      <xdr:spPr>
        <a:xfrm>
          <a:off x="1160279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250</a:t>
          </a:r>
          <a:endParaRPr lang="en-IN" sz="3600" b="0" baseline="0">
            <a:solidFill>
              <a:schemeClr val="bg1"/>
            </a:solidFill>
          </a:endParaRPr>
        </a:p>
        <a:p>
          <a:pPr algn="ctr"/>
          <a:r>
            <a:rPr lang="en-IN" sz="2400" b="0" baseline="0">
              <a:solidFill>
                <a:schemeClr val="bg1"/>
              </a:solidFill>
            </a:rPr>
            <a:t>Single Buyers</a:t>
          </a:r>
          <a:endParaRPr lang="en-IN" sz="2400" b="0">
            <a:solidFill>
              <a:schemeClr val="bg1"/>
            </a:solidFill>
          </a:endParaRPr>
        </a:p>
      </xdr:txBody>
    </xdr:sp>
    <xdr:clientData/>
  </xdr:twoCellAnchor>
  <xdr:twoCellAnchor>
    <xdr:from>
      <xdr:col>0</xdr:col>
      <xdr:colOff>64770</xdr:colOff>
      <xdr:row>15</xdr:row>
      <xdr:rowOff>131444</xdr:rowOff>
    </xdr:from>
    <xdr:to>
      <xdr:col>8</xdr:col>
      <xdr:colOff>480060</xdr:colOff>
      <xdr:row>33</xdr:row>
      <xdr:rowOff>22860</xdr:rowOff>
    </xdr:to>
    <xdr:sp macro="" textlink="">
      <xdr:nvSpPr>
        <xdr:cNvPr id="21" name="Rectangle 20">
          <a:extLst>
            <a:ext uri="{FF2B5EF4-FFF2-40B4-BE49-F238E27FC236}">
              <a16:creationId xmlns:a16="http://schemas.microsoft.com/office/drawing/2014/main" id="{15CE2483-4BF7-FFB6-D878-2856BCD4A775}"/>
            </a:ext>
          </a:extLst>
        </xdr:cNvPr>
        <xdr:cNvSpPr/>
      </xdr:nvSpPr>
      <xdr:spPr>
        <a:xfrm>
          <a:off x="64770" y="28746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171450</xdr:colOff>
      <xdr:row>15</xdr:row>
      <xdr:rowOff>139064</xdr:rowOff>
    </xdr:from>
    <xdr:to>
      <xdr:col>22</xdr:col>
      <xdr:colOff>586740</xdr:colOff>
      <xdr:row>33</xdr:row>
      <xdr:rowOff>30480</xdr:rowOff>
    </xdr:to>
    <xdr:sp macro="" textlink="">
      <xdr:nvSpPr>
        <xdr:cNvPr id="22" name="Rectangle 21">
          <a:extLst>
            <a:ext uri="{FF2B5EF4-FFF2-40B4-BE49-F238E27FC236}">
              <a16:creationId xmlns:a16="http://schemas.microsoft.com/office/drawing/2014/main" id="{F11F293C-6883-F6AF-CD72-138212E09538}"/>
            </a:ext>
          </a:extLst>
        </xdr:cNvPr>
        <xdr:cNvSpPr/>
      </xdr:nvSpPr>
      <xdr:spPr>
        <a:xfrm>
          <a:off x="8705850" y="288226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110490</xdr:colOff>
      <xdr:row>15</xdr:row>
      <xdr:rowOff>139064</xdr:rowOff>
    </xdr:from>
    <xdr:to>
      <xdr:col>13</xdr:col>
      <xdr:colOff>579120</xdr:colOff>
      <xdr:row>23</xdr:row>
      <xdr:rowOff>152400</xdr:rowOff>
    </xdr:to>
    <xdr:sp macro="" textlink="">
      <xdr:nvSpPr>
        <xdr:cNvPr id="23" name="Rectangle 22">
          <a:extLst>
            <a:ext uri="{FF2B5EF4-FFF2-40B4-BE49-F238E27FC236}">
              <a16:creationId xmlns:a16="http://schemas.microsoft.com/office/drawing/2014/main" id="{4D8EE953-C382-DBE1-0743-CB97B9DCBB60}"/>
            </a:ext>
          </a:extLst>
        </xdr:cNvPr>
        <xdr:cNvSpPr/>
      </xdr:nvSpPr>
      <xdr:spPr>
        <a:xfrm>
          <a:off x="5596890" y="288226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102870</xdr:colOff>
      <xdr:row>25</xdr:row>
      <xdr:rowOff>9524</xdr:rowOff>
    </xdr:from>
    <xdr:to>
      <xdr:col>13</xdr:col>
      <xdr:colOff>571500</xdr:colOff>
      <xdr:row>33</xdr:row>
      <xdr:rowOff>22860</xdr:rowOff>
    </xdr:to>
    <xdr:sp macro="" textlink="">
      <xdr:nvSpPr>
        <xdr:cNvPr id="27" name="Rectangle 26">
          <a:extLst>
            <a:ext uri="{FF2B5EF4-FFF2-40B4-BE49-F238E27FC236}">
              <a16:creationId xmlns:a16="http://schemas.microsoft.com/office/drawing/2014/main" id="{9D546AE2-E1FA-3832-7B2E-34D4EC78DEC8}"/>
            </a:ext>
          </a:extLst>
        </xdr:cNvPr>
        <xdr:cNvSpPr/>
      </xdr:nvSpPr>
      <xdr:spPr>
        <a:xfrm>
          <a:off x="5589270" y="458152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0</xdr:col>
      <xdr:colOff>120464</xdr:colOff>
      <xdr:row>15</xdr:row>
      <xdr:rowOff>167640</xdr:rowOff>
    </xdr:from>
    <xdr:to>
      <xdr:col>8</xdr:col>
      <xdr:colOff>411480</xdr:colOff>
      <xdr:row>32</xdr:row>
      <xdr:rowOff>152399</xdr:rowOff>
    </xdr:to>
    <xdr:graphicFrame macro="">
      <xdr:nvGraphicFramePr>
        <xdr:cNvPr id="2" name="Chart 1">
          <a:extLst>
            <a:ext uri="{FF2B5EF4-FFF2-40B4-BE49-F238E27FC236}">
              <a16:creationId xmlns:a16="http://schemas.microsoft.com/office/drawing/2014/main" id="{833AE75A-DF13-4DB8-9EB9-6C31B5E3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220748</xdr:colOff>
      <xdr:row>15</xdr:row>
      <xdr:rowOff>179759</xdr:rowOff>
    </xdr:from>
    <xdr:to>
      <xdr:col>22</xdr:col>
      <xdr:colOff>518160</xdr:colOff>
      <xdr:row>32</xdr:row>
      <xdr:rowOff>167640</xdr:rowOff>
    </xdr:to>
    <xdr:graphicFrame macro="">
      <xdr:nvGraphicFramePr>
        <xdr:cNvPr id="5" name="Chart 4">
          <a:extLst>
            <a:ext uri="{FF2B5EF4-FFF2-40B4-BE49-F238E27FC236}">
              <a16:creationId xmlns:a16="http://schemas.microsoft.com/office/drawing/2014/main" id="{304453D5-B94C-4B12-A372-40290455E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152400</xdr:colOff>
      <xdr:row>16</xdr:row>
      <xdr:rowOff>0</xdr:rowOff>
    </xdr:from>
    <xdr:to>
      <xdr:col>13</xdr:col>
      <xdr:colOff>522000</xdr:colOff>
      <xdr:row>23</xdr:row>
      <xdr:rowOff>87840</xdr:rowOff>
    </xdr:to>
    <mc:AlternateContent xmlns:mc="http://schemas.openxmlformats.org/markup-compatibility/2006" xmlns:a14="http://schemas.microsoft.com/office/drawing/2010/main">
      <mc:Choice Requires="a14">
        <xdr:graphicFrame macro="">
          <xdr:nvGraphicFramePr>
            <xdr:cNvPr id="29" name="Marital Status">
              <a:extLst>
                <a:ext uri="{FF2B5EF4-FFF2-40B4-BE49-F238E27FC236}">
                  <a16:creationId xmlns:a16="http://schemas.microsoft.com/office/drawing/2014/main" id="{A7BAB936-FEE9-23FA-8007-C24C01FC6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38800" y="2926080"/>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xdr:colOff>
      <xdr:row>34</xdr:row>
      <xdr:rowOff>32384</xdr:rowOff>
    </xdr:from>
    <xdr:to>
      <xdr:col>8</xdr:col>
      <xdr:colOff>464820</xdr:colOff>
      <xdr:row>51</xdr:row>
      <xdr:rowOff>106680</xdr:rowOff>
    </xdr:to>
    <xdr:sp macro="" textlink="">
      <xdr:nvSpPr>
        <xdr:cNvPr id="31" name="Rectangle 30">
          <a:extLst>
            <a:ext uri="{FF2B5EF4-FFF2-40B4-BE49-F238E27FC236}">
              <a16:creationId xmlns:a16="http://schemas.microsoft.com/office/drawing/2014/main" id="{D787EBDE-A9C2-BD4E-B845-60076987BC72}"/>
            </a:ext>
          </a:extLst>
        </xdr:cNvPr>
        <xdr:cNvSpPr/>
      </xdr:nvSpPr>
      <xdr:spPr>
        <a:xfrm>
          <a:off x="49530" y="625030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87630</xdr:colOff>
      <xdr:row>34</xdr:row>
      <xdr:rowOff>40004</xdr:rowOff>
    </xdr:from>
    <xdr:to>
      <xdr:col>13</xdr:col>
      <xdr:colOff>556260</xdr:colOff>
      <xdr:row>42</xdr:row>
      <xdr:rowOff>53340</xdr:rowOff>
    </xdr:to>
    <xdr:sp macro="" textlink="">
      <xdr:nvSpPr>
        <xdr:cNvPr id="32" name="Rectangle 31">
          <a:extLst>
            <a:ext uri="{FF2B5EF4-FFF2-40B4-BE49-F238E27FC236}">
              <a16:creationId xmlns:a16="http://schemas.microsoft.com/office/drawing/2014/main" id="{21D437CD-D72E-7B92-E705-CA10EABFA97E}"/>
            </a:ext>
          </a:extLst>
        </xdr:cNvPr>
        <xdr:cNvSpPr/>
      </xdr:nvSpPr>
      <xdr:spPr>
        <a:xfrm>
          <a:off x="5574030" y="625792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72390</xdr:colOff>
      <xdr:row>43</xdr:row>
      <xdr:rowOff>116204</xdr:rowOff>
    </xdr:from>
    <xdr:to>
      <xdr:col>13</xdr:col>
      <xdr:colOff>541020</xdr:colOff>
      <xdr:row>51</xdr:row>
      <xdr:rowOff>129540</xdr:rowOff>
    </xdr:to>
    <xdr:sp macro="" textlink="">
      <xdr:nvSpPr>
        <xdr:cNvPr id="33" name="Rectangle 32">
          <a:extLst>
            <a:ext uri="{FF2B5EF4-FFF2-40B4-BE49-F238E27FC236}">
              <a16:creationId xmlns:a16="http://schemas.microsoft.com/office/drawing/2014/main" id="{FB91BF44-1CFE-C8FD-2461-7C2F6B4BF0D9}"/>
            </a:ext>
          </a:extLst>
        </xdr:cNvPr>
        <xdr:cNvSpPr/>
      </xdr:nvSpPr>
      <xdr:spPr>
        <a:xfrm>
          <a:off x="5558790" y="798004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163830</xdr:colOff>
      <xdr:row>34</xdr:row>
      <xdr:rowOff>47624</xdr:rowOff>
    </xdr:from>
    <xdr:to>
      <xdr:col>22</xdr:col>
      <xdr:colOff>579120</xdr:colOff>
      <xdr:row>51</xdr:row>
      <xdr:rowOff>121920</xdr:rowOff>
    </xdr:to>
    <xdr:sp macro="" textlink="">
      <xdr:nvSpPr>
        <xdr:cNvPr id="34" name="Rectangle 33">
          <a:extLst>
            <a:ext uri="{FF2B5EF4-FFF2-40B4-BE49-F238E27FC236}">
              <a16:creationId xmlns:a16="http://schemas.microsoft.com/office/drawing/2014/main" id="{55587F69-E587-518B-AA5E-669D323C19FF}"/>
            </a:ext>
          </a:extLst>
        </xdr:cNvPr>
        <xdr:cNvSpPr/>
      </xdr:nvSpPr>
      <xdr:spPr>
        <a:xfrm>
          <a:off x="8698230" y="62655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editAs="oneCell">
    <xdr:from>
      <xdr:col>21</xdr:col>
      <xdr:colOff>64770</xdr:colOff>
      <xdr:row>0</xdr:row>
      <xdr:rowOff>106680</xdr:rowOff>
    </xdr:from>
    <xdr:to>
      <xdr:col>22</xdr:col>
      <xdr:colOff>369570</xdr:colOff>
      <xdr:row>5</xdr:row>
      <xdr:rowOff>121920</xdr:rowOff>
    </xdr:to>
    <xdr:pic>
      <xdr:nvPicPr>
        <xdr:cNvPr id="35" name="Graphic 34" descr="Motorcycle">
          <a:extLst>
            <a:ext uri="{FF2B5EF4-FFF2-40B4-BE49-F238E27FC236}">
              <a16:creationId xmlns:a16="http://schemas.microsoft.com/office/drawing/2014/main" id="{DFDC60C6-EE60-CA57-2E91-E8D9E45FE3C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866370" y="106680"/>
          <a:ext cx="914400" cy="929640"/>
        </a:xfrm>
        <a:prstGeom prst="rect">
          <a:avLst/>
        </a:prstGeom>
      </xdr:spPr>
    </xdr:pic>
    <xdr:clientData/>
  </xdr:twoCellAnchor>
  <xdr:twoCellAnchor editAs="oneCell">
    <xdr:from>
      <xdr:col>19</xdr:col>
      <xdr:colOff>461010</xdr:colOff>
      <xdr:row>0</xdr:row>
      <xdr:rowOff>106680</xdr:rowOff>
    </xdr:from>
    <xdr:to>
      <xdr:col>21</xdr:col>
      <xdr:colOff>156210</xdr:colOff>
      <xdr:row>5</xdr:row>
      <xdr:rowOff>121920</xdr:rowOff>
    </xdr:to>
    <xdr:pic>
      <xdr:nvPicPr>
        <xdr:cNvPr id="37" name="Graphic 36" descr="Motorcycle">
          <a:extLst>
            <a:ext uri="{FF2B5EF4-FFF2-40B4-BE49-F238E27FC236}">
              <a16:creationId xmlns:a16="http://schemas.microsoft.com/office/drawing/2014/main" id="{67EF22FB-7694-B6D6-2721-6F6B84D0D65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3410" y="106680"/>
          <a:ext cx="914400" cy="929640"/>
        </a:xfrm>
        <a:prstGeom prst="rect">
          <a:avLst/>
        </a:prstGeom>
      </xdr:spPr>
    </xdr:pic>
    <xdr:clientData/>
  </xdr:twoCellAnchor>
  <xdr:twoCellAnchor editAs="oneCell">
    <xdr:from>
      <xdr:col>18</xdr:col>
      <xdr:colOff>247650</xdr:colOff>
      <xdr:row>0</xdr:row>
      <xdr:rowOff>106680</xdr:rowOff>
    </xdr:from>
    <xdr:to>
      <xdr:col>19</xdr:col>
      <xdr:colOff>552450</xdr:colOff>
      <xdr:row>5</xdr:row>
      <xdr:rowOff>121920</xdr:rowOff>
    </xdr:to>
    <xdr:pic>
      <xdr:nvPicPr>
        <xdr:cNvPr id="38" name="Graphic 37" descr="Motorcycle">
          <a:extLst>
            <a:ext uri="{FF2B5EF4-FFF2-40B4-BE49-F238E27FC236}">
              <a16:creationId xmlns:a16="http://schemas.microsoft.com/office/drawing/2014/main" id="{B14D2B51-5AB0-0967-6234-5C300EEDB60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20450" y="106680"/>
          <a:ext cx="914400" cy="929640"/>
        </a:xfrm>
        <a:prstGeom prst="rect">
          <a:avLst/>
        </a:prstGeom>
      </xdr:spPr>
    </xdr:pic>
    <xdr:clientData/>
  </xdr:twoCellAnchor>
  <xdr:twoCellAnchor>
    <xdr:from>
      <xdr:col>0</xdr:col>
      <xdr:colOff>57150</xdr:colOff>
      <xdr:row>52</xdr:row>
      <xdr:rowOff>93344</xdr:rowOff>
    </xdr:from>
    <xdr:to>
      <xdr:col>8</xdr:col>
      <xdr:colOff>472440</xdr:colOff>
      <xdr:row>69</xdr:row>
      <xdr:rowOff>167640</xdr:rowOff>
    </xdr:to>
    <xdr:sp macro="" textlink="">
      <xdr:nvSpPr>
        <xdr:cNvPr id="39" name="Rectangle 38">
          <a:extLst>
            <a:ext uri="{FF2B5EF4-FFF2-40B4-BE49-F238E27FC236}">
              <a16:creationId xmlns:a16="http://schemas.microsoft.com/office/drawing/2014/main" id="{CA87A8BD-8E64-E95F-0038-5BE94F54B438}"/>
            </a:ext>
          </a:extLst>
        </xdr:cNvPr>
        <xdr:cNvSpPr/>
      </xdr:nvSpPr>
      <xdr:spPr>
        <a:xfrm>
          <a:off x="57150" y="960310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163830</xdr:colOff>
      <xdr:row>52</xdr:row>
      <xdr:rowOff>70484</xdr:rowOff>
    </xdr:from>
    <xdr:to>
      <xdr:col>22</xdr:col>
      <xdr:colOff>579120</xdr:colOff>
      <xdr:row>69</xdr:row>
      <xdr:rowOff>144780</xdr:rowOff>
    </xdr:to>
    <xdr:sp macro="" textlink="">
      <xdr:nvSpPr>
        <xdr:cNvPr id="40" name="Rectangle 39">
          <a:extLst>
            <a:ext uri="{FF2B5EF4-FFF2-40B4-BE49-F238E27FC236}">
              <a16:creationId xmlns:a16="http://schemas.microsoft.com/office/drawing/2014/main" id="{DA2E0B4F-9467-0662-6438-A39FF50A6BAF}"/>
            </a:ext>
          </a:extLst>
        </xdr:cNvPr>
        <xdr:cNvSpPr/>
      </xdr:nvSpPr>
      <xdr:spPr>
        <a:xfrm>
          <a:off x="8698230" y="95802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64770</xdr:colOff>
      <xdr:row>52</xdr:row>
      <xdr:rowOff>93344</xdr:rowOff>
    </xdr:from>
    <xdr:to>
      <xdr:col>13</xdr:col>
      <xdr:colOff>533400</xdr:colOff>
      <xdr:row>60</xdr:row>
      <xdr:rowOff>106680</xdr:rowOff>
    </xdr:to>
    <xdr:sp macro="" textlink="">
      <xdr:nvSpPr>
        <xdr:cNvPr id="41" name="Rectangle 40">
          <a:extLst>
            <a:ext uri="{FF2B5EF4-FFF2-40B4-BE49-F238E27FC236}">
              <a16:creationId xmlns:a16="http://schemas.microsoft.com/office/drawing/2014/main" id="{960B6422-A638-6F55-2787-C7944FA12AF0}"/>
            </a:ext>
          </a:extLst>
        </xdr:cNvPr>
        <xdr:cNvSpPr/>
      </xdr:nvSpPr>
      <xdr:spPr>
        <a:xfrm>
          <a:off x="5551170" y="960310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57150</xdr:colOff>
      <xdr:row>61</xdr:row>
      <xdr:rowOff>70484</xdr:rowOff>
    </xdr:from>
    <xdr:to>
      <xdr:col>13</xdr:col>
      <xdr:colOff>525780</xdr:colOff>
      <xdr:row>69</xdr:row>
      <xdr:rowOff>83820</xdr:rowOff>
    </xdr:to>
    <xdr:sp macro="" textlink="">
      <xdr:nvSpPr>
        <xdr:cNvPr id="42" name="Rectangle 41">
          <a:extLst>
            <a:ext uri="{FF2B5EF4-FFF2-40B4-BE49-F238E27FC236}">
              <a16:creationId xmlns:a16="http://schemas.microsoft.com/office/drawing/2014/main" id="{B49B0211-9246-F0D5-63D5-E4EC38C59138}"/>
            </a:ext>
          </a:extLst>
        </xdr:cNvPr>
        <xdr:cNvSpPr/>
      </xdr:nvSpPr>
      <xdr:spPr>
        <a:xfrm>
          <a:off x="5543550" y="1122616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0</xdr:col>
      <xdr:colOff>90712</xdr:colOff>
      <xdr:row>34</xdr:row>
      <xdr:rowOff>76890</xdr:rowOff>
    </xdr:from>
    <xdr:to>
      <xdr:col>8</xdr:col>
      <xdr:colOff>411480</xdr:colOff>
      <xdr:row>51</xdr:row>
      <xdr:rowOff>45720</xdr:rowOff>
    </xdr:to>
    <xdr:graphicFrame macro="">
      <xdr:nvGraphicFramePr>
        <xdr:cNvPr id="3" name="Chart 2">
          <a:extLst>
            <a:ext uri="{FF2B5EF4-FFF2-40B4-BE49-F238E27FC236}">
              <a16:creationId xmlns:a16="http://schemas.microsoft.com/office/drawing/2014/main" id="{8B2F1128-E8E0-4817-9152-469F5934D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106680</xdr:colOff>
      <xdr:row>52</xdr:row>
      <xdr:rowOff>140536</xdr:rowOff>
    </xdr:from>
    <xdr:to>
      <xdr:col>8</xdr:col>
      <xdr:colOff>403860</xdr:colOff>
      <xdr:row>69</xdr:row>
      <xdr:rowOff>91440</xdr:rowOff>
    </xdr:to>
    <xdr:graphicFrame macro="">
      <xdr:nvGraphicFramePr>
        <xdr:cNvPr id="4" name="Chart 3">
          <a:extLst>
            <a:ext uri="{FF2B5EF4-FFF2-40B4-BE49-F238E27FC236}">
              <a16:creationId xmlns:a16="http://schemas.microsoft.com/office/drawing/2014/main" id="{4E57810A-6021-4890-A551-A8BA7C18D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222820</xdr:colOff>
      <xdr:row>34</xdr:row>
      <xdr:rowOff>84141</xdr:rowOff>
    </xdr:from>
    <xdr:to>
      <xdr:col>22</xdr:col>
      <xdr:colOff>541019</xdr:colOff>
      <xdr:row>51</xdr:row>
      <xdr:rowOff>76200</xdr:rowOff>
    </xdr:to>
    <xdr:graphicFrame macro="">
      <xdr:nvGraphicFramePr>
        <xdr:cNvPr id="6" name="Chart 5">
          <a:extLst>
            <a:ext uri="{FF2B5EF4-FFF2-40B4-BE49-F238E27FC236}">
              <a16:creationId xmlns:a16="http://schemas.microsoft.com/office/drawing/2014/main" id="{C84D34DC-3B42-4363-8842-6E976A76B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226082</xdr:colOff>
      <xdr:row>52</xdr:row>
      <xdr:rowOff>131766</xdr:rowOff>
    </xdr:from>
    <xdr:to>
      <xdr:col>22</xdr:col>
      <xdr:colOff>525780</xdr:colOff>
      <xdr:row>69</xdr:row>
      <xdr:rowOff>83820</xdr:rowOff>
    </xdr:to>
    <xdr:graphicFrame macro="">
      <xdr:nvGraphicFramePr>
        <xdr:cNvPr id="7" name="Chart 6">
          <a:extLst>
            <a:ext uri="{FF2B5EF4-FFF2-40B4-BE49-F238E27FC236}">
              <a16:creationId xmlns:a16="http://schemas.microsoft.com/office/drawing/2014/main" id="{4CFD972E-AFC0-49E0-9040-875CCDDA2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152400</xdr:colOff>
      <xdr:row>25</xdr:row>
      <xdr:rowOff>53340</xdr:rowOff>
    </xdr:from>
    <xdr:to>
      <xdr:col>13</xdr:col>
      <xdr:colOff>520650</xdr:colOff>
      <xdr:row>32</xdr:row>
      <xdr:rowOff>152399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AF338FD-5686-FAA0-6995-04DE7038AE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38800" y="4625340"/>
              <a:ext cx="280665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34</xdr:row>
      <xdr:rowOff>83821</xdr:rowOff>
    </xdr:from>
    <xdr:to>
      <xdr:col>13</xdr:col>
      <xdr:colOff>506760</xdr:colOff>
      <xdr:row>41</xdr:row>
      <xdr:rowOff>171661</xdr:rowOff>
    </xdr:to>
    <mc:AlternateContent xmlns:mc="http://schemas.openxmlformats.org/markup-compatibility/2006">
      <mc:Choice xmlns:a14="http://schemas.microsoft.com/office/drawing/2010/main" Requires="a14">
        <xdr:graphicFrame macro="">
          <xdr:nvGraphicFramePr>
            <xdr:cNvPr id="16" name="Age Bracket">
              <a:extLst>
                <a:ext uri="{FF2B5EF4-FFF2-40B4-BE49-F238E27FC236}">
                  <a16:creationId xmlns:a16="http://schemas.microsoft.com/office/drawing/2014/main" id="{BBFF6803-6A70-B9CB-561B-47F4A0B502F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5623560" y="630174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43</xdr:row>
      <xdr:rowOff>160021</xdr:rowOff>
    </xdr:from>
    <xdr:to>
      <xdr:col>13</xdr:col>
      <xdr:colOff>491520</xdr:colOff>
      <xdr:row>51</xdr:row>
      <xdr:rowOff>64981</xdr:rowOff>
    </xdr:to>
    <mc:AlternateContent xmlns:mc="http://schemas.openxmlformats.org/markup-compatibility/2006">
      <mc:Choice xmlns:a14="http://schemas.microsoft.com/office/drawing/2010/main" Requires="a14">
        <xdr:graphicFrame macro="">
          <xdr:nvGraphicFramePr>
            <xdr:cNvPr id="25" name="Marital Status 1">
              <a:extLst>
                <a:ext uri="{FF2B5EF4-FFF2-40B4-BE49-F238E27FC236}">
                  <a16:creationId xmlns:a16="http://schemas.microsoft.com/office/drawing/2014/main" id="{AE2E0B0D-DB6E-DE9A-0490-F2469AD516E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608320" y="802386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52</xdr:row>
      <xdr:rowOff>137161</xdr:rowOff>
    </xdr:from>
    <xdr:to>
      <xdr:col>13</xdr:col>
      <xdr:colOff>483900</xdr:colOff>
      <xdr:row>60</xdr:row>
      <xdr:rowOff>42121</xdr:rowOff>
    </xdr:to>
    <mc:AlternateContent xmlns:mc="http://schemas.openxmlformats.org/markup-compatibility/2006">
      <mc:Choice xmlns:a14="http://schemas.microsoft.com/office/drawing/2010/main" Requires="a14">
        <xdr:graphicFrame macro="">
          <xdr:nvGraphicFramePr>
            <xdr:cNvPr id="26" name="Gender 1">
              <a:extLst>
                <a:ext uri="{FF2B5EF4-FFF2-40B4-BE49-F238E27FC236}">
                  <a16:creationId xmlns:a16="http://schemas.microsoft.com/office/drawing/2014/main" id="{135F4F33-7721-589C-1CAD-DFCE2811369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600700" y="964692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61</xdr:row>
      <xdr:rowOff>114301</xdr:rowOff>
    </xdr:from>
    <xdr:to>
      <xdr:col>13</xdr:col>
      <xdr:colOff>468660</xdr:colOff>
      <xdr:row>69</xdr:row>
      <xdr:rowOff>19261</xdr:rowOff>
    </xdr:to>
    <mc:AlternateContent xmlns:mc="http://schemas.openxmlformats.org/markup-compatibility/2006">
      <mc:Choice xmlns:a14="http://schemas.microsoft.com/office/drawing/2010/main" Requires="a14">
        <xdr:graphicFrame macro="">
          <xdr:nvGraphicFramePr>
            <xdr:cNvPr id="28" name="Age Bracket 1">
              <a:extLst>
                <a:ext uri="{FF2B5EF4-FFF2-40B4-BE49-F238E27FC236}">
                  <a16:creationId xmlns:a16="http://schemas.microsoft.com/office/drawing/2014/main" id="{E088BBF5-A279-549D-5B6B-053E3163AE34}"/>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5585460" y="1126998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Riv" refreshedDate="45527.499354513886" createdVersion="8" refreshedVersion="8" minRefreshableVersion="3" recordCount="1000" xr:uid="{6C5271C9-E2B9-4346-9D9C-B5BE69C513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359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Riv" refreshedDate="45528.012641666668" createdVersion="8" refreshedVersion="8" minRefreshableVersion="3" recordCount="1000" xr:uid="{F06AF835-7035-428C-A2E3-96540DB1D7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603396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1"/>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1"/>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1"/>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1"/>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1"/>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1"/>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1"/>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1"/>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1"/>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1"/>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1"/>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1"/>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1"/>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1"/>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1"/>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1"/>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1"/>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1"/>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s v="0-1 Miles"/>
    <x v="0"/>
    <n v="42"/>
    <x v="0"/>
    <x v="0"/>
  </r>
  <r>
    <n v="24107"/>
    <x v="0"/>
    <x v="1"/>
    <n v="30000"/>
    <n v="3"/>
    <s v="Partial College"/>
    <s v="Clerical"/>
    <x v="0"/>
    <n v="1"/>
    <s v="0-1 Miles"/>
    <x v="0"/>
    <n v="43"/>
    <x v="0"/>
    <x v="0"/>
  </r>
  <r>
    <n v="14177"/>
    <x v="0"/>
    <x v="1"/>
    <n v="80000"/>
    <n v="5"/>
    <s v="Partial College"/>
    <s v="Professional"/>
    <x v="1"/>
    <n v="2"/>
    <s v="2-5 Miles"/>
    <x v="0"/>
    <n v="60"/>
    <x v="1"/>
    <x v="0"/>
  </r>
  <r>
    <n v="24381"/>
    <x v="1"/>
    <x v="1"/>
    <n v="70000"/>
    <n v="0"/>
    <s v="Bachelors"/>
    <s v="Professional"/>
    <x v="0"/>
    <n v="1"/>
    <s v="5-10 Miles"/>
    <x v="1"/>
    <n v="41"/>
    <x v="0"/>
    <x v="1"/>
  </r>
  <r>
    <n v="25597"/>
    <x v="1"/>
    <x v="1"/>
    <n v="30000"/>
    <n v="0"/>
    <s v="Bachelors"/>
    <s v="Clerical"/>
    <x v="1"/>
    <n v="0"/>
    <s v="0-1 Miles"/>
    <x v="0"/>
    <n v="36"/>
    <x v="0"/>
    <x v="1"/>
  </r>
  <r>
    <n v="13507"/>
    <x v="0"/>
    <x v="0"/>
    <n v="10000"/>
    <n v="2"/>
    <s v="Partial College"/>
    <s v="Manual"/>
    <x v="0"/>
    <n v="0"/>
    <s v="1-2 Miles"/>
    <x v="0"/>
    <n v="50"/>
    <x v="0"/>
    <x v="0"/>
  </r>
  <r>
    <n v="27974"/>
    <x v="1"/>
    <x v="1"/>
    <n v="160000"/>
    <n v="2"/>
    <s v="High School"/>
    <s v="Management"/>
    <x v="0"/>
    <n v="4"/>
    <s v="0-1 Miles"/>
    <x v="1"/>
    <n v="33"/>
    <x v="0"/>
    <x v="1"/>
  </r>
  <r>
    <n v="19364"/>
    <x v="0"/>
    <x v="1"/>
    <n v="40000"/>
    <n v="1"/>
    <s v="Bachelors"/>
    <s v="Skilled Manual"/>
    <x v="0"/>
    <n v="0"/>
    <s v="0-1 Miles"/>
    <x v="0"/>
    <n v="43"/>
    <x v="0"/>
    <x v="1"/>
  </r>
  <r>
    <n v="22155"/>
    <x v="0"/>
    <x v="1"/>
    <n v="20000"/>
    <n v="2"/>
    <s v="Partial High School"/>
    <s v="Clerical"/>
    <x v="0"/>
    <n v="2"/>
    <s v="5-10 Miles"/>
    <x v="1"/>
    <n v="58"/>
    <x v="1"/>
    <x v="0"/>
  </r>
  <r>
    <n v="19280"/>
    <x v="0"/>
    <x v="1"/>
    <n v="120000"/>
    <n v="2"/>
    <s v="Partial College"/>
    <s v="Manual"/>
    <x v="0"/>
    <n v="1"/>
    <s v="0-1 Miles"/>
    <x v="0"/>
    <n v="40"/>
    <x v="0"/>
    <x v="1"/>
  </r>
  <r>
    <n v="22173"/>
    <x v="0"/>
    <x v="0"/>
    <n v="30000"/>
    <n v="3"/>
    <s v="High School"/>
    <s v="Skilled Manual"/>
    <x v="1"/>
    <n v="2"/>
    <s v="1-2 Miles"/>
    <x v="1"/>
    <n v="54"/>
    <x v="0"/>
    <x v="1"/>
  </r>
  <r>
    <n v="12697"/>
    <x v="1"/>
    <x v="0"/>
    <n v="90000"/>
    <n v="0"/>
    <s v="Bachelors"/>
    <s v="Professional"/>
    <x v="1"/>
    <n v="4"/>
    <s v="More than 10 Miles"/>
    <x v="1"/>
    <n v="36"/>
    <x v="0"/>
    <x v="0"/>
  </r>
  <r>
    <n v="11434"/>
    <x v="0"/>
    <x v="1"/>
    <n v="170000"/>
    <n v="5"/>
    <s v="Partial College"/>
    <s v="Professional"/>
    <x v="0"/>
    <n v="0"/>
    <s v="0-1 Miles"/>
    <x v="0"/>
    <n v="55"/>
    <x v="1"/>
    <x v="0"/>
  </r>
  <r>
    <n v="25323"/>
    <x v="0"/>
    <x v="1"/>
    <n v="40000"/>
    <n v="2"/>
    <s v="Partial College"/>
    <s v="Clerical"/>
    <x v="0"/>
    <n v="1"/>
    <s v="1-2 Miles"/>
    <x v="0"/>
    <n v="35"/>
    <x v="0"/>
    <x v="1"/>
  </r>
  <r>
    <n v="23542"/>
    <x v="1"/>
    <x v="1"/>
    <n v="60000"/>
    <n v="1"/>
    <s v="Partial College"/>
    <s v="Skilled Manual"/>
    <x v="1"/>
    <n v="1"/>
    <s v="0-1 Miles"/>
    <x v="1"/>
    <n v="45"/>
    <x v="0"/>
    <x v="1"/>
  </r>
  <r>
    <n v="20870"/>
    <x v="1"/>
    <x v="0"/>
    <n v="10000"/>
    <n v="2"/>
    <s v="High School"/>
    <s v="Manual"/>
    <x v="0"/>
    <n v="1"/>
    <s v="0-1 Miles"/>
    <x v="0"/>
    <n v="38"/>
    <x v="0"/>
    <x v="1"/>
  </r>
  <r>
    <n v="23316"/>
    <x v="1"/>
    <x v="1"/>
    <n v="30000"/>
    <n v="3"/>
    <s v="Partial College"/>
    <s v="Clerical"/>
    <x v="1"/>
    <n v="2"/>
    <s v="1-2 Miles"/>
    <x v="1"/>
    <n v="59"/>
    <x v="1"/>
    <x v="1"/>
  </r>
  <r>
    <n v="12610"/>
    <x v="0"/>
    <x v="0"/>
    <n v="30000"/>
    <n v="1"/>
    <s v="Bachelors"/>
    <s v="Clerical"/>
    <x v="0"/>
    <n v="0"/>
    <s v="0-1 Miles"/>
    <x v="0"/>
    <n v="47"/>
    <x v="0"/>
    <x v="0"/>
  </r>
  <r>
    <n v="27183"/>
    <x v="1"/>
    <x v="1"/>
    <n v="40000"/>
    <n v="2"/>
    <s v="Partial College"/>
    <s v="Clerical"/>
    <x v="0"/>
    <n v="1"/>
    <s v="1-2 Miles"/>
    <x v="0"/>
    <n v="35"/>
    <x v="0"/>
    <x v="1"/>
  </r>
  <r>
    <n v="25940"/>
    <x v="1"/>
    <x v="1"/>
    <n v="20000"/>
    <n v="2"/>
    <s v="Partial High School"/>
    <s v="Clerical"/>
    <x v="0"/>
    <n v="2"/>
    <s v="5-10 Miles"/>
    <x v="1"/>
    <n v="55"/>
    <x v="1"/>
    <x v="1"/>
  </r>
  <r>
    <n v="25598"/>
    <x v="0"/>
    <x v="0"/>
    <n v="40000"/>
    <n v="0"/>
    <s v="Graduate Degree"/>
    <s v="Clerical"/>
    <x v="0"/>
    <n v="0"/>
    <s v="0-1 Miles"/>
    <x v="0"/>
    <n v="36"/>
    <x v="0"/>
    <x v="1"/>
  </r>
  <r>
    <n v="21564"/>
    <x v="1"/>
    <x v="0"/>
    <n v="80000"/>
    <n v="0"/>
    <s v="Bachelors"/>
    <s v="Professional"/>
    <x v="0"/>
    <n v="4"/>
    <s v="More than 10 Miles"/>
    <x v="1"/>
    <n v="35"/>
    <x v="0"/>
    <x v="0"/>
  </r>
  <r>
    <n v="19193"/>
    <x v="1"/>
    <x v="1"/>
    <n v="40000"/>
    <n v="2"/>
    <s v="Partial College"/>
    <s v="Clerical"/>
    <x v="0"/>
    <n v="0"/>
    <s v="1-2 Miles"/>
    <x v="0"/>
    <n v="35"/>
    <x v="0"/>
    <x v="1"/>
  </r>
  <r>
    <n v="26412"/>
    <x v="0"/>
    <x v="0"/>
    <n v="80000"/>
    <n v="5"/>
    <s v="High School"/>
    <s v="Management"/>
    <x v="1"/>
    <n v="3"/>
    <s v="5-10 Miles"/>
    <x v="0"/>
    <n v="56"/>
    <x v="1"/>
    <x v="0"/>
  </r>
  <r>
    <n v="27184"/>
    <x v="1"/>
    <x v="1"/>
    <n v="40000"/>
    <n v="2"/>
    <s v="Partial College"/>
    <s v="Clerical"/>
    <x v="1"/>
    <n v="1"/>
    <s v="0-1 Miles"/>
    <x v="0"/>
    <n v="34"/>
    <x v="0"/>
    <x v="0"/>
  </r>
  <r>
    <n v="12590"/>
    <x v="1"/>
    <x v="1"/>
    <n v="30000"/>
    <n v="1"/>
    <s v="Bachelors"/>
    <s v="Clerical"/>
    <x v="0"/>
    <n v="0"/>
    <s v="0-1 Miles"/>
    <x v="0"/>
    <n v="63"/>
    <x v="1"/>
    <x v="0"/>
  </r>
  <r>
    <n v="17841"/>
    <x v="1"/>
    <x v="1"/>
    <n v="30000"/>
    <n v="0"/>
    <s v="Partial College"/>
    <s v="Clerical"/>
    <x v="1"/>
    <n v="1"/>
    <s v="0-1 Miles"/>
    <x v="0"/>
    <n v="29"/>
    <x v="2"/>
    <x v="1"/>
  </r>
  <r>
    <n v="18283"/>
    <x v="1"/>
    <x v="0"/>
    <n v="100000"/>
    <n v="0"/>
    <s v="Bachelors"/>
    <s v="Professional"/>
    <x v="1"/>
    <n v="1"/>
    <s v="5-10 Miles"/>
    <x v="1"/>
    <n v="40"/>
    <x v="0"/>
    <x v="0"/>
  </r>
  <r>
    <n v="18299"/>
    <x v="0"/>
    <x v="1"/>
    <n v="70000"/>
    <n v="5"/>
    <s v="Partial College"/>
    <s v="Skilled Manual"/>
    <x v="0"/>
    <n v="2"/>
    <s v="5-10 Miles"/>
    <x v="1"/>
    <n v="44"/>
    <x v="0"/>
    <x v="0"/>
  </r>
  <r>
    <n v="16466"/>
    <x v="1"/>
    <x v="0"/>
    <n v="20000"/>
    <n v="0"/>
    <s v="Partial High School"/>
    <s v="Manual"/>
    <x v="1"/>
    <n v="2"/>
    <s v="0-1 Miles"/>
    <x v="0"/>
    <n v="32"/>
    <x v="0"/>
    <x v="1"/>
  </r>
  <r>
    <n v="19273"/>
    <x v="0"/>
    <x v="0"/>
    <n v="20000"/>
    <n v="2"/>
    <s v="Partial College"/>
    <s v="Manual"/>
    <x v="0"/>
    <n v="0"/>
    <s v="0-1 Miles"/>
    <x v="0"/>
    <n v="63"/>
    <x v="1"/>
    <x v="0"/>
  </r>
  <r>
    <n v="22400"/>
    <x v="0"/>
    <x v="1"/>
    <n v="10000"/>
    <n v="0"/>
    <s v="Partial College"/>
    <s v="Manual"/>
    <x v="1"/>
    <n v="1"/>
    <s v="0-1 Miles"/>
    <x v="1"/>
    <n v="26"/>
    <x v="2"/>
    <x v="1"/>
  </r>
  <r>
    <n v="20942"/>
    <x v="1"/>
    <x v="0"/>
    <n v="20000"/>
    <n v="0"/>
    <s v="High School"/>
    <s v="Manual"/>
    <x v="1"/>
    <n v="1"/>
    <s v="5-10 Miles"/>
    <x v="0"/>
    <n v="31"/>
    <x v="0"/>
    <x v="0"/>
  </r>
  <r>
    <n v="18484"/>
    <x v="1"/>
    <x v="1"/>
    <n v="80000"/>
    <n v="2"/>
    <s v="High School"/>
    <s v="Skilled Manual"/>
    <x v="1"/>
    <n v="2"/>
    <s v="1-2 Miles"/>
    <x v="1"/>
    <n v="50"/>
    <x v="0"/>
    <x v="1"/>
  </r>
  <r>
    <n v="12291"/>
    <x v="1"/>
    <x v="1"/>
    <n v="90000"/>
    <n v="5"/>
    <s v="Partial College"/>
    <s v="Professional"/>
    <x v="1"/>
    <n v="2"/>
    <s v="2-5 Miles"/>
    <x v="0"/>
    <n v="62"/>
    <x v="1"/>
    <x v="1"/>
  </r>
  <r>
    <n v="28380"/>
    <x v="1"/>
    <x v="0"/>
    <n v="10000"/>
    <n v="5"/>
    <s v="Partial High School"/>
    <s v="Manual"/>
    <x v="1"/>
    <n v="2"/>
    <s v="0-1 Miles"/>
    <x v="0"/>
    <n v="41"/>
    <x v="0"/>
    <x v="0"/>
  </r>
  <r>
    <n v="17891"/>
    <x v="0"/>
    <x v="0"/>
    <n v="10000"/>
    <n v="2"/>
    <s v="Partial College"/>
    <s v="Manual"/>
    <x v="0"/>
    <n v="1"/>
    <s v="0-1 Miles"/>
    <x v="0"/>
    <n v="50"/>
    <x v="0"/>
    <x v="1"/>
  </r>
  <r>
    <n v="27832"/>
    <x v="1"/>
    <x v="0"/>
    <n v="30000"/>
    <n v="0"/>
    <s v="Partial College"/>
    <s v="Clerical"/>
    <x v="1"/>
    <n v="1"/>
    <s v="2-5 Miles"/>
    <x v="0"/>
    <n v="30"/>
    <x v="2"/>
    <x v="0"/>
  </r>
  <r>
    <n v="26863"/>
    <x v="1"/>
    <x v="1"/>
    <n v="20000"/>
    <n v="0"/>
    <s v="High School"/>
    <s v="Manual"/>
    <x v="1"/>
    <n v="1"/>
    <s v="2-5 Miles"/>
    <x v="0"/>
    <n v="28"/>
    <x v="2"/>
    <x v="0"/>
  </r>
  <r>
    <n v="16259"/>
    <x v="1"/>
    <x v="0"/>
    <n v="10000"/>
    <n v="4"/>
    <s v="Partial High School"/>
    <s v="Manual"/>
    <x v="0"/>
    <n v="2"/>
    <s v="0-1 Miles"/>
    <x v="0"/>
    <n v="40"/>
    <x v="0"/>
    <x v="1"/>
  </r>
  <r>
    <n v="27803"/>
    <x v="1"/>
    <x v="0"/>
    <n v="30000"/>
    <n v="2"/>
    <s v="Partial College"/>
    <s v="Clerical"/>
    <x v="1"/>
    <n v="0"/>
    <s v="0-1 Miles"/>
    <x v="0"/>
    <n v="43"/>
    <x v="0"/>
    <x v="0"/>
  </r>
  <r>
    <n v="14347"/>
    <x v="1"/>
    <x v="0"/>
    <n v="40000"/>
    <n v="2"/>
    <s v="Bachelors"/>
    <s v="Management"/>
    <x v="0"/>
    <n v="2"/>
    <s v="5-10 Miles"/>
    <x v="1"/>
    <n v="65"/>
    <x v="1"/>
    <x v="1"/>
  </r>
  <r>
    <n v="17703"/>
    <x v="0"/>
    <x v="0"/>
    <n v="10000"/>
    <n v="1"/>
    <s v="Graduate Degree"/>
    <s v="Manual"/>
    <x v="0"/>
    <n v="0"/>
    <s v="0-1 Miles"/>
    <x v="0"/>
    <n v="40"/>
    <x v="0"/>
    <x v="0"/>
  </r>
  <r>
    <n v="17185"/>
    <x v="0"/>
    <x v="0"/>
    <n v="170000"/>
    <n v="4"/>
    <s v="Partial College"/>
    <s v="Professional"/>
    <x v="1"/>
    <n v="3"/>
    <s v="5-10 Miles"/>
    <x v="0"/>
    <n v="48"/>
    <x v="0"/>
    <x v="1"/>
  </r>
  <r>
    <n v="29380"/>
    <x v="0"/>
    <x v="0"/>
    <n v="20000"/>
    <n v="3"/>
    <s v="High School"/>
    <s v="Manual"/>
    <x v="0"/>
    <n v="0"/>
    <s v="0-1 Miles"/>
    <x v="0"/>
    <n v="41"/>
    <x v="0"/>
    <x v="1"/>
  </r>
  <r>
    <n v="23986"/>
    <x v="0"/>
    <x v="0"/>
    <n v="20000"/>
    <n v="1"/>
    <s v="Bachelors"/>
    <s v="Clerical"/>
    <x v="0"/>
    <n v="0"/>
    <s v="0-1 Miles"/>
    <x v="0"/>
    <n v="66"/>
    <x v="1"/>
    <x v="1"/>
  </r>
  <r>
    <n v="24466"/>
    <x v="0"/>
    <x v="0"/>
    <n v="60000"/>
    <n v="1"/>
    <s v="Partial College"/>
    <s v="Skilled Manual"/>
    <x v="0"/>
    <n v="1"/>
    <s v="5-10 Miles"/>
    <x v="1"/>
    <n v="46"/>
    <x v="0"/>
    <x v="1"/>
  </r>
  <r>
    <n v="29097"/>
    <x v="1"/>
    <x v="0"/>
    <n v="40000"/>
    <n v="2"/>
    <s v="Partial College"/>
    <s v="Skilled Manual"/>
    <x v="0"/>
    <n v="2"/>
    <s v="5-10 Miles"/>
    <x v="1"/>
    <n v="52"/>
    <x v="0"/>
    <x v="1"/>
  </r>
  <r>
    <n v="19487"/>
    <x v="0"/>
    <x v="1"/>
    <n v="30000"/>
    <n v="2"/>
    <s v="Partial College"/>
    <s v="Clerical"/>
    <x v="1"/>
    <n v="2"/>
    <s v="0-1 Miles"/>
    <x v="0"/>
    <n v="42"/>
    <x v="0"/>
    <x v="0"/>
  </r>
  <r>
    <n v="14939"/>
    <x v="1"/>
    <x v="1"/>
    <n v="40000"/>
    <n v="0"/>
    <s v="Bachelors"/>
    <s v="Clerical"/>
    <x v="0"/>
    <n v="0"/>
    <s v="0-1 Miles"/>
    <x v="0"/>
    <n v="39"/>
    <x v="0"/>
    <x v="1"/>
  </r>
  <r>
    <n v="13826"/>
    <x v="1"/>
    <x v="0"/>
    <n v="30000"/>
    <n v="0"/>
    <s v="Partial College"/>
    <s v="Clerical"/>
    <x v="1"/>
    <n v="1"/>
    <s v="0-1 Miles"/>
    <x v="0"/>
    <n v="28"/>
    <x v="2"/>
    <x v="0"/>
  </r>
  <r>
    <n v="20619"/>
    <x v="1"/>
    <x v="1"/>
    <n v="80000"/>
    <n v="0"/>
    <s v="Bachelors"/>
    <s v="Professional"/>
    <x v="1"/>
    <n v="4"/>
    <s v="More than 10 Miles"/>
    <x v="1"/>
    <n v="35"/>
    <x v="0"/>
    <x v="0"/>
  </r>
  <r>
    <n v="12558"/>
    <x v="0"/>
    <x v="0"/>
    <n v="20000"/>
    <n v="1"/>
    <s v="Bachelors"/>
    <s v="Clerical"/>
    <x v="0"/>
    <n v="0"/>
    <s v="0-1 Miles"/>
    <x v="0"/>
    <n v="65"/>
    <x v="1"/>
    <x v="0"/>
  </r>
  <r>
    <n v="24871"/>
    <x v="1"/>
    <x v="0"/>
    <n v="90000"/>
    <n v="4"/>
    <s v="High School"/>
    <s v="Management"/>
    <x v="1"/>
    <n v="3"/>
    <s v="5-10 Miles"/>
    <x v="0"/>
    <n v="56"/>
    <x v="1"/>
    <x v="0"/>
  </r>
  <r>
    <n v="17319"/>
    <x v="1"/>
    <x v="0"/>
    <n v="70000"/>
    <n v="0"/>
    <s v="Bachelors"/>
    <s v="Professional"/>
    <x v="1"/>
    <n v="1"/>
    <s v="5-10 Miles"/>
    <x v="1"/>
    <n v="42"/>
    <x v="0"/>
    <x v="0"/>
  </r>
  <r>
    <n v="28906"/>
    <x v="0"/>
    <x v="1"/>
    <n v="80000"/>
    <n v="4"/>
    <s v="High School"/>
    <s v="Professional"/>
    <x v="0"/>
    <n v="2"/>
    <s v="More than 10 Miles"/>
    <x v="0"/>
    <n v="54"/>
    <x v="0"/>
    <x v="0"/>
  </r>
  <r>
    <n v="12808"/>
    <x v="0"/>
    <x v="1"/>
    <n v="40000"/>
    <n v="0"/>
    <s v="Bachelors"/>
    <s v="Clerical"/>
    <x v="0"/>
    <n v="0"/>
    <s v="0-1 Miles"/>
    <x v="0"/>
    <n v="38"/>
    <x v="0"/>
    <x v="1"/>
  </r>
  <r>
    <n v="20567"/>
    <x v="0"/>
    <x v="1"/>
    <n v="130000"/>
    <n v="4"/>
    <s v="Partial College"/>
    <s v="Professional"/>
    <x v="1"/>
    <n v="4"/>
    <s v="5-10 Miles"/>
    <x v="0"/>
    <n v="61"/>
    <x v="1"/>
    <x v="1"/>
  </r>
  <r>
    <n v="25502"/>
    <x v="0"/>
    <x v="0"/>
    <n v="40000"/>
    <n v="1"/>
    <s v="Bachelors"/>
    <s v="Skilled Manual"/>
    <x v="0"/>
    <n v="0"/>
    <s v="0-1 Miles"/>
    <x v="0"/>
    <n v="43"/>
    <x v="0"/>
    <x v="1"/>
  </r>
  <r>
    <n v="15580"/>
    <x v="0"/>
    <x v="1"/>
    <n v="60000"/>
    <n v="2"/>
    <s v="Bachelors"/>
    <s v="Professional"/>
    <x v="0"/>
    <n v="1"/>
    <s v="2-5 Miles"/>
    <x v="1"/>
    <n v="38"/>
    <x v="0"/>
    <x v="1"/>
  </r>
  <r>
    <n v="24185"/>
    <x v="1"/>
    <x v="0"/>
    <n v="10000"/>
    <n v="1"/>
    <s v="High School"/>
    <s v="Manual"/>
    <x v="1"/>
    <n v="1"/>
    <s v="1-2 Miles"/>
    <x v="0"/>
    <n v="45"/>
    <x v="0"/>
    <x v="0"/>
  </r>
  <r>
    <n v="19291"/>
    <x v="1"/>
    <x v="0"/>
    <n v="10000"/>
    <n v="2"/>
    <s v="High School"/>
    <s v="Manual"/>
    <x v="0"/>
    <n v="0"/>
    <s v="0-1 Miles"/>
    <x v="0"/>
    <n v="35"/>
    <x v="0"/>
    <x v="0"/>
  </r>
  <r>
    <n v="16713"/>
    <x v="0"/>
    <x v="1"/>
    <n v="40000"/>
    <n v="2"/>
    <s v="Bachelors"/>
    <s v="Management"/>
    <x v="0"/>
    <n v="1"/>
    <s v="0-1 Miles"/>
    <x v="1"/>
    <n v="52"/>
    <x v="0"/>
    <x v="1"/>
  </r>
  <r>
    <n v="16185"/>
    <x v="1"/>
    <x v="1"/>
    <n v="60000"/>
    <n v="4"/>
    <s v="Bachelors"/>
    <s v="Professional"/>
    <x v="0"/>
    <n v="3"/>
    <s v="More than 10 Miles"/>
    <x v="1"/>
    <n v="41"/>
    <x v="0"/>
    <x v="0"/>
  </r>
  <r>
    <n v="14927"/>
    <x v="0"/>
    <x v="0"/>
    <n v="30000"/>
    <n v="1"/>
    <s v="Bachelors"/>
    <s v="Clerical"/>
    <x v="0"/>
    <n v="0"/>
    <s v="0-1 Miles"/>
    <x v="0"/>
    <n v="37"/>
    <x v="0"/>
    <x v="1"/>
  </r>
  <r>
    <n v="29337"/>
    <x v="1"/>
    <x v="1"/>
    <n v="30000"/>
    <n v="2"/>
    <s v="Partial College"/>
    <s v="Clerical"/>
    <x v="0"/>
    <n v="2"/>
    <s v="5-10 Miles"/>
    <x v="1"/>
    <n v="68"/>
    <x v="1"/>
    <x v="0"/>
  </r>
  <r>
    <n v="29355"/>
    <x v="0"/>
    <x v="0"/>
    <n v="40000"/>
    <n v="0"/>
    <s v="Graduate Degree"/>
    <s v="Clerical"/>
    <x v="0"/>
    <n v="0"/>
    <s v="0-1 Miles"/>
    <x v="0"/>
    <n v="37"/>
    <x v="0"/>
    <x v="1"/>
  </r>
  <r>
    <n v="25303"/>
    <x v="1"/>
    <x v="1"/>
    <n v="30000"/>
    <n v="0"/>
    <s v="High School"/>
    <s v="Manual"/>
    <x v="0"/>
    <n v="1"/>
    <s v="2-5 Miles"/>
    <x v="0"/>
    <n v="33"/>
    <x v="0"/>
    <x v="1"/>
  </r>
  <r>
    <n v="14813"/>
    <x v="1"/>
    <x v="0"/>
    <n v="20000"/>
    <n v="4"/>
    <s v="High School"/>
    <s v="Manual"/>
    <x v="0"/>
    <n v="1"/>
    <s v="0-1 Miles"/>
    <x v="0"/>
    <n v="43"/>
    <x v="0"/>
    <x v="1"/>
  </r>
  <r>
    <n v="16438"/>
    <x v="0"/>
    <x v="0"/>
    <n v="10000"/>
    <n v="0"/>
    <s v="Partial High School"/>
    <s v="Manual"/>
    <x v="1"/>
    <n v="2"/>
    <s v="0-1 Miles"/>
    <x v="0"/>
    <n v="30"/>
    <x v="2"/>
    <x v="0"/>
  </r>
  <r>
    <n v="14238"/>
    <x v="0"/>
    <x v="1"/>
    <n v="120000"/>
    <n v="0"/>
    <s v="Partial High School"/>
    <s v="Professional"/>
    <x v="0"/>
    <n v="4"/>
    <s v="More than 10 Miles"/>
    <x v="1"/>
    <n v="36"/>
    <x v="0"/>
    <x v="1"/>
  </r>
  <r>
    <n v="16200"/>
    <x v="1"/>
    <x v="0"/>
    <n v="10000"/>
    <n v="0"/>
    <s v="Partial High School"/>
    <s v="Manual"/>
    <x v="1"/>
    <n v="2"/>
    <s v="0-1 Miles"/>
    <x v="0"/>
    <n v="35"/>
    <x v="0"/>
    <x v="0"/>
  </r>
  <r>
    <n v="24857"/>
    <x v="0"/>
    <x v="0"/>
    <n v="130000"/>
    <n v="3"/>
    <s v="High School"/>
    <s v="Professional"/>
    <x v="0"/>
    <n v="4"/>
    <s v="0-1 Miles"/>
    <x v="0"/>
    <n v="52"/>
    <x v="0"/>
    <x v="0"/>
  </r>
  <r>
    <n v="26956"/>
    <x v="1"/>
    <x v="0"/>
    <n v="20000"/>
    <n v="0"/>
    <s v="Partial College"/>
    <s v="Manual"/>
    <x v="1"/>
    <n v="1"/>
    <s v="2-5 Miles"/>
    <x v="0"/>
    <n v="36"/>
    <x v="0"/>
    <x v="1"/>
  </r>
  <r>
    <n v="14517"/>
    <x v="0"/>
    <x v="0"/>
    <n v="20000"/>
    <n v="3"/>
    <s v="High School"/>
    <s v="Skilled Manual"/>
    <x v="1"/>
    <n v="2"/>
    <s v="1-2 Miles"/>
    <x v="1"/>
    <n v="62"/>
    <x v="1"/>
    <x v="0"/>
  </r>
  <r>
    <n v="12678"/>
    <x v="1"/>
    <x v="0"/>
    <n v="130000"/>
    <n v="4"/>
    <s v="High School"/>
    <s v="Management"/>
    <x v="0"/>
    <n v="4"/>
    <s v="0-1 Miles"/>
    <x v="1"/>
    <n v="31"/>
    <x v="0"/>
    <x v="0"/>
  </r>
  <r>
    <n v="16188"/>
    <x v="1"/>
    <x v="0"/>
    <n v="20000"/>
    <n v="0"/>
    <s v="Partial High School"/>
    <s v="Manual"/>
    <x v="1"/>
    <n v="2"/>
    <s v="1-2 Miles"/>
    <x v="0"/>
    <n v="26"/>
    <x v="2"/>
    <x v="0"/>
  </r>
  <r>
    <n v="27969"/>
    <x v="0"/>
    <x v="1"/>
    <n v="80000"/>
    <n v="0"/>
    <s v="Bachelors"/>
    <s v="Professional"/>
    <x v="0"/>
    <n v="2"/>
    <s v="More than 10 Miles"/>
    <x v="1"/>
    <n v="29"/>
    <x v="2"/>
    <x v="1"/>
  </r>
  <r>
    <n v="15752"/>
    <x v="0"/>
    <x v="1"/>
    <n v="80000"/>
    <n v="2"/>
    <s v="High School"/>
    <s v="Skilled Manual"/>
    <x v="1"/>
    <n v="2"/>
    <s v="1-2 Miles"/>
    <x v="1"/>
    <n v="50"/>
    <x v="0"/>
    <x v="1"/>
  </r>
  <r>
    <n v="27745"/>
    <x v="1"/>
    <x v="1"/>
    <n v="40000"/>
    <n v="2"/>
    <s v="Bachelors"/>
    <s v="Management"/>
    <x v="0"/>
    <n v="2"/>
    <s v="5-10 Miles"/>
    <x v="1"/>
    <n v="63"/>
    <x v="1"/>
    <x v="1"/>
  </r>
  <r>
    <n v="20828"/>
    <x v="0"/>
    <x v="0"/>
    <n v="30000"/>
    <n v="4"/>
    <s v="Graduate Degree"/>
    <s v="Clerical"/>
    <x v="0"/>
    <n v="0"/>
    <s v="0-1 Miles"/>
    <x v="0"/>
    <n v="45"/>
    <x v="0"/>
    <x v="1"/>
  </r>
  <r>
    <n v="19461"/>
    <x v="1"/>
    <x v="0"/>
    <n v="10000"/>
    <n v="4"/>
    <s v="Partial High School"/>
    <s v="Manual"/>
    <x v="0"/>
    <n v="2"/>
    <s v="0-1 Miles"/>
    <x v="0"/>
    <n v="40"/>
    <x v="0"/>
    <x v="0"/>
  </r>
  <r>
    <n v="26941"/>
    <x v="0"/>
    <x v="1"/>
    <n v="30000"/>
    <n v="0"/>
    <s v="Bachelors"/>
    <s v="Clerical"/>
    <x v="0"/>
    <n v="0"/>
    <s v="0-1 Miles"/>
    <x v="0"/>
    <n v="47"/>
    <x v="0"/>
    <x v="1"/>
  </r>
  <r>
    <n v="28412"/>
    <x v="1"/>
    <x v="1"/>
    <n v="20000"/>
    <n v="0"/>
    <s v="High School"/>
    <s v="Manual"/>
    <x v="1"/>
    <n v="1"/>
    <s v="2-5 Miles"/>
    <x v="0"/>
    <n v="29"/>
    <x v="2"/>
    <x v="0"/>
  </r>
  <r>
    <n v="24485"/>
    <x v="1"/>
    <x v="1"/>
    <n v="40000"/>
    <n v="2"/>
    <s v="Bachelors"/>
    <s v="Management"/>
    <x v="1"/>
    <n v="1"/>
    <s v="5-10 Miles"/>
    <x v="1"/>
    <n v="52"/>
    <x v="0"/>
    <x v="1"/>
  </r>
  <r>
    <n v="16514"/>
    <x v="1"/>
    <x v="1"/>
    <n v="10000"/>
    <n v="0"/>
    <s v="Partial College"/>
    <s v="Manual"/>
    <x v="0"/>
    <n v="1"/>
    <s v="1-2 Miles"/>
    <x v="1"/>
    <n v="26"/>
    <x v="2"/>
    <x v="1"/>
  </r>
  <r>
    <n v="17191"/>
    <x v="1"/>
    <x v="1"/>
    <n v="130000"/>
    <n v="3"/>
    <s v="Partial College"/>
    <s v="Professional"/>
    <x v="1"/>
    <n v="3"/>
    <s v="0-1 Miles"/>
    <x v="0"/>
    <n v="51"/>
    <x v="0"/>
    <x v="1"/>
  </r>
  <r>
    <n v="19608"/>
    <x v="0"/>
    <x v="1"/>
    <n v="80000"/>
    <n v="5"/>
    <s v="Bachelors"/>
    <s v="Professional"/>
    <x v="0"/>
    <n v="4"/>
    <s v="1-2 Miles"/>
    <x v="1"/>
    <n v="40"/>
    <x v="0"/>
    <x v="0"/>
  </r>
  <r>
    <n v="24119"/>
    <x v="1"/>
    <x v="1"/>
    <n v="30000"/>
    <n v="0"/>
    <s v="Partial College"/>
    <s v="Clerical"/>
    <x v="1"/>
    <n v="1"/>
    <s v="2-5 Miles"/>
    <x v="0"/>
    <n v="29"/>
    <x v="2"/>
    <x v="0"/>
  </r>
  <r>
    <n v="25458"/>
    <x v="0"/>
    <x v="1"/>
    <n v="20000"/>
    <n v="1"/>
    <s v="High School"/>
    <s v="Manual"/>
    <x v="1"/>
    <n v="1"/>
    <s v="1-2 Miles"/>
    <x v="0"/>
    <n v="40"/>
    <x v="0"/>
    <x v="1"/>
  </r>
  <r>
    <n v="26886"/>
    <x v="1"/>
    <x v="0"/>
    <n v="30000"/>
    <n v="0"/>
    <s v="Partial College"/>
    <s v="Clerical"/>
    <x v="1"/>
    <n v="1"/>
    <s v="0-1 Miles"/>
    <x v="0"/>
    <n v="29"/>
    <x v="2"/>
    <x v="1"/>
  </r>
  <r>
    <n v="28436"/>
    <x v="1"/>
    <x v="1"/>
    <n v="30000"/>
    <n v="0"/>
    <s v="Partial College"/>
    <s v="Clerical"/>
    <x v="1"/>
    <n v="1"/>
    <s v="0-1 Miles"/>
    <x v="0"/>
    <n v="30"/>
    <x v="2"/>
    <x v="1"/>
  </r>
  <r>
    <n v="19562"/>
    <x v="1"/>
    <x v="0"/>
    <n v="60000"/>
    <n v="2"/>
    <s v="Bachelors"/>
    <s v="Professional"/>
    <x v="0"/>
    <n v="1"/>
    <s v="2-5 Miles"/>
    <x v="1"/>
    <n v="37"/>
    <x v="0"/>
    <x v="1"/>
  </r>
  <r>
    <n v="15608"/>
    <x v="1"/>
    <x v="0"/>
    <n v="30000"/>
    <n v="0"/>
    <s v="Partial College"/>
    <s v="Clerical"/>
    <x v="1"/>
    <n v="1"/>
    <s v="2-5 Miles"/>
    <x v="0"/>
    <n v="33"/>
    <x v="0"/>
    <x v="0"/>
  </r>
  <r>
    <n v="16487"/>
    <x v="1"/>
    <x v="0"/>
    <n v="30000"/>
    <n v="3"/>
    <s v="High School"/>
    <s v="Skilled Manual"/>
    <x v="0"/>
    <n v="2"/>
    <s v="5-10 Miles"/>
    <x v="1"/>
    <n v="55"/>
    <x v="1"/>
    <x v="0"/>
  </r>
  <r>
    <n v="17197"/>
    <x v="1"/>
    <x v="0"/>
    <n v="90000"/>
    <n v="5"/>
    <s v="Partial College"/>
    <s v="Professional"/>
    <x v="0"/>
    <n v="2"/>
    <s v="More than 10 Miles"/>
    <x v="0"/>
    <n v="62"/>
    <x v="1"/>
    <x v="0"/>
  </r>
  <r>
    <n v="12507"/>
    <x v="0"/>
    <x v="1"/>
    <n v="30000"/>
    <n v="1"/>
    <s v="Partial College"/>
    <s v="Clerical"/>
    <x v="0"/>
    <n v="1"/>
    <s v="0-1 Miles"/>
    <x v="0"/>
    <n v="43"/>
    <x v="0"/>
    <x v="0"/>
  </r>
  <r>
    <n v="23940"/>
    <x v="0"/>
    <x v="1"/>
    <n v="40000"/>
    <n v="1"/>
    <s v="Bachelors"/>
    <s v="Skilled Manual"/>
    <x v="0"/>
    <n v="1"/>
    <s v="0-1 Miles"/>
    <x v="0"/>
    <n v="44"/>
    <x v="0"/>
    <x v="1"/>
  </r>
  <r>
    <n v="19441"/>
    <x v="0"/>
    <x v="1"/>
    <n v="40000"/>
    <n v="0"/>
    <s v="Graduate Degree"/>
    <s v="Clerical"/>
    <x v="0"/>
    <n v="0"/>
    <s v="0-1 Miles"/>
    <x v="0"/>
    <n v="25"/>
    <x v="2"/>
    <x v="1"/>
  </r>
  <r>
    <n v="26852"/>
    <x v="0"/>
    <x v="0"/>
    <n v="20000"/>
    <n v="3"/>
    <s v="High School"/>
    <s v="Manual"/>
    <x v="0"/>
    <n v="2"/>
    <s v="0-1 Miles"/>
    <x v="0"/>
    <n v="43"/>
    <x v="0"/>
    <x v="0"/>
  </r>
  <r>
    <n v="12274"/>
    <x v="1"/>
    <x v="1"/>
    <n v="10000"/>
    <n v="2"/>
    <s v="High School"/>
    <s v="Manual"/>
    <x v="0"/>
    <n v="0"/>
    <s v="0-1 Miles"/>
    <x v="0"/>
    <n v="35"/>
    <x v="0"/>
    <x v="0"/>
  </r>
  <r>
    <n v="20236"/>
    <x v="1"/>
    <x v="1"/>
    <n v="60000"/>
    <n v="3"/>
    <s v="Bachelors"/>
    <s v="Professional"/>
    <x v="1"/>
    <n v="2"/>
    <s v="0-1 Miles"/>
    <x v="1"/>
    <n v="43"/>
    <x v="0"/>
    <x v="1"/>
  </r>
  <r>
    <n v="24149"/>
    <x v="0"/>
    <x v="1"/>
    <n v="10000"/>
    <n v="2"/>
    <s v="Partial College"/>
    <s v="Manual"/>
    <x v="0"/>
    <n v="0"/>
    <s v="1-2 Miles"/>
    <x v="0"/>
    <n v="49"/>
    <x v="0"/>
    <x v="0"/>
  </r>
  <r>
    <n v="26139"/>
    <x v="1"/>
    <x v="1"/>
    <n v="60000"/>
    <n v="1"/>
    <s v="Partial College"/>
    <s v="Skilled Manual"/>
    <x v="0"/>
    <n v="1"/>
    <s v="5-10 Miles"/>
    <x v="1"/>
    <n v="45"/>
    <x v="0"/>
    <x v="0"/>
  </r>
  <r>
    <n v="18491"/>
    <x v="1"/>
    <x v="0"/>
    <n v="70000"/>
    <n v="2"/>
    <s v="High School"/>
    <s v="Professional"/>
    <x v="0"/>
    <n v="2"/>
    <s v="5-10 Miles"/>
    <x v="1"/>
    <n v="49"/>
    <x v="0"/>
    <x v="1"/>
  </r>
  <r>
    <n v="22707"/>
    <x v="1"/>
    <x v="0"/>
    <n v="30000"/>
    <n v="0"/>
    <s v="Partial College"/>
    <s v="Clerical"/>
    <x v="1"/>
    <n v="1"/>
    <s v="2-5 Miles"/>
    <x v="0"/>
    <n v="30"/>
    <x v="2"/>
    <x v="0"/>
  </r>
  <r>
    <n v="20430"/>
    <x v="0"/>
    <x v="1"/>
    <n v="70000"/>
    <n v="2"/>
    <s v="Partial College"/>
    <s v="Skilled Manual"/>
    <x v="0"/>
    <n v="2"/>
    <s v="5-10 Miles"/>
    <x v="1"/>
    <n v="52"/>
    <x v="0"/>
    <x v="1"/>
  </r>
  <r>
    <n v="27494"/>
    <x v="1"/>
    <x v="0"/>
    <n v="40000"/>
    <n v="2"/>
    <s v="Partial College"/>
    <s v="Skilled Manual"/>
    <x v="1"/>
    <n v="2"/>
    <s v="1-2 Miles"/>
    <x v="1"/>
    <n v="53"/>
    <x v="0"/>
    <x v="1"/>
  </r>
  <r>
    <n v="26829"/>
    <x v="0"/>
    <x v="0"/>
    <n v="40000"/>
    <n v="0"/>
    <s v="Bachelors"/>
    <s v="Clerical"/>
    <x v="0"/>
    <n v="0"/>
    <s v="0-1 Miles"/>
    <x v="0"/>
    <n v="38"/>
    <x v="0"/>
    <x v="1"/>
  </r>
  <r>
    <n v="28395"/>
    <x v="1"/>
    <x v="1"/>
    <n v="40000"/>
    <n v="0"/>
    <s v="Bachelors"/>
    <s v="Professional"/>
    <x v="1"/>
    <n v="0"/>
    <s v="0-1 Miles"/>
    <x v="0"/>
    <n v="39"/>
    <x v="0"/>
    <x v="1"/>
  </r>
  <r>
    <n v="21006"/>
    <x v="1"/>
    <x v="0"/>
    <n v="30000"/>
    <n v="1"/>
    <s v="Partial College"/>
    <s v="Manual"/>
    <x v="1"/>
    <n v="0"/>
    <s v="0-1 Miles"/>
    <x v="0"/>
    <n v="46"/>
    <x v="0"/>
    <x v="1"/>
  </r>
  <r>
    <n v="14682"/>
    <x v="1"/>
    <x v="0"/>
    <n v="70000"/>
    <n v="0"/>
    <s v="Bachelors"/>
    <s v="Professional"/>
    <x v="1"/>
    <n v="1"/>
    <s v="5-10 Miles"/>
    <x v="1"/>
    <n v="38"/>
    <x v="0"/>
    <x v="0"/>
  </r>
  <r>
    <n v="17650"/>
    <x v="1"/>
    <x v="0"/>
    <n v="40000"/>
    <n v="2"/>
    <s v="Partial College"/>
    <s v="Clerical"/>
    <x v="0"/>
    <n v="2"/>
    <s v="1-2 Miles"/>
    <x v="0"/>
    <n v="35"/>
    <x v="0"/>
    <x v="0"/>
  </r>
  <r>
    <n v="29191"/>
    <x v="1"/>
    <x v="0"/>
    <n v="130000"/>
    <n v="1"/>
    <s v="Graduate Degree"/>
    <s v="Management"/>
    <x v="1"/>
    <n v="1"/>
    <s v="0-1 Miles"/>
    <x v="1"/>
    <n v="36"/>
    <x v="0"/>
    <x v="1"/>
  </r>
  <r>
    <n v="15030"/>
    <x v="0"/>
    <x v="1"/>
    <n v="20000"/>
    <n v="0"/>
    <s v="Bachelors"/>
    <s v="Clerical"/>
    <x v="0"/>
    <n v="0"/>
    <s v="0-1 Miles"/>
    <x v="1"/>
    <n v="26"/>
    <x v="2"/>
    <x v="1"/>
  </r>
  <r>
    <n v="24140"/>
    <x v="1"/>
    <x v="1"/>
    <n v="10000"/>
    <n v="0"/>
    <s v="Graduate Degree"/>
    <s v="Manual"/>
    <x v="1"/>
    <n v="0"/>
    <s v="0-1 Miles"/>
    <x v="0"/>
    <n v="30"/>
    <x v="2"/>
    <x v="1"/>
  </r>
  <r>
    <n v="22496"/>
    <x v="0"/>
    <x v="0"/>
    <n v="30000"/>
    <n v="1"/>
    <s v="Bachelors"/>
    <s v="Skilled Manual"/>
    <x v="0"/>
    <n v="2"/>
    <s v="0-1 Miles"/>
    <x v="0"/>
    <n v="42"/>
    <x v="0"/>
    <x v="0"/>
  </r>
  <r>
    <n v="24065"/>
    <x v="1"/>
    <x v="0"/>
    <n v="20000"/>
    <n v="0"/>
    <s v="High School"/>
    <s v="Manual"/>
    <x v="0"/>
    <n v="0"/>
    <s v="0-1 Miles"/>
    <x v="0"/>
    <n v="40"/>
    <x v="0"/>
    <x v="1"/>
  </r>
  <r>
    <n v="19914"/>
    <x v="0"/>
    <x v="1"/>
    <n v="80000"/>
    <n v="5"/>
    <s v="Bachelors"/>
    <s v="Management"/>
    <x v="0"/>
    <n v="2"/>
    <s v="2-5 Miles"/>
    <x v="0"/>
    <n v="62"/>
    <x v="1"/>
    <x v="0"/>
  </r>
  <r>
    <n v="12871"/>
    <x v="1"/>
    <x v="0"/>
    <n v="30000"/>
    <n v="0"/>
    <s v="Partial College"/>
    <s v="Clerical"/>
    <x v="1"/>
    <n v="1"/>
    <s v="2-5 Miles"/>
    <x v="0"/>
    <n v="29"/>
    <x v="2"/>
    <x v="0"/>
  </r>
  <r>
    <n v="22988"/>
    <x v="0"/>
    <x v="0"/>
    <n v="40000"/>
    <n v="2"/>
    <s v="Bachelors"/>
    <s v="Management"/>
    <x v="0"/>
    <n v="2"/>
    <s v="5-10 Miles"/>
    <x v="1"/>
    <n v="66"/>
    <x v="1"/>
    <x v="1"/>
  </r>
  <r>
    <n v="15922"/>
    <x v="0"/>
    <x v="1"/>
    <n v="150000"/>
    <n v="2"/>
    <s v="High School"/>
    <s v="Professional"/>
    <x v="0"/>
    <n v="4"/>
    <s v="0-1 Miles"/>
    <x v="0"/>
    <n v="48"/>
    <x v="0"/>
    <x v="0"/>
  </r>
  <r>
    <n v="12344"/>
    <x v="1"/>
    <x v="0"/>
    <n v="80000"/>
    <n v="0"/>
    <s v="Bachelors"/>
    <s v="Professional"/>
    <x v="1"/>
    <n v="3"/>
    <s v="More than 10 Miles"/>
    <x v="1"/>
    <n v="31"/>
    <x v="0"/>
    <x v="0"/>
  </r>
  <r>
    <n v="23627"/>
    <x v="1"/>
    <x v="0"/>
    <n v="100000"/>
    <n v="3"/>
    <s v="Partial College"/>
    <s v="Management"/>
    <x v="1"/>
    <n v="4"/>
    <s v="5-10 Miles"/>
    <x v="0"/>
    <n v="56"/>
    <x v="1"/>
    <x v="0"/>
  </r>
  <r>
    <n v="27775"/>
    <x v="1"/>
    <x v="0"/>
    <n v="40000"/>
    <n v="0"/>
    <s v="Bachelors"/>
    <s v="Clerical"/>
    <x v="1"/>
    <n v="0"/>
    <s v="0-1 Miles"/>
    <x v="0"/>
    <n v="38"/>
    <x v="0"/>
    <x v="1"/>
  </r>
  <r>
    <n v="29301"/>
    <x v="0"/>
    <x v="1"/>
    <n v="80000"/>
    <n v="5"/>
    <s v="Bachelors"/>
    <s v="Professional"/>
    <x v="0"/>
    <n v="4"/>
    <s v="1-2 Miles"/>
    <x v="1"/>
    <n v="40"/>
    <x v="0"/>
    <x v="0"/>
  </r>
  <r>
    <n v="12716"/>
    <x v="1"/>
    <x v="1"/>
    <n v="30000"/>
    <n v="0"/>
    <s v="Partial College"/>
    <s v="Clerical"/>
    <x v="0"/>
    <n v="1"/>
    <s v="2-5 Miles"/>
    <x v="0"/>
    <n v="32"/>
    <x v="0"/>
    <x v="0"/>
  </r>
  <r>
    <n v="12472"/>
    <x v="0"/>
    <x v="1"/>
    <n v="30000"/>
    <n v="1"/>
    <s v="Bachelors"/>
    <s v="Clerical"/>
    <x v="0"/>
    <n v="1"/>
    <s v="2-5 Miles"/>
    <x v="0"/>
    <n v="39"/>
    <x v="0"/>
    <x v="0"/>
  </r>
  <r>
    <n v="20970"/>
    <x v="1"/>
    <x v="1"/>
    <n v="10000"/>
    <n v="2"/>
    <s v="Partial College"/>
    <s v="Manual"/>
    <x v="0"/>
    <n v="1"/>
    <s v="0-1 Miles"/>
    <x v="0"/>
    <n v="52"/>
    <x v="0"/>
    <x v="1"/>
  </r>
  <r>
    <n v="26818"/>
    <x v="1"/>
    <x v="1"/>
    <n v="10000"/>
    <n v="3"/>
    <s v="High School"/>
    <s v="Manual"/>
    <x v="0"/>
    <n v="1"/>
    <s v="0-1 Miles"/>
    <x v="0"/>
    <n v="39"/>
    <x v="0"/>
    <x v="1"/>
  </r>
  <r>
    <n v="12993"/>
    <x v="0"/>
    <x v="1"/>
    <n v="60000"/>
    <n v="2"/>
    <s v="Bachelors"/>
    <s v="Professional"/>
    <x v="0"/>
    <n v="1"/>
    <s v="2-5 Miles"/>
    <x v="1"/>
    <n v="37"/>
    <x v="0"/>
    <x v="0"/>
  </r>
  <r>
    <n v="14192"/>
    <x v="0"/>
    <x v="1"/>
    <n v="90000"/>
    <n v="4"/>
    <s v="High School"/>
    <s v="Management"/>
    <x v="0"/>
    <n v="3"/>
    <s v="5-10 Miles"/>
    <x v="0"/>
    <n v="56"/>
    <x v="1"/>
    <x v="1"/>
  </r>
  <r>
    <n v="19477"/>
    <x v="0"/>
    <x v="1"/>
    <n v="40000"/>
    <n v="0"/>
    <s v="Bachelors"/>
    <s v="Professional"/>
    <x v="0"/>
    <n v="0"/>
    <s v="0-1 Miles"/>
    <x v="0"/>
    <n v="40"/>
    <x v="0"/>
    <x v="1"/>
  </r>
  <r>
    <n v="26796"/>
    <x v="1"/>
    <x v="1"/>
    <n v="40000"/>
    <n v="2"/>
    <s v="Bachelors"/>
    <s v="Management"/>
    <x v="0"/>
    <n v="2"/>
    <s v="5-10 Miles"/>
    <x v="1"/>
    <n v="65"/>
    <x v="1"/>
    <x v="1"/>
  </r>
  <r>
    <n v="21094"/>
    <x v="1"/>
    <x v="0"/>
    <n v="30000"/>
    <n v="2"/>
    <s v="Partial College"/>
    <s v="Clerical"/>
    <x v="0"/>
    <n v="2"/>
    <s v="0-1 Miles"/>
    <x v="0"/>
    <n v="42"/>
    <x v="0"/>
    <x v="0"/>
  </r>
  <r>
    <n v="12234"/>
    <x v="0"/>
    <x v="1"/>
    <n v="10000"/>
    <n v="2"/>
    <s v="Partial College"/>
    <s v="Manual"/>
    <x v="0"/>
    <n v="1"/>
    <s v="2-5 Miles"/>
    <x v="0"/>
    <n v="52"/>
    <x v="0"/>
    <x v="0"/>
  </r>
  <r>
    <n v="28683"/>
    <x v="1"/>
    <x v="0"/>
    <n v="10000"/>
    <n v="1"/>
    <s v="High School"/>
    <s v="Manual"/>
    <x v="1"/>
    <n v="1"/>
    <s v="5-10 Miles"/>
    <x v="0"/>
    <n v="35"/>
    <x v="0"/>
    <x v="1"/>
  </r>
  <r>
    <n v="17994"/>
    <x v="1"/>
    <x v="1"/>
    <n v="20000"/>
    <n v="2"/>
    <s v="High School"/>
    <s v="Manual"/>
    <x v="0"/>
    <n v="2"/>
    <s v="0-1 Miles"/>
    <x v="0"/>
    <n v="42"/>
    <x v="0"/>
    <x v="0"/>
  </r>
  <r>
    <n v="24273"/>
    <x v="0"/>
    <x v="0"/>
    <n v="20000"/>
    <n v="2"/>
    <s v="Partial High School"/>
    <s v="Clerical"/>
    <x v="0"/>
    <n v="2"/>
    <s v="5-10 Miles"/>
    <x v="1"/>
    <n v="55"/>
    <x v="1"/>
    <x v="1"/>
  </r>
  <r>
    <n v="26547"/>
    <x v="1"/>
    <x v="0"/>
    <n v="30000"/>
    <n v="2"/>
    <s v="Partial College"/>
    <s v="Clerical"/>
    <x v="1"/>
    <n v="2"/>
    <s v="5-10 Miles"/>
    <x v="1"/>
    <n v="60"/>
    <x v="1"/>
    <x v="1"/>
  </r>
  <r>
    <n v="22500"/>
    <x v="1"/>
    <x v="1"/>
    <n v="40000"/>
    <n v="0"/>
    <s v="Bachelors"/>
    <s v="Professional"/>
    <x v="1"/>
    <n v="0"/>
    <s v="0-1 Miles"/>
    <x v="0"/>
    <n v="40"/>
    <x v="0"/>
    <x v="1"/>
  </r>
  <r>
    <n v="23993"/>
    <x v="1"/>
    <x v="0"/>
    <n v="10000"/>
    <n v="0"/>
    <s v="Partial College"/>
    <s v="Manual"/>
    <x v="1"/>
    <n v="1"/>
    <s v="0-1 Miles"/>
    <x v="1"/>
    <n v="26"/>
    <x v="2"/>
    <x v="1"/>
  </r>
  <r>
    <n v="14832"/>
    <x v="0"/>
    <x v="1"/>
    <n v="40000"/>
    <n v="1"/>
    <s v="Bachelors"/>
    <s v="Skilled Manual"/>
    <x v="0"/>
    <n v="0"/>
    <s v="0-1 Miles"/>
    <x v="0"/>
    <n v="42"/>
    <x v="0"/>
    <x v="1"/>
  </r>
  <r>
    <n v="16614"/>
    <x v="0"/>
    <x v="0"/>
    <n v="80000"/>
    <n v="0"/>
    <s v="Bachelors"/>
    <s v="Professional"/>
    <x v="0"/>
    <n v="3"/>
    <s v="More than 10 Miles"/>
    <x v="1"/>
    <n v="32"/>
    <x v="0"/>
    <x v="0"/>
  </r>
  <r>
    <n v="20877"/>
    <x v="1"/>
    <x v="1"/>
    <n v="30000"/>
    <n v="1"/>
    <s v="Bachelors"/>
    <s v="Clerical"/>
    <x v="0"/>
    <n v="0"/>
    <s v="1-2 Miles"/>
    <x v="0"/>
    <n v="37"/>
    <x v="0"/>
    <x v="1"/>
  </r>
  <r>
    <n v="20729"/>
    <x v="0"/>
    <x v="0"/>
    <n v="40000"/>
    <n v="2"/>
    <s v="Partial College"/>
    <s v="Clerical"/>
    <x v="1"/>
    <n v="1"/>
    <s v="0-1 Miles"/>
    <x v="0"/>
    <n v="34"/>
    <x v="0"/>
    <x v="0"/>
  </r>
  <r>
    <n v="22464"/>
    <x v="0"/>
    <x v="1"/>
    <n v="40000"/>
    <n v="0"/>
    <s v="Graduate Degree"/>
    <s v="Clerical"/>
    <x v="0"/>
    <n v="0"/>
    <s v="0-1 Miles"/>
    <x v="0"/>
    <n v="37"/>
    <x v="0"/>
    <x v="1"/>
  </r>
  <r>
    <n v="19475"/>
    <x v="0"/>
    <x v="0"/>
    <n v="40000"/>
    <n v="0"/>
    <s v="Bachelors"/>
    <s v="Professional"/>
    <x v="1"/>
    <n v="0"/>
    <s v="0-1 Miles"/>
    <x v="0"/>
    <n v="40"/>
    <x v="0"/>
    <x v="1"/>
  </r>
  <r>
    <n v="19675"/>
    <x v="0"/>
    <x v="1"/>
    <n v="20000"/>
    <n v="4"/>
    <s v="High School"/>
    <s v="Skilled Manual"/>
    <x v="0"/>
    <n v="2"/>
    <s v="5-10 Miles"/>
    <x v="1"/>
    <n v="60"/>
    <x v="1"/>
    <x v="0"/>
  </r>
  <r>
    <n v="12728"/>
    <x v="1"/>
    <x v="1"/>
    <n v="30000"/>
    <n v="0"/>
    <s v="Partial College"/>
    <s v="Clerical"/>
    <x v="1"/>
    <n v="1"/>
    <s v="1-2 Miles"/>
    <x v="0"/>
    <n v="27"/>
    <x v="2"/>
    <x v="0"/>
  </r>
  <r>
    <n v="26154"/>
    <x v="0"/>
    <x v="1"/>
    <n v="60000"/>
    <n v="1"/>
    <s v="Partial College"/>
    <s v="Skilled Manual"/>
    <x v="0"/>
    <n v="1"/>
    <s v="5-10 Miles"/>
    <x v="1"/>
    <n v="43"/>
    <x v="0"/>
    <x v="1"/>
  </r>
  <r>
    <n v="29117"/>
    <x v="1"/>
    <x v="1"/>
    <n v="100000"/>
    <n v="1"/>
    <s v="Bachelors"/>
    <s v="Management"/>
    <x v="1"/>
    <n v="3"/>
    <s v="0-1 Miles"/>
    <x v="1"/>
    <n v="48"/>
    <x v="0"/>
    <x v="0"/>
  </r>
  <r>
    <n v="17845"/>
    <x v="1"/>
    <x v="0"/>
    <n v="20000"/>
    <n v="0"/>
    <s v="Partial High School"/>
    <s v="Manual"/>
    <x v="1"/>
    <n v="2"/>
    <s v="1-2 Miles"/>
    <x v="0"/>
    <n v="32"/>
    <x v="0"/>
    <x v="0"/>
  </r>
  <r>
    <n v="25058"/>
    <x v="0"/>
    <x v="1"/>
    <n v="100000"/>
    <n v="1"/>
    <s v="Bachelors"/>
    <s v="Management"/>
    <x v="0"/>
    <n v="3"/>
    <s v="2-5 Miles"/>
    <x v="1"/>
    <n v="47"/>
    <x v="0"/>
    <x v="0"/>
  </r>
  <r>
    <n v="23426"/>
    <x v="1"/>
    <x v="1"/>
    <n v="80000"/>
    <n v="5"/>
    <s v="Graduate Degree"/>
    <s v="Management"/>
    <x v="0"/>
    <n v="3"/>
    <s v="0-1 Miles"/>
    <x v="1"/>
    <n v="40"/>
    <x v="0"/>
    <x v="0"/>
  </r>
  <r>
    <n v="14798"/>
    <x v="1"/>
    <x v="0"/>
    <n v="10000"/>
    <n v="4"/>
    <s v="Partial High School"/>
    <s v="Manual"/>
    <x v="0"/>
    <n v="2"/>
    <s v="0-1 Miles"/>
    <x v="0"/>
    <n v="41"/>
    <x v="0"/>
    <x v="1"/>
  </r>
  <r>
    <n v="12664"/>
    <x v="0"/>
    <x v="0"/>
    <n v="130000"/>
    <n v="5"/>
    <s v="Partial College"/>
    <s v="Professional"/>
    <x v="0"/>
    <n v="4"/>
    <s v="0-1 Miles"/>
    <x v="0"/>
    <n v="59"/>
    <x v="1"/>
    <x v="0"/>
  </r>
  <r>
    <n v="23979"/>
    <x v="1"/>
    <x v="1"/>
    <n v="10000"/>
    <n v="2"/>
    <s v="Partial College"/>
    <s v="Manual"/>
    <x v="1"/>
    <n v="0"/>
    <s v="0-1 Miles"/>
    <x v="0"/>
    <n v="50"/>
    <x v="0"/>
    <x v="0"/>
  </r>
  <r>
    <n v="25605"/>
    <x v="1"/>
    <x v="0"/>
    <n v="20000"/>
    <n v="2"/>
    <s v="Partial College"/>
    <s v="Manual"/>
    <x v="1"/>
    <n v="1"/>
    <s v="0-1 Miles"/>
    <x v="0"/>
    <n v="54"/>
    <x v="0"/>
    <x v="1"/>
  </r>
  <r>
    <n v="20797"/>
    <x v="0"/>
    <x v="0"/>
    <n v="10000"/>
    <n v="1"/>
    <s v="Bachelors"/>
    <s v="Manual"/>
    <x v="0"/>
    <n v="0"/>
    <s v="0-1 Miles"/>
    <x v="0"/>
    <n v="48"/>
    <x v="0"/>
    <x v="0"/>
  </r>
  <r>
    <n v="21980"/>
    <x v="1"/>
    <x v="0"/>
    <n v="60000"/>
    <n v="1"/>
    <s v="Bachelors"/>
    <s v="Professional"/>
    <x v="0"/>
    <n v="1"/>
    <s v="5-10 Miles"/>
    <x v="1"/>
    <n v="44"/>
    <x v="0"/>
    <x v="1"/>
  </r>
  <r>
    <n v="25460"/>
    <x v="0"/>
    <x v="0"/>
    <n v="20000"/>
    <n v="2"/>
    <s v="High School"/>
    <s v="Manual"/>
    <x v="0"/>
    <n v="0"/>
    <s v="0-1 Miles"/>
    <x v="0"/>
    <n v="40"/>
    <x v="0"/>
    <x v="1"/>
  </r>
  <r>
    <n v="29181"/>
    <x v="1"/>
    <x v="0"/>
    <n v="60000"/>
    <n v="2"/>
    <s v="Bachelors"/>
    <s v="Professional"/>
    <x v="1"/>
    <n v="1"/>
    <s v="0-1 Miles"/>
    <x v="1"/>
    <n v="38"/>
    <x v="0"/>
    <x v="1"/>
  </r>
  <r>
    <n v="24279"/>
    <x v="1"/>
    <x v="1"/>
    <n v="40000"/>
    <n v="2"/>
    <s v="Partial College"/>
    <s v="Skilled Manual"/>
    <x v="1"/>
    <n v="2"/>
    <s v="1-2 Miles"/>
    <x v="1"/>
    <n v="52"/>
    <x v="0"/>
    <x v="0"/>
  </r>
  <r>
    <n v="22402"/>
    <x v="0"/>
    <x v="1"/>
    <n v="10000"/>
    <n v="0"/>
    <s v="Partial College"/>
    <s v="Manual"/>
    <x v="0"/>
    <n v="1"/>
    <s v="2-5 Miles"/>
    <x v="1"/>
    <n v="25"/>
    <x v="2"/>
    <x v="1"/>
  </r>
  <r>
    <n v="15465"/>
    <x v="0"/>
    <x v="0"/>
    <n v="10000"/>
    <n v="0"/>
    <s v="Partial College"/>
    <s v="Manual"/>
    <x v="1"/>
    <n v="1"/>
    <s v="0-1 Miles"/>
    <x v="1"/>
    <n v="25"/>
    <x v="2"/>
    <x v="0"/>
  </r>
  <r>
    <n v="26757"/>
    <x v="1"/>
    <x v="1"/>
    <n v="90000"/>
    <n v="1"/>
    <s v="Bachelors"/>
    <s v="Professional"/>
    <x v="0"/>
    <n v="1"/>
    <s v="2-5 Miles"/>
    <x v="1"/>
    <n v="47"/>
    <x v="0"/>
    <x v="1"/>
  </r>
  <r>
    <n v="14233"/>
    <x v="1"/>
    <x v="1"/>
    <n v="100000"/>
    <n v="0"/>
    <s v="High School"/>
    <s v="Management"/>
    <x v="0"/>
    <n v="3"/>
    <s v="More than 10 Miles"/>
    <x v="1"/>
    <n v="35"/>
    <x v="0"/>
    <x v="0"/>
  </r>
  <r>
    <n v="14058"/>
    <x v="1"/>
    <x v="1"/>
    <n v="70000"/>
    <n v="0"/>
    <s v="Bachelors"/>
    <s v="Professional"/>
    <x v="1"/>
    <n v="1"/>
    <s v="5-10 Miles"/>
    <x v="1"/>
    <n v="41"/>
    <x v="0"/>
    <x v="1"/>
  </r>
  <r>
    <n v="12273"/>
    <x v="0"/>
    <x v="1"/>
    <n v="30000"/>
    <n v="1"/>
    <s v="Bachelors"/>
    <s v="Clerical"/>
    <x v="0"/>
    <n v="0"/>
    <s v="0-1 Miles"/>
    <x v="0"/>
    <n v="47"/>
    <x v="0"/>
    <x v="0"/>
  </r>
  <r>
    <n v="17203"/>
    <x v="0"/>
    <x v="0"/>
    <n v="130000"/>
    <n v="4"/>
    <s v="Partial College"/>
    <s v="Professional"/>
    <x v="0"/>
    <n v="4"/>
    <s v="5-10 Miles"/>
    <x v="0"/>
    <n v="61"/>
    <x v="1"/>
    <x v="1"/>
  </r>
  <r>
    <n v="18144"/>
    <x v="0"/>
    <x v="0"/>
    <n v="80000"/>
    <n v="5"/>
    <s v="Bachelors"/>
    <s v="Management"/>
    <x v="0"/>
    <n v="2"/>
    <s v="2-5 Miles"/>
    <x v="0"/>
    <n v="61"/>
    <x v="1"/>
    <x v="0"/>
  </r>
  <r>
    <n v="23963"/>
    <x v="0"/>
    <x v="1"/>
    <n v="10000"/>
    <n v="0"/>
    <s v="Partial High School"/>
    <s v="Manual"/>
    <x v="1"/>
    <n v="2"/>
    <s v="0-1 Miles"/>
    <x v="0"/>
    <n v="33"/>
    <x v="0"/>
    <x v="0"/>
  </r>
  <r>
    <n v="17907"/>
    <x v="0"/>
    <x v="0"/>
    <n v="10000"/>
    <n v="0"/>
    <s v="Partial College"/>
    <s v="Manual"/>
    <x v="0"/>
    <n v="1"/>
    <s v="2-5 Miles"/>
    <x v="1"/>
    <n v="27"/>
    <x v="2"/>
    <x v="0"/>
  </r>
  <r>
    <n v="19442"/>
    <x v="1"/>
    <x v="1"/>
    <n v="50000"/>
    <n v="0"/>
    <s v="Graduate Degree"/>
    <s v="Skilled Manual"/>
    <x v="0"/>
    <n v="0"/>
    <s v="0-1 Miles"/>
    <x v="0"/>
    <n v="37"/>
    <x v="0"/>
    <x v="1"/>
  </r>
  <r>
    <n v="17504"/>
    <x v="1"/>
    <x v="0"/>
    <n v="80000"/>
    <n v="2"/>
    <s v="Partial College"/>
    <s v="Skilled Manual"/>
    <x v="0"/>
    <n v="2"/>
    <s v="5-10 Miles"/>
    <x v="1"/>
    <n v="52"/>
    <x v="0"/>
    <x v="1"/>
  </r>
  <r>
    <n v="12253"/>
    <x v="1"/>
    <x v="0"/>
    <n v="20000"/>
    <n v="0"/>
    <s v="Partial College"/>
    <s v="Manual"/>
    <x v="0"/>
    <n v="0"/>
    <s v="0-1 Miles"/>
    <x v="1"/>
    <n v="29"/>
    <x v="2"/>
    <x v="1"/>
  </r>
  <r>
    <n v="27304"/>
    <x v="1"/>
    <x v="0"/>
    <n v="110000"/>
    <n v="2"/>
    <s v="Partial College"/>
    <s v="Professional"/>
    <x v="1"/>
    <n v="3"/>
    <s v="5-10 Miles"/>
    <x v="0"/>
    <n v="48"/>
    <x v="0"/>
    <x v="0"/>
  </r>
  <r>
    <n v="14191"/>
    <x v="0"/>
    <x v="1"/>
    <n v="160000"/>
    <n v="4"/>
    <s v="Partial College"/>
    <s v="Professional"/>
    <x v="1"/>
    <n v="2"/>
    <s v="More than 10 Miles"/>
    <x v="0"/>
    <n v="55"/>
    <x v="1"/>
    <x v="1"/>
  </r>
  <r>
    <n v="12212"/>
    <x v="0"/>
    <x v="0"/>
    <n v="10000"/>
    <n v="0"/>
    <s v="Graduate Degree"/>
    <s v="Manual"/>
    <x v="0"/>
    <n v="0"/>
    <s v="0-1 Miles"/>
    <x v="0"/>
    <n v="37"/>
    <x v="0"/>
    <x v="1"/>
  </r>
  <r>
    <n v="25529"/>
    <x v="1"/>
    <x v="1"/>
    <n v="10000"/>
    <n v="1"/>
    <s v="Graduate Degree"/>
    <s v="Manual"/>
    <x v="0"/>
    <n v="0"/>
    <s v="0-1 Miles"/>
    <x v="0"/>
    <n v="44"/>
    <x v="0"/>
    <x v="0"/>
  </r>
  <r>
    <n v="22170"/>
    <x v="0"/>
    <x v="0"/>
    <n v="30000"/>
    <n v="3"/>
    <s v="Partial College"/>
    <s v="Clerical"/>
    <x v="1"/>
    <n v="2"/>
    <s v="1-2 Miles"/>
    <x v="1"/>
    <n v="55"/>
    <x v="1"/>
    <x v="1"/>
  </r>
  <r>
    <n v="19445"/>
    <x v="0"/>
    <x v="0"/>
    <n v="10000"/>
    <n v="2"/>
    <s v="High School"/>
    <s v="Manual"/>
    <x v="1"/>
    <n v="1"/>
    <s v="0-1 Miles"/>
    <x v="0"/>
    <n v="38"/>
    <x v="0"/>
    <x v="0"/>
  </r>
  <r>
    <n v="15265"/>
    <x v="1"/>
    <x v="1"/>
    <n v="40000"/>
    <n v="2"/>
    <s v="Bachelors"/>
    <s v="Management"/>
    <x v="0"/>
    <n v="2"/>
    <s v="5-10 Miles"/>
    <x v="1"/>
    <n v="66"/>
    <x v="1"/>
    <x v="1"/>
  </r>
  <r>
    <n v="28918"/>
    <x v="0"/>
    <x v="0"/>
    <n v="130000"/>
    <n v="4"/>
    <s v="High School"/>
    <s v="Management"/>
    <x v="1"/>
    <n v="4"/>
    <s v="More than 10 Miles"/>
    <x v="0"/>
    <n v="58"/>
    <x v="1"/>
    <x v="0"/>
  </r>
  <r>
    <n v="15799"/>
    <x v="0"/>
    <x v="0"/>
    <n v="90000"/>
    <n v="1"/>
    <s v="Bachelors"/>
    <s v="Professional"/>
    <x v="0"/>
    <n v="1"/>
    <s v="2-5 Miles"/>
    <x v="1"/>
    <n v="47"/>
    <x v="0"/>
    <x v="1"/>
  </r>
  <r>
    <n v="11047"/>
    <x v="0"/>
    <x v="0"/>
    <n v="30000"/>
    <n v="3"/>
    <s v="High School"/>
    <s v="Skilled Manual"/>
    <x v="1"/>
    <n v="2"/>
    <s v="1-2 Miles"/>
    <x v="1"/>
    <n v="56"/>
    <x v="1"/>
    <x v="1"/>
  </r>
  <r>
    <n v="18151"/>
    <x v="1"/>
    <x v="1"/>
    <n v="80000"/>
    <n v="5"/>
    <s v="Partial College"/>
    <s v="Professional"/>
    <x v="1"/>
    <n v="2"/>
    <s v="More than 10 Miles"/>
    <x v="0"/>
    <n v="59"/>
    <x v="1"/>
    <x v="0"/>
  </r>
  <r>
    <n v="20606"/>
    <x v="0"/>
    <x v="0"/>
    <n v="70000"/>
    <n v="0"/>
    <s v="Bachelors"/>
    <s v="Professional"/>
    <x v="0"/>
    <n v="4"/>
    <s v="More than 10 Miles"/>
    <x v="1"/>
    <n v="32"/>
    <x v="0"/>
    <x v="1"/>
  </r>
  <r>
    <n v="19482"/>
    <x v="0"/>
    <x v="1"/>
    <n v="30000"/>
    <n v="1"/>
    <s v="Partial College"/>
    <s v="Clerical"/>
    <x v="0"/>
    <n v="1"/>
    <s v="0-1 Miles"/>
    <x v="0"/>
    <n v="44"/>
    <x v="0"/>
    <x v="1"/>
  </r>
  <r>
    <n v="16489"/>
    <x v="0"/>
    <x v="1"/>
    <n v="30000"/>
    <n v="3"/>
    <s v="High School"/>
    <s v="Skilled Manual"/>
    <x v="0"/>
    <n v="2"/>
    <s v="5-10 Miles"/>
    <x v="1"/>
    <n v="55"/>
    <x v="1"/>
    <x v="0"/>
  </r>
  <r>
    <n v="26944"/>
    <x v="1"/>
    <x v="1"/>
    <n v="90000"/>
    <n v="2"/>
    <s v="High School"/>
    <s v="Manual"/>
    <x v="0"/>
    <n v="0"/>
    <s v="0-1 Miles"/>
    <x v="0"/>
    <n v="36"/>
    <x v="0"/>
    <x v="1"/>
  </r>
  <r>
    <n v="15682"/>
    <x v="1"/>
    <x v="0"/>
    <n v="80000"/>
    <n v="5"/>
    <s v="Bachelors"/>
    <s v="Management"/>
    <x v="0"/>
    <n v="2"/>
    <s v="More than 10 Miles"/>
    <x v="0"/>
    <n v="62"/>
    <x v="1"/>
    <x v="0"/>
  </r>
  <r>
    <n v="26032"/>
    <x v="0"/>
    <x v="0"/>
    <n v="70000"/>
    <n v="5"/>
    <s v="Bachelors"/>
    <s v="Professional"/>
    <x v="0"/>
    <n v="4"/>
    <s v="More than 10 Miles"/>
    <x v="1"/>
    <n v="41"/>
    <x v="0"/>
    <x v="0"/>
  </r>
  <r>
    <n v="17843"/>
    <x v="1"/>
    <x v="0"/>
    <n v="10000"/>
    <n v="0"/>
    <s v="Partial High School"/>
    <s v="Manual"/>
    <x v="1"/>
    <n v="2"/>
    <s v="0-1 Miles"/>
    <x v="0"/>
    <n v="32"/>
    <x v="0"/>
    <x v="0"/>
  </r>
  <r>
    <n v="25559"/>
    <x v="1"/>
    <x v="1"/>
    <n v="20000"/>
    <n v="0"/>
    <s v="Bachelors"/>
    <s v="Clerical"/>
    <x v="0"/>
    <n v="0"/>
    <s v="0-1 Miles"/>
    <x v="1"/>
    <n v="25"/>
    <x v="2"/>
    <x v="1"/>
  </r>
  <r>
    <n v="16209"/>
    <x v="1"/>
    <x v="0"/>
    <n v="50000"/>
    <n v="0"/>
    <s v="Graduate Degree"/>
    <s v="Skilled Manual"/>
    <x v="0"/>
    <n v="0"/>
    <s v="1-2 Miles"/>
    <x v="0"/>
    <n v="36"/>
    <x v="0"/>
    <x v="0"/>
  </r>
  <r>
    <n v="11147"/>
    <x v="0"/>
    <x v="1"/>
    <n v="60000"/>
    <n v="2"/>
    <s v="Graduate Degree"/>
    <s v="Management"/>
    <x v="0"/>
    <n v="1"/>
    <s v="0-1 Miles"/>
    <x v="1"/>
    <n v="67"/>
    <x v="1"/>
    <x v="1"/>
  </r>
  <r>
    <n v="15214"/>
    <x v="1"/>
    <x v="0"/>
    <n v="100000"/>
    <n v="0"/>
    <s v="Graduate Degree"/>
    <s v="Management"/>
    <x v="1"/>
    <n v="1"/>
    <s v="1-2 Miles"/>
    <x v="1"/>
    <n v="39"/>
    <x v="0"/>
    <x v="1"/>
  </r>
  <r>
    <n v="11453"/>
    <x v="1"/>
    <x v="1"/>
    <n v="80000"/>
    <n v="0"/>
    <s v="Bachelors"/>
    <s v="Professional"/>
    <x v="1"/>
    <n v="3"/>
    <s v="More than 10 Miles"/>
    <x v="1"/>
    <n v="33"/>
    <x v="0"/>
    <x v="1"/>
  </r>
  <r>
    <n v="24584"/>
    <x v="1"/>
    <x v="1"/>
    <n v="60000"/>
    <n v="0"/>
    <s v="Bachelors"/>
    <s v="Professional"/>
    <x v="1"/>
    <n v="3"/>
    <s v="2-5 Miles"/>
    <x v="1"/>
    <n v="31"/>
    <x v="0"/>
    <x v="0"/>
  </r>
  <r>
    <n v="12585"/>
    <x v="0"/>
    <x v="1"/>
    <n v="10000"/>
    <n v="1"/>
    <s v="High School"/>
    <s v="Manual"/>
    <x v="0"/>
    <n v="0"/>
    <s v="2-5 Miles"/>
    <x v="1"/>
    <n v="27"/>
    <x v="2"/>
    <x v="1"/>
  </r>
  <r>
    <n v="18626"/>
    <x v="1"/>
    <x v="1"/>
    <n v="40000"/>
    <n v="2"/>
    <s v="Partial College"/>
    <s v="Clerical"/>
    <x v="0"/>
    <n v="0"/>
    <s v="1-2 Miles"/>
    <x v="0"/>
    <n v="33"/>
    <x v="0"/>
    <x v="1"/>
  </r>
  <r>
    <n v="29298"/>
    <x v="1"/>
    <x v="0"/>
    <n v="60000"/>
    <n v="1"/>
    <s v="Partial College"/>
    <s v="Skilled Manual"/>
    <x v="0"/>
    <n v="1"/>
    <s v="5-10 Miles"/>
    <x v="1"/>
    <n v="46"/>
    <x v="0"/>
    <x v="1"/>
  </r>
  <r>
    <n v="24842"/>
    <x v="1"/>
    <x v="0"/>
    <n v="90000"/>
    <n v="3"/>
    <s v="High School"/>
    <s v="Professional"/>
    <x v="1"/>
    <n v="1"/>
    <s v="2-5 Miles"/>
    <x v="0"/>
    <n v="51"/>
    <x v="0"/>
    <x v="0"/>
  </r>
  <r>
    <n v="15657"/>
    <x v="0"/>
    <x v="1"/>
    <n v="30000"/>
    <n v="3"/>
    <s v="Graduate Degree"/>
    <s v="Clerical"/>
    <x v="0"/>
    <n v="0"/>
    <s v="0-1 Miles"/>
    <x v="0"/>
    <n v="46"/>
    <x v="0"/>
    <x v="1"/>
  </r>
  <r>
    <n v="11415"/>
    <x v="1"/>
    <x v="1"/>
    <n v="90000"/>
    <n v="5"/>
    <s v="Partial College"/>
    <s v="Professional"/>
    <x v="1"/>
    <n v="2"/>
    <s v="More than 10 Miles"/>
    <x v="0"/>
    <n v="62"/>
    <x v="1"/>
    <x v="0"/>
  </r>
  <r>
    <n v="28729"/>
    <x v="1"/>
    <x v="0"/>
    <n v="20000"/>
    <n v="0"/>
    <s v="Partial High School"/>
    <s v="Manual"/>
    <x v="0"/>
    <n v="2"/>
    <s v="1-2 Miles"/>
    <x v="0"/>
    <n v="26"/>
    <x v="2"/>
    <x v="1"/>
  </r>
  <r>
    <n v="22633"/>
    <x v="1"/>
    <x v="0"/>
    <n v="40000"/>
    <n v="0"/>
    <s v="Graduate Degree"/>
    <s v="Clerical"/>
    <x v="0"/>
    <n v="0"/>
    <s v="0-1 Miles"/>
    <x v="0"/>
    <n v="37"/>
    <x v="0"/>
    <x v="1"/>
  </r>
  <r>
    <n v="25649"/>
    <x v="1"/>
    <x v="0"/>
    <n v="30000"/>
    <n v="3"/>
    <s v="Partial College"/>
    <s v="Clerical"/>
    <x v="0"/>
    <n v="0"/>
    <s v="0-1 Miles"/>
    <x v="0"/>
    <n v="42"/>
    <x v="0"/>
    <x v="1"/>
  </r>
  <r>
    <n v="14669"/>
    <x v="0"/>
    <x v="0"/>
    <n v="80000"/>
    <n v="4"/>
    <s v="Graduate Degree"/>
    <s v="Management"/>
    <x v="0"/>
    <n v="1"/>
    <s v="0-1 Miles"/>
    <x v="1"/>
    <n v="36"/>
    <x v="0"/>
    <x v="0"/>
  </r>
  <r>
    <n v="19299"/>
    <x v="0"/>
    <x v="0"/>
    <n v="50000"/>
    <n v="0"/>
    <s v="Graduate Degree"/>
    <s v="Skilled Manual"/>
    <x v="0"/>
    <n v="0"/>
    <s v="0-1 Miles"/>
    <x v="0"/>
    <n v="36"/>
    <x v="0"/>
    <x v="1"/>
  </r>
  <r>
    <n v="20946"/>
    <x v="1"/>
    <x v="0"/>
    <n v="30000"/>
    <n v="0"/>
    <s v="Partial College"/>
    <s v="Clerical"/>
    <x v="1"/>
    <n v="1"/>
    <s v="2-5 Miles"/>
    <x v="0"/>
    <n v="30"/>
    <x v="2"/>
    <x v="0"/>
  </r>
  <r>
    <n v="11451"/>
    <x v="1"/>
    <x v="1"/>
    <n v="70000"/>
    <n v="0"/>
    <s v="Bachelors"/>
    <s v="Professional"/>
    <x v="1"/>
    <n v="4"/>
    <s v="More than 10 Miles"/>
    <x v="1"/>
    <n v="31"/>
    <x v="0"/>
    <x v="1"/>
  </r>
  <r>
    <n v="25553"/>
    <x v="0"/>
    <x v="1"/>
    <n v="30000"/>
    <n v="1"/>
    <s v="Bachelors"/>
    <s v="Clerical"/>
    <x v="0"/>
    <n v="0"/>
    <s v="0-1 Miles"/>
    <x v="0"/>
    <n v="65"/>
    <x v="1"/>
    <x v="1"/>
  </r>
  <r>
    <n v="27951"/>
    <x v="1"/>
    <x v="1"/>
    <n v="80000"/>
    <n v="4"/>
    <s v="Partial College"/>
    <s v="Professional"/>
    <x v="1"/>
    <n v="2"/>
    <s v="2-5 Miles"/>
    <x v="0"/>
    <n v="54"/>
    <x v="0"/>
    <x v="1"/>
  </r>
  <r>
    <n v="25026"/>
    <x v="0"/>
    <x v="1"/>
    <n v="20000"/>
    <n v="2"/>
    <s v="Partial High School"/>
    <s v="Clerical"/>
    <x v="0"/>
    <n v="3"/>
    <s v="5-10 Miles"/>
    <x v="1"/>
    <n v="54"/>
    <x v="0"/>
    <x v="0"/>
  </r>
  <r>
    <n v="13673"/>
    <x v="1"/>
    <x v="0"/>
    <n v="20000"/>
    <n v="0"/>
    <s v="Partial High School"/>
    <s v="Manual"/>
    <x v="1"/>
    <n v="2"/>
    <s v="0-1 Miles"/>
    <x v="0"/>
    <n v="25"/>
    <x v="2"/>
    <x v="0"/>
  </r>
  <r>
    <n v="16043"/>
    <x v="1"/>
    <x v="1"/>
    <n v="10000"/>
    <n v="1"/>
    <s v="Bachelors"/>
    <s v="Manual"/>
    <x v="0"/>
    <n v="0"/>
    <s v="0-1 Miles"/>
    <x v="0"/>
    <n v="48"/>
    <x v="0"/>
    <x v="0"/>
  </r>
  <r>
    <n v="22399"/>
    <x v="1"/>
    <x v="1"/>
    <n v="10000"/>
    <n v="0"/>
    <s v="Partial College"/>
    <s v="Manual"/>
    <x v="0"/>
    <n v="1"/>
    <s v="1-2 Miles"/>
    <x v="1"/>
    <n v="26"/>
    <x v="2"/>
    <x v="1"/>
  </r>
  <r>
    <n v="27696"/>
    <x v="0"/>
    <x v="1"/>
    <n v="60000"/>
    <n v="1"/>
    <s v="Bachelors"/>
    <s v="Professional"/>
    <x v="0"/>
    <n v="1"/>
    <s v="5-10 Miles"/>
    <x v="1"/>
    <n v="43"/>
    <x v="0"/>
    <x v="1"/>
  </r>
  <r>
    <n v="25313"/>
    <x v="1"/>
    <x v="1"/>
    <n v="10000"/>
    <n v="0"/>
    <s v="Partial High School"/>
    <s v="Manual"/>
    <x v="1"/>
    <n v="2"/>
    <s v="1-2 Miles"/>
    <x v="0"/>
    <n v="35"/>
    <x v="0"/>
    <x v="0"/>
  </r>
  <r>
    <n v="13813"/>
    <x v="0"/>
    <x v="0"/>
    <n v="30000"/>
    <n v="3"/>
    <s v="Partial College"/>
    <s v="Clerical"/>
    <x v="1"/>
    <n v="0"/>
    <s v="0-1 Miles"/>
    <x v="0"/>
    <n v="42"/>
    <x v="0"/>
    <x v="0"/>
  </r>
  <r>
    <n v="18711"/>
    <x v="1"/>
    <x v="0"/>
    <n v="70000"/>
    <n v="5"/>
    <s v="Bachelors"/>
    <s v="Professional"/>
    <x v="0"/>
    <n v="4"/>
    <s v="More than 10 Miles"/>
    <x v="1"/>
    <n v="39"/>
    <x v="0"/>
    <x v="0"/>
  </r>
  <r>
    <n v="19650"/>
    <x v="0"/>
    <x v="0"/>
    <n v="30000"/>
    <n v="2"/>
    <s v="Partial College"/>
    <s v="Clerical"/>
    <x v="1"/>
    <n v="2"/>
    <s v="0-1 Miles"/>
    <x v="1"/>
    <n v="67"/>
    <x v="1"/>
    <x v="0"/>
  </r>
  <r>
    <n v="14135"/>
    <x v="0"/>
    <x v="1"/>
    <n v="20000"/>
    <n v="1"/>
    <s v="Partial College"/>
    <s v="Manual"/>
    <x v="0"/>
    <n v="0"/>
    <s v="1-2 Miles"/>
    <x v="0"/>
    <n v="35"/>
    <x v="0"/>
    <x v="0"/>
  </r>
  <r>
    <n v="12833"/>
    <x v="1"/>
    <x v="0"/>
    <n v="20000"/>
    <n v="3"/>
    <s v="High School"/>
    <s v="Manual"/>
    <x v="0"/>
    <n v="1"/>
    <s v="0-1 Miles"/>
    <x v="0"/>
    <n v="42"/>
    <x v="0"/>
    <x v="1"/>
  </r>
  <r>
    <n v="26849"/>
    <x v="0"/>
    <x v="1"/>
    <n v="10000"/>
    <n v="3"/>
    <s v="Partial High School"/>
    <s v="Manual"/>
    <x v="0"/>
    <n v="2"/>
    <s v="0-1 Miles"/>
    <x v="0"/>
    <n v="43"/>
    <x v="0"/>
    <x v="0"/>
  </r>
  <r>
    <n v="20962"/>
    <x v="0"/>
    <x v="0"/>
    <n v="20000"/>
    <n v="1"/>
    <s v="Graduate Degree"/>
    <s v="Clerical"/>
    <x v="0"/>
    <n v="0"/>
    <s v="0-1 Miles"/>
    <x v="0"/>
    <n v="45"/>
    <x v="0"/>
    <x v="0"/>
  </r>
  <r>
    <n v="28915"/>
    <x v="1"/>
    <x v="1"/>
    <n v="80000"/>
    <n v="5"/>
    <s v="High School"/>
    <s v="Management"/>
    <x v="0"/>
    <n v="3"/>
    <s v="More than 10 Miles"/>
    <x v="0"/>
    <n v="57"/>
    <x v="1"/>
    <x v="0"/>
  </r>
  <r>
    <n v="22830"/>
    <x v="0"/>
    <x v="1"/>
    <n v="120000"/>
    <n v="4"/>
    <s v="Partial College"/>
    <s v="Management"/>
    <x v="0"/>
    <n v="3"/>
    <s v="More than 10 Miles"/>
    <x v="0"/>
    <n v="56"/>
    <x v="1"/>
    <x v="0"/>
  </r>
  <r>
    <n v="14777"/>
    <x v="0"/>
    <x v="0"/>
    <n v="40000"/>
    <n v="0"/>
    <s v="Bachelors"/>
    <s v="Clerical"/>
    <x v="0"/>
    <n v="0"/>
    <s v="0-1 Miles"/>
    <x v="0"/>
    <n v="38"/>
    <x v="0"/>
    <x v="1"/>
  </r>
  <r>
    <n v="12591"/>
    <x v="0"/>
    <x v="0"/>
    <n v="30000"/>
    <n v="4"/>
    <s v="Graduate Degree"/>
    <s v="Clerical"/>
    <x v="0"/>
    <n v="0"/>
    <s v="0-1 Miles"/>
    <x v="0"/>
    <n v="45"/>
    <x v="0"/>
    <x v="0"/>
  </r>
  <r>
    <n v="24174"/>
    <x v="0"/>
    <x v="1"/>
    <n v="20000"/>
    <n v="0"/>
    <s v="Bachelors"/>
    <s v="Clerical"/>
    <x v="0"/>
    <n v="0"/>
    <s v="0-1 Miles"/>
    <x v="1"/>
    <n v="27"/>
    <x v="2"/>
    <x v="1"/>
  </r>
  <r>
    <n v="24611"/>
    <x v="1"/>
    <x v="1"/>
    <n v="90000"/>
    <n v="0"/>
    <s v="Bachelors"/>
    <s v="Professional"/>
    <x v="1"/>
    <n v="4"/>
    <s v="More than 10 Miles"/>
    <x v="1"/>
    <n v="35"/>
    <x v="0"/>
    <x v="1"/>
  </r>
  <r>
    <n v="11340"/>
    <x v="0"/>
    <x v="0"/>
    <n v="10000"/>
    <n v="1"/>
    <s v="Graduate Degree"/>
    <s v="Clerical"/>
    <x v="0"/>
    <n v="0"/>
    <s v="0-1 Miles"/>
    <x v="0"/>
    <n v="70"/>
    <x v="1"/>
    <x v="1"/>
  </r>
  <r>
    <n v="25693"/>
    <x v="1"/>
    <x v="0"/>
    <n v="30000"/>
    <n v="5"/>
    <s v="Graduate Degree"/>
    <s v="Clerical"/>
    <x v="0"/>
    <n v="0"/>
    <s v="0-1 Miles"/>
    <x v="0"/>
    <n v="44"/>
    <x v="0"/>
    <x v="1"/>
  </r>
  <r>
    <n v="25555"/>
    <x v="0"/>
    <x v="0"/>
    <n v="10000"/>
    <n v="0"/>
    <s v="Partial College"/>
    <s v="Manual"/>
    <x v="1"/>
    <n v="1"/>
    <s v="0-1 Miles"/>
    <x v="1"/>
    <n v="26"/>
    <x v="2"/>
    <x v="1"/>
  </r>
  <r>
    <n v="22006"/>
    <x v="0"/>
    <x v="1"/>
    <n v="70000"/>
    <n v="5"/>
    <s v="Partial College"/>
    <s v="Skilled Manual"/>
    <x v="0"/>
    <n v="3"/>
    <s v="5-10 Miles"/>
    <x v="1"/>
    <n v="46"/>
    <x v="0"/>
    <x v="0"/>
  </r>
  <r>
    <n v="20060"/>
    <x v="1"/>
    <x v="0"/>
    <n v="30000"/>
    <n v="0"/>
    <s v="High School"/>
    <s v="Manual"/>
    <x v="1"/>
    <n v="1"/>
    <s v="2-5 Miles"/>
    <x v="0"/>
    <n v="34"/>
    <x v="0"/>
    <x v="1"/>
  </r>
  <r>
    <n v="17702"/>
    <x v="0"/>
    <x v="1"/>
    <n v="10000"/>
    <n v="1"/>
    <s v="Graduate Degree"/>
    <s v="Manual"/>
    <x v="0"/>
    <n v="0"/>
    <s v="0-1 Miles"/>
    <x v="0"/>
    <n v="37"/>
    <x v="0"/>
    <x v="0"/>
  </r>
  <r>
    <n v="12503"/>
    <x v="1"/>
    <x v="0"/>
    <n v="30000"/>
    <n v="3"/>
    <s v="Partial College"/>
    <s v="Clerical"/>
    <x v="0"/>
    <n v="2"/>
    <s v="0-1 Miles"/>
    <x v="0"/>
    <n v="27"/>
    <x v="2"/>
    <x v="0"/>
  </r>
  <r>
    <n v="23908"/>
    <x v="1"/>
    <x v="1"/>
    <n v="30000"/>
    <n v="1"/>
    <s v="Bachelors"/>
    <s v="Clerical"/>
    <x v="1"/>
    <n v="1"/>
    <s v="0-1 Miles"/>
    <x v="0"/>
    <n v="39"/>
    <x v="0"/>
    <x v="1"/>
  </r>
  <r>
    <n v="22527"/>
    <x v="1"/>
    <x v="0"/>
    <n v="20000"/>
    <n v="0"/>
    <s v="High School"/>
    <s v="Manual"/>
    <x v="1"/>
    <n v="1"/>
    <s v="2-5 Miles"/>
    <x v="0"/>
    <n v="29"/>
    <x v="2"/>
    <x v="0"/>
  </r>
  <r>
    <n v="19057"/>
    <x v="0"/>
    <x v="0"/>
    <n v="120000"/>
    <n v="3"/>
    <s v="Bachelors"/>
    <s v="Management"/>
    <x v="1"/>
    <n v="2"/>
    <s v="More than 10 Miles"/>
    <x v="0"/>
    <n v="52"/>
    <x v="0"/>
    <x v="1"/>
  </r>
  <r>
    <n v="18494"/>
    <x v="0"/>
    <x v="1"/>
    <n v="110000"/>
    <n v="5"/>
    <s v="Bachelors"/>
    <s v="Management"/>
    <x v="0"/>
    <n v="4"/>
    <s v="2-5 Miles"/>
    <x v="1"/>
    <n v="48"/>
    <x v="0"/>
    <x v="1"/>
  </r>
  <r>
    <n v="11249"/>
    <x v="0"/>
    <x v="0"/>
    <n v="130000"/>
    <n v="3"/>
    <s v="Partial College"/>
    <s v="Professional"/>
    <x v="0"/>
    <n v="3"/>
    <s v="0-1 Miles"/>
    <x v="0"/>
    <n v="51"/>
    <x v="0"/>
    <x v="1"/>
  </r>
  <r>
    <n v="21568"/>
    <x v="0"/>
    <x v="0"/>
    <n v="100000"/>
    <n v="0"/>
    <s v="High School"/>
    <s v="Management"/>
    <x v="0"/>
    <n v="4"/>
    <s v="More than 10 Miles"/>
    <x v="1"/>
    <n v="34"/>
    <x v="0"/>
    <x v="1"/>
  </r>
  <r>
    <n v="13981"/>
    <x v="0"/>
    <x v="0"/>
    <n v="10000"/>
    <n v="5"/>
    <s v="High School"/>
    <s v="Skilled Manual"/>
    <x v="1"/>
    <n v="3"/>
    <s v="1-2 Miles"/>
    <x v="1"/>
    <n v="62"/>
    <x v="1"/>
    <x v="0"/>
  </r>
  <r>
    <n v="23432"/>
    <x v="1"/>
    <x v="1"/>
    <n v="70000"/>
    <n v="0"/>
    <s v="Bachelors"/>
    <s v="Professional"/>
    <x v="0"/>
    <n v="1"/>
    <s v="5-10 Miles"/>
    <x v="1"/>
    <n v="37"/>
    <x v="0"/>
    <x v="1"/>
  </r>
  <r>
    <n v="22931"/>
    <x v="0"/>
    <x v="1"/>
    <n v="100000"/>
    <n v="5"/>
    <s v="Graduate Degree"/>
    <s v="Management"/>
    <x v="1"/>
    <n v="1"/>
    <s v="1-2 Miles"/>
    <x v="1"/>
    <n v="78"/>
    <x v="1"/>
    <x v="1"/>
  </r>
  <r>
    <n v="18172"/>
    <x v="0"/>
    <x v="1"/>
    <n v="130000"/>
    <n v="4"/>
    <s v="High School"/>
    <s v="Professional"/>
    <x v="0"/>
    <n v="3"/>
    <s v="0-1 Miles"/>
    <x v="0"/>
    <n v="55"/>
    <x v="1"/>
    <x v="0"/>
  </r>
  <r>
    <n v="12666"/>
    <x v="1"/>
    <x v="1"/>
    <n v="60000"/>
    <n v="0"/>
    <s v="Bachelors"/>
    <s v="Professional"/>
    <x v="1"/>
    <n v="4"/>
    <s v="2-5 Miles"/>
    <x v="1"/>
    <n v="31"/>
    <x v="0"/>
    <x v="0"/>
  </r>
  <r>
    <n v="20598"/>
    <x v="0"/>
    <x v="1"/>
    <n v="100000"/>
    <n v="3"/>
    <s v="Partial High School"/>
    <s v="Professional"/>
    <x v="0"/>
    <n v="0"/>
    <s v="More than 10 Miles"/>
    <x v="0"/>
    <n v="59"/>
    <x v="1"/>
    <x v="1"/>
  </r>
  <r>
    <n v="21375"/>
    <x v="1"/>
    <x v="1"/>
    <n v="20000"/>
    <n v="2"/>
    <s v="Partial High School"/>
    <s v="Clerical"/>
    <x v="0"/>
    <n v="2"/>
    <s v="5-10 Miles"/>
    <x v="1"/>
    <n v="57"/>
    <x v="1"/>
    <x v="0"/>
  </r>
  <r>
    <n v="20839"/>
    <x v="1"/>
    <x v="0"/>
    <n v="30000"/>
    <n v="3"/>
    <s v="Graduate Degree"/>
    <s v="Clerical"/>
    <x v="0"/>
    <n v="0"/>
    <s v="0-1 Miles"/>
    <x v="0"/>
    <n v="47"/>
    <x v="0"/>
    <x v="1"/>
  </r>
  <r>
    <n v="21738"/>
    <x v="0"/>
    <x v="1"/>
    <n v="20000"/>
    <n v="1"/>
    <s v="Graduate Degree"/>
    <s v="Clerical"/>
    <x v="0"/>
    <n v="0"/>
    <s v="0-1 Miles"/>
    <x v="0"/>
    <n v="43"/>
    <x v="0"/>
    <x v="0"/>
  </r>
  <r>
    <n v="14164"/>
    <x v="1"/>
    <x v="0"/>
    <n v="50000"/>
    <n v="0"/>
    <s v="Graduate Degree"/>
    <s v="Skilled Manual"/>
    <x v="0"/>
    <n v="0"/>
    <s v="0-1 Miles"/>
    <x v="0"/>
    <n v="36"/>
    <x v="0"/>
    <x v="1"/>
  </r>
  <r>
    <n v="14193"/>
    <x v="1"/>
    <x v="0"/>
    <n v="100000"/>
    <n v="3"/>
    <s v="Partial College"/>
    <s v="Management"/>
    <x v="0"/>
    <n v="4"/>
    <s v="More than 10 Miles"/>
    <x v="0"/>
    <n v="56"/>
    <x v="1"/>
    <x v="0"/>
  </r>
  <r>
    <n v="12705"/>
    <x v="0"/>
    <x v="1"/>
    <n v="150000"/>
    <n v="0"/>
    <s v="Bachelors"/>
    <s v="Management"/>
    <x v="0"/>
    <n v="4"/>
    <s v="0-1 Miles"/>
    <x v="1"/>
    <n v="37"/>
    <x v="0"/>
    <x v="1"/>
  </r>
  <r>
    <n v="22672"/>
    <x v="1"/>
    <x v="0"/>
    <n v="30000"/>
    <n v="2"/>
    <s v="Partial College"/>
    <s v="Clerical"/>
    <x v="0"/>
    <n v="0"/>
    <s v="0-1 Miles"/>
    <x v="0"/>
    <n v="43"/>
    <x v="0"/>
    <x v="0"/>
  </r>
  <r>
    <n v="26219"/>
    <x v="0"/>
    <x v="0"/>
    <n v="40000"/>
    <n v="1"/>
    <s v="Bachelors"/>
    <s v="Skilled Manual"/>
    <x v="0"/>
    <n v="1"/>
    <s v="1-2 Miles"/>
    <x v="0"/>
    <n v="33"/>
    <x v="0"/>
    <x v="1"/>
  </r>
  <r>
    <n v="28468"/>
    <x v="0"/>
    <x v="0"/>
    <n v="10000"/>
    <n v="2"/>
    <s v="Partial College"/>
    <s v="Manual"/>
    <x v="0"/>
    <n v="0"/>
    <s v="1-2 Miles"/>
    <x v="0"/>
    <n v="51"/>
    <x v="0"/>
    <x v="0"/>
  </r>
  <r>
    <n v="23419"/>
    <x v="1"/>
    <x v="0"/>
    <n v="70000"/>
    <n v="5"/>
    <s v="Bachelors"/>
    <s v="Professional"/>
    <x v="0"/>
    <n v="3"/>
    <s v="More than 10 Miles"/>
    <x v="1"/>
    <n v="39"/>
    <x v="0"/>
    <x v="0"/>
  </r>
  <r>
    <n v="17964"/>
    <x v="0"/>
    <x v="1"/>
    <n v="40000"/>
    <n v="0"/>
    <s v="Graduate Degree"/>
    <s v="Clerical"/>
    <x v="0"/>
    <n v="0"/>
    <s v="0-1 Miles"/>
    <x v="0"/>
    <n v="37"/>
    <x v="0"/>
    <x v="1"/>
  </r>
  <r>
    <n v="20919"/>
    <x v="1"/>
    <x v="0"/>
    <n v="30000"/>
    <n v="2"/>
    <s v="Partial College"/>
    <s v="Clerical"/>
    <x v="0"/>
    <n v="2"/>
    <s v="0-1 Miles"/>
    <x v="0"/>
    <n v="42"/>
    <x v="0"/>
    <x v="0"/>
  </r>
  <r>
    <n v="20927"/>
    <x v="1"/>
    <x v="0"/>
    <n v="20000"/>
    <n v="5"/>
    <s v="High School"/>
    <s v="Manual"/>
    <x v="0"/>
    <n v="2"/>
    <s v="0-1 Miles"/>
    <x v="0"/>
    <n v="27"/>
    <x v="2"/>
    <x v="0"/>
  </r>
  <r>
    <n v="13133"/>
    <x v="1"/>
    <x v="1"/>
    <n v="100000"/>
    <n v="5"/>
    <s v="Bachelors"/>
    <s v="Professional"/>
    <x v="0"/>
    <n v="1"/>
    <s v="5-10 Miles"/>
    <x v="1"/>
    <n v="47"/>
    <x v="0"/>
    <x v="1"/>
  </r>
  <r>
    <n v="19626"/>
    <x v="0"/>
    <x v="1"/>
    <n v="70000"/>
    <n v="5"/>
    <s v="Partial College"/>
    <s v="Skilled Manual"/>
    <x v="0"/>
    <n v="3"/>
    <s v="5-10 Miles"/>
    <x v="1"/>
    <n v="45"/>
    <x v="0"/>
    <x v="0"/>
  </r>
  <r>
    <n v="21039"/>
    <x v="1"/>
    <x v="0"/>
    <n v="50000"/>
    <n v="0"/>
    <s v="Graduate Degree"/>
    <s v="Skilled Manual"/>
    <x v="1"/>
    <n v="0"/>
    <s v="0-1 Miles"/>
    <x v="0"/>
    <n v="37"/>
    <x v="0"/>
    <x v="1"/>
  </r>
  <r>
    <n v="12231"/>
    <x v="1"/>
    <x v="0"/>
    <n v="10000"/>
    <n v="2"/>
    <s v="Partial College"/>
    <s v="Manual"/>
    <x v="0"/>
    <n v="0"/>
    <s v="0-1 Miles"/>
    <x v="0"/>
    <n v="51"/>
    <x v="0"/>
    <x v="1"/>
  </r>
  <r>
    <n v="25665"/>
    <x v="1"/>
    <x v="0"/>
    <n v="20000"/>
    <n v="0"/>
    <s v="High School"/>
    <s v="Manual"/>
    <x v="1"/>
    <n v="1"/>
    <s v="1-2 Miles"/>
    <x v="0"/>
    <n v="28"/>
    <x v="2"/>
    <x v="0"/>
  </r>
  <r>
    <n v="24061"/>
    <x v="0"/>
    <x v="1"/>
    <n v="10000"/>
    <n v="4"/>
    <s v="Partial High School"/>
    <s v="Manual"/>
    <x v="0"/>
    <n v="1"/>
    <s v="0-1 Miles"/>
    <x v="0"/>
    <n v="40"/>
    <x v="0"/>
    <x v="1"/>
  </r>
  <r>
    <n v="26879"/>
    <x v="1"/>
    <x v="0"/>
    <n v="20000"/>
    <n v="0"/>
    <s v="High School"/>
    <s v="Manual"/>
    <x v="1"/>
    <n v="1"/>
    <s v="2-5 Miles"/>
    <x v="0"/>
    <n v="30"/>
    <x v="2"/>
    <x v="0"/>
  </r>
  <r>
    <n v="12284"/>
    <x v="0"/>
    <x v="0"/>
    <n v="30000"/>
    <n v="0"/>
    <s v="Bachelors"/>
    <s v="Clerical"/>
    <x v="1"/>
    <n v="0"/>
    <s v="0-1 Miles"/>
    <x v="0"/>
    <n v="36"/>
    <x v="0"/>
    <x v="1"/>
  </r>
  <r>
    <n v="26654"/>
    <x v="0"/>
    <x v="0"/>
    <n v="90000"/>
    <n v="1"/>
    <s v="Graduate Degree"/>
    <s v="Management"/>
    <x v="0"/>
    <n v="0"/>
    <s v="0-1 Miles"/>
    <x v="1"/>
    <n v="37"/>
    <x v="0"/>
    <x v="1"/>
  </r>
  <r>
    <n v="14545"/>
    <x v="0"/>
    <x v="0"/>
    <n v="10000"/>
    <n v="2"/>
    <s v="Partial College"/>
    <s v="Manual"/>
    <x v="0"/>
    <n v="0"/>
    <s v="1-2 Miles"/>
    <x v="0"/>
    <n v="49"/>
    <x v="0"/>
    <x v="0"/>
  </r>
  <r>
    <n v="24201"/>
    <x v="0"/>
    <x v="0"/>
    <n v="10000"/>
    <n v="2"/>
    <s v="High School"/>
    <s v="Manual"/>
    <x v="0"/>
    <n v="0"/>
    <s v="0-1 Miles"/>
    <x v="0"/>
    <n v="37"/>
    <x v="0"/>
    <x v="1"/>
  </r>
  <r>
    <n v="20625"/>
    <x v="0"/>
    <x v="1"/>
    <n v="100000"/>
    <n v="0"/>
    <s v="High School"/>
    <s v="Management"/>
    <x v="0"/>
    <n v="3"/>
    <s v="More than 10 Miles"/>
    <x v="1"/>
    <n v="35"/>
    <x v="0"/>
    <x v="1"/>
  </r>
  <r>
    <n v="16390"/>
    <x v="1"/>
    <x v="1"/>
    <n v="30000"/>
    <n v="1"/>
    <s v="Bachelors"/>
    <s v="Clerical"/>
    <x v="1"/>
    <n v="0"/>
    <s v="0-1 Miles"/>
    <x v="0"/>
    <n v="38"/>
    <x v="0"/>
    <x v="1"/>
  </r>
  <r>
    <n v="14804"/>
    <x v="1"/>
    <x v="0"/>
    <n v="10000"/>
    <n v="3"/>
    <s v="Partial High School"/>
    <s v="Manual"/>
    <x v="0"/>
    <n v="2"/>
    <s v="0-1 Miles"/>
    <x v="0"/>
    <n v="43"/>
    <x v="0"/>
    <x v="0"/>
  </r>
  <r>
    <n v="12629"/>
    <x v="1"/>
    <x v="1"/>
    <n v="20000"/>
    <n v="1"/>
    <s v="Partial College"/>
    <s v="Manual"/>
    <x v="1"/>
    <n v="0"/>
    <s v="0-1 Miles"/>
    <x v="0"/>
    <n v="37"/>
    <x v="0"/>
    <x v="0"/>
  </r>
  <r>
    <n v="14696"/>
    <x v="1"/>
    <x v="1"/>
    <n v="10000"/>
    <n v="0"/>
    <s v="Partial High School"/>
    <s v="Manual"/>
    <x v="1"/>
    <n v="2"/>
    <s v="0-1 Miles"/>
    <x v="0"/>
    <n v="34"/>
    <x v="0"/>
    <x v="0"/>
  </r>
  <r>
    <n v="22005"/>
    <x v="0"/>
    <x v="0"/>
    <n v="70000"/>
    <n v="5"/>
    <s v="Partial College"/>
    <s v="Skilled Manual"/>
    <x v="1"/>
    <n v="3"/>
    <s v="5-10 Miles"/>
    <x v="1"/>
    <n v="46"/>
    <x v="0"/>
    <x v="0"/>
  </r>
  <r>
    <n v="14544"/>
    <x v="1"/>
    <x v="1"/>
    <n v="10000"/>
    <n v="1"/>
    <s v="Partial College"/>
    <s v="Manual"/>
    <x v="0"/>
    <n v="0"/>
    <s v="0-1 Miles"/>
    <x v="0"/>
    <n v="49"/>
    <x v="0"/>
    <x v="0"/>
  </r>
  <r>
    <n v="14312"/>
    <x v="0"/>
    <x v="0"/>
    <n v="60000"/>
    <n v="1"/>
    <s v="Partial College"/>
    <s v="Skilled Manual"/>
    <x v="0"/>
    <n v="1"/>
    <s v="5-10 Miles"/>
    <x v="1"/>
    <n v="45"/>
    <x v="0"/>
    <x v="0"/>
  </r>
  <r>
    <n v="29120"/>
    <x v="1"/>
    <x v="0"/>
    <n v="100000"/>
    <n v="1"/>
    <s v="Bachelors"/>
    <s v="Management"/>
    <x v="0"/>
    <n v="4"/>
    <s v="2-5 Miles"/>
    <x v="1"/>
    <n v="48"/>
    <x v="0"/>
    <x v="0"/>
  </r>
  <r>
    <n v="24187"/>
    <x v="1"/>
    <x v="0"/>
    <n v="30000"/>
    <n v="3"/>
    <s v="Graduate Degree"/>
    <s v="Clerical"/>
    <x v="1"/>
    <n v="0"/>
    <s v="0-1 Miles"/>
    <x v="0"/>
    <n v="46"/>
    <x v="0"/>
    <x v="1"/>
  </r>
  <r>
    <n v="15758"/>
    <x v="0"/>
    <x v="1"/>
    <n v="130000"/>
    <n v="0"/>
    <s v="Graduate Degree"/>
    <s v="Management"/>
    <x v="0"/>
    <n v="0"/>
    <s v="5-10 Miles"/>
    <x v="1"/>
    <n v="48"/>
    <x v="0"/>
    <x v="0"/>
  </r>
  <r>
    <n v="29094"/>
    <x v="0"/>
    <x v="1"/>
    <n v="30000"/>
    <n v="3"/>
    <s v="High School"/>
    <s v="Skilled Manual"/>
    <x v="0"/>
    <n v="2"/>
    <s v="5-10 Miles"/>
    <x v="1"/>
    <n v="54"/>
    <x v="0"/>
    <x v="1"/>
  </r>
  <r>
    <n v="28319"/>
    <x v="1"/>
    <x v="0"/>
    <n v="60000"/>
    <n v="1"/>
    <s v="Partial College"/>
    <s v="Skilled Manual"/>
    <x v="1"/>
    <n v="1"/>
    <s v="0-1 Miles"/>
    <x v="1"/>
    <n v="46"/>
    <x v="0"/>
    <x v="1"/>
  </r>
  <r>
    <n v="16406"/>
    <x v="0"/>
    <x v="1"/>
    <n v="40000"/>
    <n v="0"/>
    <s v="Bachelors"/>
    <s v="Clerical"/>
    <x v="1"/>
    <n v="0"/>
    <s v="0-1 Miles"/>
    <x v="0"/>
    <n v="38"/>
    <x v="0"/>
    <x v="1"/>
  </r>
  <r>
    <n v="20923"/>
    <x v="0"/>
    <x v="0"/>
    <n v="40000"/>
    <n v="1"/>
    <s v="Bachelors"/>
    <s v="Skilled Manual"/>
    <x v="0"/>
    <n v="0"/>
    <s v="0-1 Miles"/>
    <x v="0"/>
    <n v="42"/>
    <x v="0"/>
    <x v="1"/>
  </r>
  <r>
    <n v="11378"/>
    <x v="1"/>
    <x v="0"/>
    <n v="10000"/>
    <n v="1"/>
    <s v="High School"/>
    <s v="Manual"/>
    <x v="1"/>
    <n v="1"/>
    <s v="2-5 Miles"/>
    <x v="0"/>
    <n v="46"/>
    <x v="0"/>
    <x v="1"/>
  </r>
  <r>
    <n v="20851"/>
    <x v="1"/>
    <x v="1"/>
    <n v="20000"/>
    <n v="0"/>
    <s v="Partial College"/>
    <s v="Manual"/>
    <x v="1"/>
    <n v="1"/>
    <s v="2-5 Miles"/>
    <x v="0"/>
    <n v="36"/>
    <x v="0"/>
    <x v="1"/>
  </r>
  <r>
    <n v="21557"/>
    <x v="1"/>
    <x v="0"/>
    <n v="110000"/>
    <n v="0"/>
    <s v="Partial College"/>
    <s v="Management"/>
    <x v="0"/>
    <n v="3"/>
    <s v="More than 10 Miles"/>
    <x v="1"/>
    <n v="32"/>
    <x v="0"/>
    <x v="1"/>
  </r>
  <r>
    <n v="26663"/>
    <x v="1"/>
    <x v="0"/>
    <n v="60000"/>
    <n v="2"/>
    <s v="Bachelors"/>
    <s v="Professional"/>
    <x v="1"/>
    <n v="1"/>
    <s v="0-1 Miles"/>
    <x v="1"/>
    <n v="39"/>
    <x v="0"/>
    <x v="1"/>
  </r>
  <r>
    <n v="11896"/>
    <x v="0"/>
    <x v="1"/>
    <n v="100000"/>
    <n v="1"/>
    <s v="Graduate Degree"/>
    <s v="Management"/>
    <x v="0"/>
    <n v="0"/>
    <s v="2-5 Miles"/>
    <x v="1"/>
    <n v="36"/>
    <x v="0"/>
    <x v="1"/>
  </r>
  <r>
    <n v="14189"/>
    <x v="0"/>
    <x v="0"/>
    <n v="90000"/>
    <n v="4"/>
    <s v="High School"/>
    <s v="Professional"/>
    <x v="1"/>
    <n v="2"/>
    <s v="2-5 Miles"/>
    <x v="0"/>
    <n v="54"/>
    <x v="0"/>
    <x v="1"/>
  </r>
  <r>
    <n v="13136"/>
    <x v="0"/>
    <x v="0"/>
    <n v="30000"/>
    <n v="2"/>
    <s v="Partial College"/>
    <s v="Clerical"/>
    <x v="1"/>
    <n v="2"/>
    <s v="5-10 Miles"/>
    <x v="1"/>
    <n v="69"/>
    <x v="1"/>
    <x v="0"/>
  </r>
  <r>
    <n v="25906"/>
    <x v="1"/>
    <x v="0"/>
    <n v="10000"/>
    <n v="5"/>
    <s v="High School"/>
    <s v="Skilled Manual"/>
    <x v="1"/>
    <n v="2"/>
    <s v="1-2 Miles"/>
    <x v="1"/>
    <n v="62"/>
    <x v="1"/>
    <x v="0"/>
  </r>
  <r>
    <n v="17926"/>
    <x v="1"/>
    <x v="0"/>
    <n v="40000"/>
    <n v="0"/>
    <s v="Bachelors"/>
    <s v="Clerical"/>
    <x v="1"/>
    <n v="0"/>
    <s v="0-1 Miles"/>
    <x v="1"/>
    <n v="28"/>
    <x v="2"/>
    <x v="1"/>
  </r>
  <r>
    <n v="26928"/>
    <x v="1"/>
    <x v="1"/>
    <n v="30000"/>
    <n v="1"/>
    <s v="Bachelors"/>
    <s v="Clerical"/>
    <x v="0"/>
    <n v="0"/>
    <s v="0-1 Miles"/>
    <x v="0"/>
    <n v="62"/>
    <x v="1"/>
    <x v="1"/>
  </r>
  <r>
    <n v="20897"/>
    <x v="0"/>
    <x v="0"/>
    <n v="30000"/>
    <n v="1"/>
    <s v="Bachelors"/>
    <s v="Skilled Manual"/>
    <x v="0"/>
    <n v="2"/>
    <s v="0-1 Miles"/>
    <x v="0"/>
    <n v="40"/>
    <x v="0"/>
    <x v="0"/>
  </r>
  <r>
    <n v="28207"/>
    <x v="0"/>
    <x v="1"/>
    <n v="80000"/>
    <n v="4"/>
    <s v="Graduate Degree"/>
    <s v="Management"/>
    <x v="0"/>
    <n v="1"/>
    <s v="0-1 Miles"/>
    <x v="1"/>
    <n v="36"/>
    <x v="0"/>
    <x v="1"/>
  </r>
  <r>
    <n v="25923"/>
    <x v="1"/>
    <x v="1"/>
    <n v="10000"/>
    <n v="2"/>
    <s v="Partial High School"/>
    <s v="Clerical"/>
    <x v="0"/>
    <n v="2"/>
    <s v="5-10 Miles"/>
    <x v="1"/>
    <n v="58"/>
    <x v="1"/>
    <x v="0"/>
  </r>
  <r>
    <n v="11000"/>
    <x v="0"/>
    <x v="1"/>
    <n v="90000"/>
    <n v="2"/>
    <s v="Bachelors"/>
    <s v="Professional"/>
    <x v="0"/>
    <n v="0"/>
    <s v="1-2 Miles"/>
    <x v="1"/>
    <n v="40"/>
    <x v="0"/>
    <x v="1"/>
  </r>
  <r>
    <n v="20974"/>
    <x v="0"/>
    <x v="1"/>
    <n v="10000"/>
    <n v="2"/>
    <s v="Bachelors"/>
    <s v="Clerical"/>
    <x v="0"/>
    <n v="1"/>
    <s v="0-1 Miles"/>
    <x v="0"/>
    <n v="66"/>
    <x v="1"/>
    <x v="0"/>
  </r>
  <r>
    <n v="28758"/>
    <x v="0"/>
    <x v="1"/>
    <n v="40000"/>
    <n v="2"/>
    <s v="Partial College"/>
    <s v="Clerical"/>
    <x v="0"/>
    <n v="1"/>
    <s v="1-2 Miles"/>
    <x v="0"/>
    <n v="35"/>
    <x v="0"/>
    <x v="1"/>
  </r>
  <r>
    <n v="11381"/>
    <x v="0"/>
    <x v="0"/>
    <n v="20000"/>
    <n v="2"/>
    <s v="Partial College"/>
    <s v="Manual"/>
    <x v="0"/>
    <n v="1"/>
    <s v="2-5 Miles"/>
    <x v="0"/>
    <n v="47"/>
    <x v="0"/>
    <x v="1"/>
  </r>
  <r>
    <n v="17522"/>
    <x v="0"/>
    <x v="1"/>
    <n v="120000"/>
    <n v="4"/>
    <s v="Bachelors"/>
    <s v="Management"/>
    <x v="0"/>
    <n v="1"/>
    <s v="2-5 Miles"/>
    <x v="1"/>
    <n v="47"/>
    <x v="0"/>
    <x v="0"/>
  </r>
  <r>
    <n v="21207"/>
    <x v="0"/>
    <x v="1"/>
    <n v="60000"/>
    <n v="1"/>
    <s v="Partial College"/>
    <s v="Skilled Manual"/>
    <x v="0"/>
    <n v="1"/>
    <s v="5-10 Miles"/>
    <x v="1"/>
    <n v="46"/>
    <x v="0"/>
    <x v="0"/>
  </r>
  <r>
    <n v="28102"/>
    <x v="0"/>
    <x v="1"/>
    <n v="20000"/>
    <n v="4"/>
    <s v="High School"/>
    <s v="Skilled Manual"/>
    <x v="0"/>
    <n v="2"/>
    <s v="5-10 Miles"/>
    <x v="1"/>
    <n v="58"/>
    <x v="1"/>
    <x v="1"/>
  </r>
  <r>
    <n v="23105"/>
    <x v="1"/>
    <x v="1"/>
    <n v="40000"/>
    <n v="3"/>
    <s v="Partial High School"/>
    <s v="Clerical"/>
    <x v="1"/>
    <n v="2"/>
    <s v="5-10 Miles"/>
    <x v="1"/>
    <n v="52"/>
    <x v="0"/>
    <x v="1"/>
  </r>
  <r>
    <n v="18740"/>
    <x v="0"/>
    <x v="1"/>
    <n v="80000"/>
    <n v="5"/>
    <s v="Bachelors"/>
    <s v="Professional"/>
    <x v="1"/>
    <n v="1"/>
    <s v="0-1 Miles"/>
    <x v="1"/>
    <n v="47"/>
    <x v="0"/>
    <x v="1"/>
  </r>
  <r>
    <n v="21213"/>
    <x v="1"/>
    <x v="1"/>
    <n v="70000"/>
    <n v="0"/>
    <s v="Bachelors"/>
    <s v="Professional"/>
    <x v="1"/>
    <n v="1"/>
    <s v="5-10 Miles"/>
    <x v="1"/>
    <n v="41"/>
    <x v="0"/>
    <x v="0"/>
  </r>
  <r>
    <n v="17352"/>
    <x v="0"/>
    <x v="1"/>
    <n v="50000"/>
    <n v="2"/>
    <s v="Graduate Degree"/>
    <s v="Management"/>
    <x v="0"/>
    <n v="1"/>
    <s v="5-10 Miles"/>
    <x v="1"/>
    <n v="64"/>
    <x v="1"/>
    <x v="1"/>
  </r>
  <r>
    <n v="14154"/>
    <x v="0"/>
    <x v="1"/>
    <n v="30000"/>
    <n v="0"/>
    <s v="Bachelors"/>
    <s v="Clerical"/>
    <x v="0"/>
    <n v="0"/>
    <s v="0-1 Miles"/>
    <x v="0"/>
    <n v="35"/>
    <x v="0"/>
    <x v="1"/>
  </r>
  <r>
    <n v="19066"/>
    <x v="0"/>
    <x v="1"/>
    <n v="130000"/>
    <n v="4"/>
    <s v="Partial College"/>
    <s v="Professional"/>
    <x v="1"/>
    <n v="3"/>
    <s v="More than 10 Miles"/>
    <x v="0"/>
    <n v="54"/>
    <x v="0"/>
    <x v="0"/>
  </r>
  <r>
    <n v="11386"/>
    <x v="0"/>
    <x v="0"/>
    <n v="30000"/>
    <n v="3"/>
    <s v="Bachelors"/>
    <s v="Clerical"/>
    <x v="0"/>
    <n v="0"/>
    <s v="0-1 Miles"/>
    <x v="0"/>
    <n v="45"/>
    <x v="0"/>
    <x v="0"/>
  </r>
  <r>
    <n v="20228"/>
    <x v="0"/>
    <x v="1"/>
    <n v="100000"/>
    <n v="0"/>
    <s v="Graduate Degree"/>
    <s v="Management"/>
    <x v="0"/>
    <n v="0"/>
    <s v="2-5 Miles"/>
    <x v="1"/>
    <n v="40"/>
    <x v="0"/>
    <x v="1"/>
  </r>
  <r>
    <n v="16675"/>
    <x v="1"/>
    <x v="0"/>
    <n v="160000"/>
    <n v="0"/>
    <s v="Graduate Degree"/>
    <s v="Management"/>
    <x v="1"/>
    <n v="3"/>
    <s v="0-1 Miles"/>
    <x v="1"/>
    <n v="47"/>
    <x v="0"/>
    <x v="1"/>
  </r>
  <r>
    <n v="16410"/>
    <x v="1"/>
    <x v="0"/>
    <n v="10000"/>
    <n v="4"/>
    <s v="Partial High School"/>
    <s v="Manual"/>
    <x v="0"/>
    <n v="2"/>
    <s v="0-1 Miles"/>
    <x v="0"/>
    <n v="41"/>
    <x v="0"/>
    <x v="1"/>
  </r>
  <r>
    <n v="27760"/>
    <x v="1"/>
    <x v="0"/>
    <n v="40000"/>
    <n v="0"/>
    <s v="Graduate Degree"/>
    <s v="Clerical"/>
    <x v="1"/>
    <n v="0"/>
    <s v="0-1 Miles"/>
    <x v="0"/>
    <n v="37"/>
    <x v="0"/>
    <x v="1"/>
  </r>
  <r>
    <n v="22930"/>
    <x v="0"/>
    <x v="1"/>
    <n v="90000"/>
    <n v="4"/>
    <s v="Bachelors"/>
    <s v="Professional"/>
    <x v="0"/>
    <n v="0"/>
    <s v="1-2 Miles"/>
    <x v="1"/>
    <n v="38"/>
    <x v="0"/>
    <x v="1"/>
  </r>
  <r>
    <n v="23780"/>
    <x v="1"/>
    <x v="1"/>
    <n v="40000"/>
    <n v="2"/>
    <s v="Partial College"/>
    <s v="Clerical"/>
    <x v="1"/>
    <n v="2"/>
    <s v="0-1 Miles"/>
    <x v="0"/>
    <n v="36"/>
    <x v="0"/>
    <x v="1"/>
  </r>
  <r>
    <n v="20994"/>
    <x v="0"/>
    <x v="0"/>
    <n v="20000"/>
    <n v="0"/>
    <s v="Bachelors"/>
    <s v="Clerical"/>
    <x v="1"/>
    <n v="0"/>
    <s v="0-1 Miles"/>
    <x v="1"/>
    <n v="26"/>
    <x v="2"/>
    <x v="1"/>
  </r>
  <r>
    <n v="28379"/>
    <x v="0"/>
    <x v="1"/>
    <n v="30000"/>
    <n v="1"/>
    <s v="Bachelors"/>
    <s v="Skilled Manual"/>
    <x v="0"/>
    <n v="2"/>
    <s v="0-1 Miles"/>
    <x v="0"/>
    <n v="40"/>
    <x v="0"/>
    <x v="0"/>
  </r>
  <r>
    <n v="14865"/>
    <x v="1"/>
    <x v="1"/>
    <n v="40000"/>
    <n v="2"/>
    <s v="Partial College"/>
    <s v="Clerical"/>
    <x v="0"/>
    <n v="2"/>
    <s v="1-2 Miles"/>
    <x v="0"/>
    <n v="36"/>
    <x v="0"/>
    <x v="0"/>
  </r>
  <r>
    <n v="12663"/>
    <x v="0"/>
    <x v="0"/>
    <n v="90000"/>
    <n v="5"/>
    <s v="Partial High School"/>
    <s v="Skilled Manual"/>
    <x v="0"/>
    <n v="2"/>
    <s v="More than 10 Miles"/>
    <x v="0"/>
    <n v="59"/>
    <x v="1"/>
    <x v="0"/>
  </r>
  <r>
    <n v="24898"/>
    <x v="1"/>
    <x v="0"/>
    <n v="80000"/>
    <n v="0"/>
    <s v="Bachelors"/>
    <s v="Professional"/>
    <x v="0"/>
    <n v="3"/>
    <s v="More than 10 Miles"/>
    <x v="1"/>
    <n v="32"/>
    <x v="0"/>
    <x v="0"/>
  </r>
  <r>
    <n v="19508"/>
    <x v="0"/>
    <x v="1"/>
    <n v="10000"/>
    <n v="0"/>
    <s v="Partial High School"/>
    <s v="Manual"/>
    <x v="1"/>
    <n v="2"/>
    <s v="0-1 Miles"/>
    <x v="0"/>
    <n v="30"/>
    <x v="2"/>
    <x v="0"/>
  </r>
  <r>
    <n v="11489"/>
    <x v="1"/>
    <x v="0"/>
    <n v="20000"/>
    <n v="0"/>
    <s v="Partial High School"/>
    <s v="Manual"/>
    <x v="1"/>
    <n v="2"/>
    <s v="1-2 Miles"/>
    <x v="0"/>
    <n v="35"/>
    <x v="0"/>
    <x v="1"/>
  </r>
  <r>
    <n v="18160"/>
    <x v="0"/>
    <x v="1"/>
    <n v="130000"/>
    <n v="3"/>
    <s v="High School"/>
    <s v="Professional"/>
    <x v="0"/>
    <n v="4"/>
    <s v="5-10 Miles"/>
    <x v="0"/>
    <n v="51"/>
    <x v="0"/>
    <x v="1"/>
  </r>
  <r>
    <n v="25241"/>
    <x v="0"/>
    <x v="1"/>
    <n v="90000"/>
    <n v="2"/>
    <s v="Bachelors"/>
    <s v="Professional"/>
    <x v="0"/>
    <n v="1"/>
    <s v="5-10 Miles"/>
    <x v="1"/>
    <n v="47"/>
    <x v="0"/>
    <x v="0"/>
  </r>
  <r>
    <n v="24369"/>
    <x v="0"/>
    <x v="1"/>
    <n v="80000"/>
    <n v="5"/>
    <s v="Graduate Degree"/>
    <s v="Management"/>
    <x v="1"/>
    <n v="2"/>
    <s v="0-1 Miles"/>
    <x v="1"/>
    <n v="39"/>
    <x v="0"/>
    <x v="0"/>
  </r>
  <r>
    <n v="27165"/>
    <x v="1"/>
    <x v="1"/>
    <n v="20000"/>
    <n v="0"/>
    <s v="Partial High School"/>
    <s v="Manual"/>
    <x v="1"/>
    <n v="2"/>
    <s v="0-1 Miles"/>
    <x v="0"/>
    <n v="34"/>
    <x v="0"/>
    <x v="0"/>
  </r>
  <r>
    <n v="29424"/>
    <x v="0"/>
    <x v="1"/>
    <n v="10000"/>
    <n v="0"/>
    <s v="Partial High School"/>
    <s v="Manual"/>
    <x v="0"/>
    <n v="2"/>
    <s v="0-1 Miles"/>
    <x v="0"/>
    <n v="32"/>
    <x v="0"/>
    <x v="0"/>
  </r>
  <r>
    <n v="15926"/>
    <x v="1"/>
    <x v="0"/>
    <n v="120000"/>
    <n v="3"/>
    <s v="High School"/>
    <s v="Professional"/>
    <x v="0"/>
    <n v="4"/>
    <s v="5-10 Miles"/>
    <x v="0"/>
    <n v="50"/>
    <x v="0"/>
    <x v="1"/>
  </r>
  <r>
    <n v="14554"/>
    <x v="0"/>
    <x v="1"/>
    <n v="20000"/>
    <n v="1"/>
    <s v="Bachelors"/>
    <s v="Clerical"/>
    <x v="0"/>
    <n v="0"/>
    <s v="0-1 Miles"/>
    <x v="0"/>
    <n v="66"/>
    <x v="1"/>
    <x v="0"/>
  </r>
  <r>
    <n v="16468"/>
    <x v="1"/>
    <x v="1"/>
    <n v="30000"/>
    <n v="0"/>
    <s v="Partial College"/>
    <s v="Clerical"/>
    <x v="0"/>
    <n v="1"/>
    <s v="2-5 Miles"/>
    <x v="0"/>
    <n v="30"/>
    <x v="2"/>
    <x v="0"/>
  </r>
  <r>
    <n v="19174"/>
    <x v="1"/>
    <x v="0"/>
    <n v="30000"/>
    <n v="0"/>
    <s v="High School"/>
    <s v="Manual"/>
    <x v="1"/>
    <n v="1"/>
    <s v="2-5 Miles"/>
    <x v="0"/>
    <n v="32"/>
    <x v="0"/>
    <x v="1"/>
  </r>
  <r>
    <n v="19183"/>
    <x v="1"/>
    <x v="1"/>
    <n v="10000"/>
    <n v="0"/>
    <s v="Partial High School"/>
    <s v="Manual"/>
    <x v="0"/>
    <n v="2"/>
    <s v="1-2 Miles"/>
    <x v="0"/>
    <n v="35"/>
    <x v="0"/>
    <x v="0"/>
  </r>
  <r>
    <n v="13683"/>
    <x v="1"/>
    <x v="0"/>
    <n v="30000"/>
    <n v="0"/>
    <s v="High School"/>
    <s v="Manual"/>
    <x v="1"/>
    <n v="1"/>
    <s v="2-5 Miles"/>
    <x v="0"/>
    <n v="32"/>
    <x v="0"/>
    <x v="0"/>
  </r>
  <r>
    <n v="17848"/>
    <x v="1"/>
    <x v="1"/>
    <n v="30000"/>
    <n v="0"/>
    <s v="Partial College"/>
    <s v="Clerical"/>
    <x v="1"/>
    <n v="1"/>
    <s v="2-5 Miles"/>
    <x v="0"/>
    <n v="31"/>
    <x v="0"/>
    <x v="1"/>
  </r>
  <r>
    <n v="17894"/>
    <x v="0"/>
    <x v="0"/>
    <n v="20000"/>
    <n v="1"/>
    <s v="Bachelors"/>
    <s v="Clerical"/>
    <x v="0"/>
    <n v="0"/>
    <s v="0-1 Miles"/>
    <x v="0"/>
    <n v="50"/>
    <x v="0"/>
    <x v="1"/>
  </r>
  <r>
    <n v="25651"/>
    <x v="0"/>
    <x v="1"/>
    <n v="40000"/>
    <n v="1"/>
    <s v="Bachelors"/>
    <s v="Skilled Manual"/>
    <x v="1"/>
    <n v="0"/>
    <s v="0-1 Miles"/>
    <x v="0"/>
    <n v="43"/>
    <x v="0"/>
    <x v="1"/>
  </r>
  <r>
    <n v="22936"/>
    <x v="1"/>
    <x v="0"/>
    <n v="60000"/>
    <n v="1"/>
    <s v="Partial College"/>
    <s v="Skilled Manual"/>
    <x v="1"/>
    <n v="1"/>
    <s v="0-1 Miles"/>
    <x v="1"/>
    <n v="45"/>
    <x v="0"/>
    <x v="1"/>
  </r>
  <r>
    <n v="23915"/>
    <x v="0"/>
    <x v="1"/>
    <n v="20000"/>
    <n v="2"/>
    <s v="High School"/>
    <s v="Manual"/>
    <x v="0"/>
    <n v="2"/>
    <s v="0-1 Miles"/>
    <x v="0"/>
    <n v="42"/>
    <x v="0"/>
    <x v="0"/>
  </r>
  <r>
    <n v="24121"/>
    <x v="1"/>
    <x v="0"/>
    <n v="30000"/>
    <n v="0"/>
    <s v="Partial College"/>
    <s v="Clerical"/>
    <x v="1"/>
    <n v="1"/>
    <s v="0-1 Miles"/>
    <x v="0"/>
    <n v="29"/>
    <x v="2"/>
    <x v="1"/>
  </r>
  <r>
    <n v="27878"/>
    <x v="1"/>
    <x v="1"/>
    <n v="20000"/>
    <n v="0"/>
    <s v="Partial College"/>
    <s v="Manual"/>
    <x v="1"/>
    <n v="0"/>
    <s v="0-1 Miles"/>
    <x v="1"/>
    <n v="28"/>
    <x v="2"/>
    <x v="1"/>
  </r>
  <r>
    <n v="13572"/>
    <x v="1"/>
    <x v="1"/>
    <n v="10000"/>
    <n v="3"/>
    <s v="High School"/>
    <s v="Manual"/>
    <x v="0"/>
    <n v="0"/>
    <s v="0-1 Miles"/>
    <x v="0"/>
    <n v="37"/>
    <x v="0"/>
    <x v="1"/>
  </r>
  <r>
    <n v="27941"/>
    <x v="0"/>
    <x v="0"/>
    <n v="80000"/>
    <n v="4"/>
    <s v="Partial College"/>
    <s v="Professional"/>
    <x v="0"/>
    <n v="2"/>
    <s v="2-5 Miles"/>
    <x v="0"/>
    <n v="53"/>
    <x v="0"/>
    <x v="0"/>
  </r>
  <r>
    <n v="26354"/>
    <x v="1"/>
    <x v="1"/>
    <n v="40000"/>
    <n v="0"/>
    <s v="Graduate Degree"/>
    <s v="Clerical"/>
    <x v="1"/>
    <n v="0"/>
    <s v="0-1 Miles"/>
    <x v="0"/>
    <n v="38"/>
    <x v="0"/>
    <x v="1"/>
  </r>
  <r>
    <n v="14785"/>
    <x v="1"/>
    <x v="1"/>
    <n v="30000"/>
    <n v="1"/>
    <s v="Bachelors"/>
    <s v="Clerical"/>
    <x v="1"/>
    <n v="1"/>
    <s v="1-2 Miles"/>
    <x v="0"/>
    <n v="39"/>
    <x v="0"/>
    <x v="0"/>
  </r>
  <r>
    <n v="17238"/>
    <x v="1"/>
    <x v="1"/>
    <n v="80000"/>
    <n v="0"/>
    <s v="Bachelors"/>
    <s v="Professional"/>
    <x v="0"/>
    <n v="3"/>
    <s v="More than 10 Miles"/>
    <x v="1"/>
    <n v="32"/>
    <x v="0"/>
    <x v="0"/>
  </r>
  <r>
    <n v="23608"/>
    <x v="0"/>
    <x v="0"/>
    <n v="150000"/>
    <n v="3"/>
    <s v="High School"/>
    <s v="Professional"/>
    <x v="0"/>
    <n v="3"/>
    <s v="0-1 Miles"/>
    <x v="0"/>
    <n v="51"/>
    <x v="0"/>
    <x v="1"/>
  </r>
  <r>
    <n v="22538"/>
    <x v="1"/>
    <x v="0"/>
    <n v="10000"/>
    <n v="0"/>
    <s v="Partial High School"/>
    <s v="Manual"/>
    <x v="0"/>
    <n v="2"/>
    <s v="1-2 Miles"/>
    <x v="0"/>
    <n v="33"/>
    <x v="0"/>
    <x v="0"/>
  </r>
  <r>
    <n v="12332"/>
    <x v="0"/>
    <x v="1"/>
    <n v="90000"/>
    <n v="4"/>
    <s v="High School"/>
    <s v="Management"/>
    <x v="0"/>
    <n v="3"/>
    <s v="5-10 Miles"/>
    <x v="0"/>
    <n v="58"/>
    <x v="1"/>
    <x v="1"/>
  </r>
  <r>
    <n v="17230"/>
    <x v="0"/>
    <x v="1"/>
    <n v="80000"/>
    <n v="0"/>
    <s v="Bachelors"/>
    <s v="Professional"/>
    <x v="0"/>
    <n v="3"/>
    <s v="More than 10 Miles"/>
    <x v="1"/>
    <n v="30"/>
    <x v="2"/>
    <x v="0"/>
  </r>
  <r>
    <n v="13082"/>
    <x v="1"/>
    <x v="1"/>
    <n v="130000"/>
    <n v="0"/>
    <s v="Graduate Degree"/>
    <s v="Management"/>
    <x v="0"/>
    <n v="0"/>
    <s v="2-5 Miles"/>
    <x v="1"/>
    <n v="48"/>
    <x v="0"/>
    <x v="1"/>
  </r>
  <r>
    <n v="22518"/>
    <x v="1"/>
    <x v="0"/>
    <n v="30000"/>
    <n v="3"/>
    <s v="Partial College"/>
    <s v="Clerical"/>
    <x v="1"/>
    <n v="2"/>
    <s v="0-1 Miles"/>
    <x v="0"/>
    <n v="27"/>
    <x v="2"/>
    <x v="1"/>
  </r>
  <r>
    <n v="13687"/>
    <x v="0"/>
    <x v="1"/>
    <n v="40000"/>
    <n v="1"/>
    <s v="Bachelors"/>
    <s v="Skilled Manual"/>
    <x v="0"/>
    <n v="1"/>
    <s v="0-1 Miles"/>
    <x v="0"/>
    <n v="33"/>
    <x v="0"/>
    <x v="1"/>
  </r>
  <r>
    <n v="23571"/>
    <x v="0"/>
    <x v="0"/>
    <n v="40000"/>
    <n v="2"/>
    <s v="Bachelors"/>
    <s v="Management"/>
    <x v="0"/>
    <n v="2"/>
    <s v="0-1 Miles"/>
    <x v="1"/>
    <n v="66"/>
    <x v="1"/>
    <x v="1"/>
  </r>
  <r>
    <n v="19305"/>
    <x v="1"/>
    <x v="0"/>
    <n v="10000"/>
    <n v="2"/>
    <s v="High School"/>
    <s v="Manual"/>
    <x v="0"/>
    <n v="1"/>
    <s v="0-1 Miles"/>
    <x v="0"/>
    <n v="38"/>
    <x v="0"/>
    <x v="1"/>
  </r>
  <r>
    <n v="22636"/>
    <x v="1"/>
    <x v="0"/>
    <n v="40000"/>
    <n v="0"/>
    <s v="Bachelors"/>
    <s v="Clerical"/>
    <x v="1"/>
    <n v="0"/>
    <s v="0-1 Miles"/>
    <x v="0"/>
    <n v="38"/>
    <x v="0"/>
    <x v="1"/>
  </r>
  <r>
    <n v="17310"/>
    <x v="0"/>
    <x v="1"/>
    <n v="60000"/>
    <n v="1"/>
    <s v="Partial College"/>
    <s v="Skilled Manual"/>
    <x v="0"/>
    <n v="1"/>
    <s v="0-1 Miles"/>
    <x v="1"/>
    <n v="45"/>
    <x v="0"/>
    <x v="1"/>
  </r>
  <r>
    <n v="12133"/>
    <x v="0"/>
    <x v="0"/>
    <n v="130000"/>
    <n v="3"/>
    <s v="Partial College"/>
    <s v="Professional"/>
    <x v="0"/>
    <n v="3"/>
    <s v="5-10 Miles"/>
    <x v="0"/>
    <n v="50"/>
    <x v="0"/>
    <x v="1"/>
  </r>
  <r>
    <n v="25918"/>
    <x v="1"/>
    <x v="0"/>
    <n v="30000"/>
    <n v="2"/>
    <s v="Partial College"/>
    <s v="Clerical"/>
    <x v="1"/>
    <n v="2"/>
    <s v="5-10 Miles"/>
    <x v="1"/>
    <n v="60"/>
    <x v="1"/>
    <x v="1"/>
  </r>
  <r>
    <n v="25752"/>
    <x v="1"/>
    <x v="0"/>
    <n v="20000"/>
    <n v="2"/>
    <s v="Partial College"/>
    <s v="Manual"/>
    <x v="1"/>
    <n v="1"/>
    <s v="0-1 Miles"/>
    <x v="0"/>
    <n v="53"/>
    <x v="0"/>
    <x v="1"/>
  </r>
  <r>
    <n v="17324"/>
    <x v="0"/>
    <x v="0"/>
    <n v="100000"/>
    <n v="4"/>
    <s v="Bachelors"/>
    <s v="Professional"/>
    <x v="0"/>
    <n v="1"/>
    <s v="More than 10 Miles"/>
    <x v="1"/>
    <n v="46"/>
    <x v="0"/>
    <x v="0"/>
  </r>
  <r>
    <n v="22918"/>
    <x v="1"/>
    <x v="1"/>
    <n v="80000"/>
    <n v="5"/>
    <s v="Graduate Degree"/>
    <s v="Management"/>
    <x v="0"/>
    <n v="3"/>
    <s v="0-1 Miles"/>
    <x v="1"/>
    <n v="50"/>
    <x v="0"/>
    <x v="0"/>
  </r>
  <r>
    <n v="12510"/>
    <x v="0"/>
    <x v="1"/>
    <n v="40000"/>
    <n v="1"/>
    <s v="Bachelors"/>
    <s v="Skilled Manual"/>
    <x v="0"/>
    <n v="1"/>
    <s v="0-1 Miles"/>
    <x v="0"/>
    <n v="43"/>
    <x v="0"/>
    <x v="1"/>
  </r>
  <r>
    <n v="25512"/>
    <x v="1"/>
    <x v="1"/>
    <n v="20000"/>
    <n v="0"/>
    <s v="High School"/>
    <s v="Manual"/>
    <x v="1"/>
    <n v="1"/>
    <s v="2-5 Miles"/>
    <x v="0"/>
    <n v="30"/>
    <x v="2"/>
    <x v="0"/>
  </r>
  <r>
    <n v="16179"/>
    <x v="1"/>
    <x v="0"/>
    <n v="80000"/>
    <n v="5"/>
    <s v="Bachelors"/>
    <s v="Professional"/>
    <x v="0"/>
    <n v="4"/>
    <s v="1-2 Miles"/>
    <x v="1"/>
    <n v="38"/>
    <x v="0"/>
    <x v="0"/>
  </r>
  <r>
    <n v="15628"/>
    <x v="0"/>
    <x v="0"/>
    <n v="40000"/>
    <n v="1"/>
    <s v="Bachelors"/>
    <s v="Skilled Manual"/>
    <x v="0"/>
    <n v="1"/>
    <s v="0-1 Miles"/>
    <x v="0"/>
    <n v="89"/>
    <x v="1"/>
    <x v="0"/>
  </r>
  <r>
    <n v="20977"/>
    <x v="0"/>
    <x v="1"/>
    <n v="20000"/>
    <n v="1"/>
    <s v="Bachelors"/>
    <s v="Clerical"/>
    <x v="0"/>
    <n v="0"/>
    <s v="0-1 Miles"/>
    <x v="0"/>
    <n v="64"/>
    <x v="1"/>
    <x v="1"/>
  </r>
  <r>
    <n v="18140"/>
    <x v="0"/>
    <x v="1"/>
    <n v="130000"/>
    <n v="3"/>
    <s v="Partial College"/>
    <s v="Professional"/>
    <x v="1"/>
    <n v="3"/>
    <s v="5-10 Miles"/>
    <x v="0"/>
    <n v="51"/>
    <x v="0"/>
    <x v="1"/>
  </r>
  <r>
    <n v="20417"/>
    <x v="0"/>
    <x v="1"/>
    <n v="30000"/>
    <n v="3"/>
    <s v="Partial College"/>
    <s v="Clerical"/>
    <x v="1"/>
    <n v="2"/>
    <s v="5-10 Miles"/>
    <x v="1"/>
    <n v="56"/>
    <x v="1"/>
    <x v="0"/>
  </r>
  <r>
    <n v="18267"/>
    <x v="0"/>
    <x v="1"/>
    <n v="60000"/>
    <n v="3"/>
    <s v="Bachelors"/>
    <s v="Professional"/>
    <x v="0"/>
    <n v="2"/>
    <s v="5-10 Miles"/>
    <x v="1"/>
    <n v="43"/>
    <x v="0"/>
    <x v="0"/>
  </r>
  <r>
    <n v="13620"/>
    <x v="1"/>
    <x v="1"/>
    <n v="70000"/>
    <n v="0"/>
    <s v="Bachelors"/>
    <s v="Professional"/>
    <x v="1"/>
    <n v="3"/>
    <s v="More than 10 Miles"/>
    <x v="1"/>
    <n v="30"/>
    <x v="2"/>
    <x v="1"/>
  </r>
  <r>
    <n v="22974"/>
    <x v="0"/>
    <x v="0"/>
    <n v="30000"/>
    <n v="2"/>
    <s v="Partial College"/>
    <s v="Clerical"/>
    <x v="0"/>
    <n v="2"/>
    <s v="5-10 Miles"/>
    <x v="1"/>
    <n v="69"/>
    <x v="1"/>
    <x v="0"/>
  </r>
  <r>
    <n v="13586"/>
    <x v="0"/>
    <x v="1"/>
    <n v="80000"/>
    <n v="4"/>
    <s v="Partial College"/>
    <s v="Professional"/>
    <x v="0"/>
    <n v="2"/>
    <s v="More than 10 Miles"/>
    <x v="0"/>
    <n v="53"/>
    <x v="0"/>
    <x v="0"/>
  </r>
  <r>
    <n v="17978"/>
    <x v="0"/>
    <x v="1"/>
    <n v="40000"/>
    <n v="0"/>
    <s v="Graduate Degree"/>
    <s v="Clerical"/>
    <x v="0"/>
    <n v="0"/>
    <s v="0-1 Miles"/>
    <x v="0"/>
    <n v="37"/>
    <x v="0"/>
    <x v="1"/>
  </r>
  <r>
    <n v="12581"/>
    <x v="1"/>
    <x v="0"/>
    <n v="10000"/>
    <n v="0"/>
    <s v="Partial College"/>
    <s v="Manual"/>
    <x v="1"/>
    <n v="1"/>
    <s v="0-1 Miles"/>
    <x v="1"/>
    <n v="28"/>
    <x v="2"/>
    <x v="1"/>
  </r>
  <r>
    <n v="18018"/>
    <x v="1"/>
    <x v="1"/>
    <n v="30000"/>
    <n v="3"/>
    <s v="Partial College"/>
    <s v="Clerical"/>
    <x v="0"/>
    <n v="0"/>
    <s v="0-1 Miles"/>
    <x v="0"/>
    <n v="43"/>
    <x v="0"/>
    <x v="0"/>
  </r>
  <r>
    <n v="28957"/>
    <x v="1"/>
    <x v="0"/>
    <n v="120000"/>
    <n v="0"/>
    <s v="Partial High School"/>
    <s v="Professional"/>
    <x v="0"/>
    <n v="4"/>
    <s v="More than 10 Miles"/>
    <x v="1"/>
    <n v="34"/>
    <x v="0"/>
    <x v="1"/>
  </r>
  <r>
    <n v="13690"/>
    <x v="1"/>
    <x v="0"/>
    <n v="20000"/>
    <n v="0"/>
    <s v="Partial High School"/>
    <s v="Manual"/>
    <x v="1"/>
    <n v="2"/>
    <s v="1-2 Miles"/>
    <x v="0"/>
    <n v="34"/>
    <x v="0"/>
    <x v="1"/>
  </r>
  <r>
    <n v="12568"/>
    <x v="0"/>
    <x v="0"/>
    <n v="30000"/>
    <n v="1"/>
    <s v="Bachelors"/>
    <s v="Clerical"/>
    <x v="0"/>
    <n v="0"/>
    <s v="0-1 Miles"/>
    <x v="0"/>
    <n v="64"/>
    <x v="1"/>
    <x v="0"/>
  </r>
  <r>
    <n v="13122"/>
    <x v="0"/>
    <x v="0"/>
    <n v="80000"/>
    <n v="0"/>
    <s v="Bachelors"/>
    <s v="Professional"/>
    <x v="0"/>
    <n v="1"/>
    <s v="1-2 Miles"/>
    <x v="1"/>
    <n v="41"/>
    <x v="0"/>
    <x v="1"/>
  </r>
  <r>
    <n v="21184"/>
    <x v="1"/>
    <x v="1"/>
    <n v="70000"/>
    <n v="0"/>
    <s v="Bachelors"/>
    <s v="Professional"/>
    <x v="1"/>
    <n v="1"/>
    <s v="5-10 Miles"/>
    <x v="1"/>
    <n v="38"/>
    <x v="0"/>
    <x v="0"/>
  </r>
  <r>
    <n v="26150"/>
    <x v="1"/>
    <x v="0"/>
    <n v="70000"/>
    <n v="0"/>
    <s v="Bachelors"/>
    <s v="Professional"/>
    <x v="1"/>
    <n v="1"/>
    <s v="0-1 Miles"/>
    <x v="1"/>
    <n v="41"/>
    <x v="0"/>
    <x v="1"/>
  </r>
  <r>
    <n v="24151"/>
    <x v="1"/>
    <x v="1"/>
    <n v="20000"/>
    <n v="1"/>
    <s v="Bachelors"/>
    <s v="Clerical"/>
    <x v="1"/>
    <n v="0"/>
    <s v="0-1 Miles"/>
    <x v="0"/>
    <n v="51"/>
    <x v="0"/>
    <x v="0"/>
  </r>
  <r>
    <n v="23962"/>
    <x v="0"/>
    <x v="0"/>
    <n v="10000"/>
    <n v="0"/>
    <s v="Partial High School"/>
    <s v="Manual"/>
    <x v="0"/>
    <n v="2"/>
    <s v="1-2 Miles"/>
    <x v="0"/>
    <n v="32"/>
    <x v="0"/>
    <x v="0"/>
  </r>
  <r>
    <n v="17793"/>
    <x v="0"/>
    <x v="0"/>
    <n v="40000"/>
    <n v="0"/>
    <s v="Bachelors"/>
    <s v="Clerical"/>
    <x v="0"/>
    <n v="0"/>
    <s v="0-1 Miles"/>
    <x v="0"/>
    <n v="38"/>
    <x v="0"/>
    <x v="1"/>
  </r>
  <r>
    <n v="14926"/>
    <x v="0"/>
    <x v="1"/>
    <n v="30000"/>
    <n v="1"/>
    <s v="Bachelors"/>
    <s v="Clerical"/>
    <x v="0"/>
    <n v="0"/>
    <s v="0-1 Miles"/>
    <x v="0"/>
    <n v="38"/>
    <x v="0"/>
    <x v="1"/>
  </r>
  <r>
    <n v="16163"/>
    <x v="1"/>
    <x v="1"/>
    <n v="60000"/>
    <n v="2"/>
    <s v="Bachelors"/>
    <s v="Professional"/>
    <x v="0"/>
    <n v="1"/>
    <s v="2-5 Miles"/>
    <x v="1"/>
    <n v="38"/>
    <x v="0"/>
    <x v="1"/>
  </r>
  <r>
    <n v="21365"/>
    <x v="0"/>
    <x v="0"/>
    <n v="10000"/>
    <n v="2"/>
    <s v="Partial High School"/>
    <s v="Clerical"/>
    <x v="0"/>
    <n v="2"/>
    <s v="5-10 Miles"/>
    <x v="1"/>
    <n v="58"/>
    <x v="1"/>
    <x v="0"/>
  </r>
  <r>
    <n v="27771"/>
    <x v="1"/>
    <x v="1"/>
    <n v="30000"/>
    <n v="1"/>
    <s v="Bachelors"/>
    <s v="Clerical"/>
    <x v="0"/>
    <n v="1"/>
    <s v="1-2 Miles"/>
    <x v="0"/>
    <n v="39"/>
    <x v="0"/>
    <x v="1"/>
  </r>
  <r>
    <n v="26167"/>
    <x v="1"/>
    <x v="0"/>
    <n v="40000"/>
    <n v="2"/>
    <s v="Bachelors"/>
    <s v="Management"/>
    <x v="1"/>
    <n v="1"/>
    <s v="5-10 Miles"/>
    <x v="1"/>
    <n v="53"/>
    <x v="0"/>
    <x v="1"/>
  </r>
  <r>
    <n v="25792"/>
    <x v="1"/>
    <x v="0"/>
    <n v="110000"/>
    <n v="3"/>
    <s v="Bachelors"/>
    <s v="Management"/>
    <x v="0"/>
    <n v="4"/>
    <s v="More than 10 Miles"/>
    <x v="0"/>
    <n v="53"/>
    <x v="0"/>
    <x v="0"/>
  </r>
  <r>
    <n v="11555"/>
    <x v="0"/>
    <x v="0"/>
    <n v="40000"/>
    <n v="1"/>
    <s v="Bachelors"/>
    <s v="Clerical"/>
    <x v="0"/>
    <n v="0"/>
    <s v="0-1 Miles"/>
    <x v="0"/>
    <n v="80"/>
    <x v="1"/>
    <x v="0"/>
  </r>
  <r>
    <n v="22381"/>
    <x v="0"/>
    <x v="1"/>
    <n v="10000"/>
    <n v="1"/>
    <s v="Graduate Degree"/>
    <s v="Manual"/>
    <x v="0"/>
    <n v="0"/>
    <s v="0-1 Miles"/>
    <x v="0"/>
    <n v="44"/>
    <x v="0"/>
    <x v="0"/>
  </r>
  <r>
    <n v="17882"/>
    <x v="0"/>
    <x v="1"/>
    <n v="20000"/>
    <n v="1"/>
    <s v="Graduate Degree"/>
    <s v="Clerical"/>
    <x v="0"/>
    <n v="0"/>
    <s v="0-1 Miles"/>
    <x v="0"/>
    <n v="44"/>
    <x v="0"/>
    <x v="0"/>
  </r>
  <r>
    <n v="22174"/>
    <x v="0"/>
    <x v="1"/>
    <n v="30000"/>
    <n v="3"/>
    <s v="High School"/>
    <s v="Skilled Manual"/>
    <x v="0"/>
    <n v="2"/>
    <s v="5-10 Miles"/>
    <x v="1"/>
    <n v="54"/>
    <x v="0"/>
    <x v="1"/>
  </r>
  <r>
    <n v="22439"/>
    <x v="0"/>
    <x v="0"/>
    <n v="30000"/>
    <n v="0"/>
    <s v="Bachelors"/>
    <s v="Clerical"/>
    <x v="0"/>
    <n v="0"/>
    <s v="0-1 Miles"/>
    <x v="0"/>
    <n v="37"/>
    <x v="0"/>
    <x v="1"/>
  </r>
  <r>
    <n v="18012"/>
    <x v="0"/>
    <x v="0"/>
    <n v="40000"/>
    <n v="1"/>
    <s v="Bachelors"/>
    <s v="Skilled Manual"/>
    <x v="0"/>
    <n v="0"/>
    <s v="0-1 Miles"/>
    <x v="0"/>
    <n v="41"/>
    <x v="0"/>
    <x v="0"/>
  </r>
  <r>
    <n v="27582"/>
    <x v="1"/>
    <x v="0"/>
    <n v="90000"/>
    <n v="2"/>
    <s v="Bachelors"/>
    <s v="Professional"/>
    <x v="1"/>
    <n v="0"/>
    <s v="0-1 Miles"/>
    <x v="1"/>
    <n v="36"/>
    <x v="0"/>
    <x v="1"/>
  </r>
  <r>
    <n v="12744"/>
    <x v="1"/>
    <x v="0"/>
    <n v="40000"/>
    <n v="2"/>
    <s v="Partial College"/>
    <s v="Clerical"/>
    <x v="0"/>
    <n v="0"/>
    <s v="0-1 Miles"/>
    <x v="0"/>
    <n v="33"/>
    <x v="0"/>
    <x v="0"/>
  </r>
  <r>
    <n v="22821"/>
    <x v="0"/>
    <x v="0"/>
    <n v="130000"/>
    <n v="3"/>
    <s v="Partial College"/>
    <s v="Professional"/>
    <x v="0"/>
    <n v="4"/>
    <s v="0-1 Miles"/>
    <x v="0"/>
    <n v="52"/>
    <x v="0"/>
    <x v="0"/>
  </r>
  <r>
    <n v="20171"/>
    <x v="0"/>
    <x v="0"/>
    <n v="20000"/>
    <n v="2"/>
    <s v="Partial College"/>
    <s v="Manual"/>
    <x v="0"/>
    <n v="1"/>
    <s v="0-1 Miles"/>
    <x v="0"/>
    <n v="46"/>
    <x v="0"/>
    <x v="1"/>
  </r>
  <r>
    <n v="11116"/>
    <x v="0"/>
    <x v="1"/>
    <n v="70000"/>
    <n v="5"/>
    <s v="Partial College"/>
    <s v="Skilled Manual"/>
    <x v="0"/>
    <n v="2"/>
    <s v="5-10 Miles"/>
    <x v="1"/>
    <n v="43"/>
    <x v="0"/>
    <x v="0"/>
  </r>
  <r>
    <n v="20053"/>
    <x v="1"/>
    <x v="1"/>
    <n v="40000"/>
    <n v="2"/>
    <s v="Partial College"/>
    <s v="Clerical"/>
    <x v="0"/>
    <n v="0"/>
    <s v="0-1 Miles"/>
    <x v="0"/>
    <n v="34"/>
    <x v="0"/>
    <x v="0"/>
  </r>
  <r>
    <n v="25266"/>
    <x v="1"/>
    <x v="0"/>
    <n v="30000"/>
    <n v="2"/>
    <s v="Partial College"/>
    <s v="Clerical"/>
    <x v="1"/>
    <n v="2"/>
    <s v="5-10 Miles"/>
    <x v="1"/>
    <n v="67"/>
    <x v="1"/>
    <x v="0"/>
  </r>
  <r>
    <n v="17960"/>
    <x v="0"/>
    <x v="0"/>
    <n v="40000"/>
    <n v="0"/>
    <s v="Graduate Degree"/>
    <s v="Clerical"/>
    <x v="0"/>
    <n v="0"/>
    <s v="0-1 Miles"/>
    <x v="0"/>
    <n v="35"/>
    <x v="0"/>
    <x v="1"/>
  </r>
  <r>
    <n v="13961"/>
    <x v="0"/>
    <x v="0"/>
    <n v="80000"/>
    <n v="5"/>
    <s v="Graduate Degree"/>
    <s v="Management"/>
    <x v="0"/>
    <n v="3"/>
    <s v="0-1 Miles"/>
    <x v="1"/>
    <n v="40"/>
    <x v="0"/>
    <x v="0"/>
  </r>
  <r>
    <n v="11897"/>
    <x v="1"/>
    <x v="1"/>
    <n v="60000"/>
    <n v="2"/>
    <s v="Bachelors"/>
    <s v="Professional"/>
    <x v="1"/>
    <n v="1"/>
    <s v="0-1 Miles"/>
    <x v="1"/>
    <n v="37"/>
    <x v="0"/>
    <x v="1"/>
  </r>
  <r>
    <n v="11139"/>
    <x v="1"/>
    <x v="0"/>
    <n v="30000"/>
    <n v="2"/>
    <s v="Partial College"/>
    <s v="Clerical"/>
    <x v="1"/>
    <n v="2"/>
    <s v="5-10 Miles"/>
    <x v="1"/>
    <n v="67"/>
    <x v="1"/>
    <x v="0"/>
  </r>
  <r>
    <n v="11576"/>
    <x v="0"/>
    <x v="1"/>
    <n v="30000"/>
    <n v="1"/>
    <s v="Bachelors"/>
    <s v="Skilled Manual"/>
    <x v="0"/>
    <n v="2"/>
    <s v="0-1 Miles"/>
    <x v="0"/>
    <n v="41"/>
    <x v="0"/>
    <x v="1"/>
  </r>
  <r>
    <n v="19255"/>
    <x v="1"/>
    <x v="1"/>
    <n v="10000"/>
    <n v="2"/>
    <s v="Partial College"/>
    <s v="Manual"/>
    <x v="0"/>
    <n v="1"/>
    <s v="0-1 Miles"/>
    <x v="0"/>
    <n v="51"/>
    <x v="0"/>
    <x v="1"/>
  </r>
  <r>
    <n v="18153"/>
    <x v="0"/>
    <x v="0"/>
    <n v="100000"/>
    <n v="2"/>
    <s v="Bachelors"/>
    <s v="Management"/>
    <x v="0"/>
    <n v="4"/>
    <s v="More than 10 Miles"/>
    <x v="0"/>
    <n v="59"/>
    <x v="1"/>
    <x v="0"/>
  </r>
  <r>
    <n v="14547"/>
    <x v="0"/>
    <x v="1"/>
    <n v="10000"/>
    <n v="2"/>
    <s v="Partial College"/>
    <s v="Manual"/>
    <x v="0"/>
    <n v="0"/>
    <s v="1-2 Miles"/>
    <x v="0"/>
    <n v="51"/>
    <x v="0"/>
    <x v="0"/>
  </r>
  <r>
    <n v="24901"/>
    <x v="1"/>
    <x v="1"/>
    <n v="110000"/>
    <n v="0"/>
    <s v="Partial College"/>
    <s v="Management"/>
    <x v="1"/>
    <n v="3"/>
    <s v="More than 10 Miles"/>
    <x v="1"/>
    <n v="32"/>
    <x v="0"/>
    <x v="1"/>
  </r>
  <r>
    <n v="27169"/>
    <x v="1"/>
    <x v="1"/>
    <n v="30000"/>
    <n v="0"/>
    <s v="High School"/>
    <s v="Manual"/>
    <x v="0"/>
    <n v="1"/>
    <s v="2-5 Miles"/>
    <x v="0"/>
    <n v="34"/>
    <x v="0"/>
    <x v="1"/>
  </r>
  <r>
    <n v="14805"/>
    <x v="1"/>
    <x v="0"/>
    <n v="10000"/>
    <n v="3"/>
    <s v="Partial High School"/>
    <s v="Manual"/>
    <x v="0"/>
    <n v="2"/>
    <s v="0-1 Miles"/>
    <x v="0"/>
    <n v="43"/>
    <x v="0"/>
    <x v="0"/>
  </r>
  <r>
    <n v="15822"/>
    <x v="0"/>
    <x v="1"/>
    <n v="40000"/>
    <n v="2"/>
    <s v="Bachelors"/>
    <s v="Management"/>
    <x v="0"/>
    <n v="2"/>
    <s v="0-1 Miles"/>
    <x v="1"/>
    <n v="67"/>
    <x v="1"/>
    <x v="0"/>
  </r>
  <r>
    <n v="19389"/>
    <x v="1"/>
    <x v="1"/>
    <n v="30000"/>
    <n v="0"/>
    <s v="Partial College"/>
    <s v="Clerical"/>
    <x v="1"/>
    <n v="1"/>
    <s v="2-5 Miles"/>
    <x v="0"/>
    <n v="28"/>
    <x v="2"/>
    <x v="0"/>
  </r>
  <r>
    <n v="17048"/>
    <x v="1"/>
    <x v="0"/>
    <n v="90000"/>
    <n v="1"/>
    <s v="Graduate Degree"/>
    <s v="Management"/>
    <x v="0"/>
    <n v="0"/>
    <s v="0-1 Miles"/>
    <x v="1"/>
    <n v="36"/>
    <x v="0"/>
    <x v="1"/>
  </r>
  <r>
    <n v="22204"/>
    <x v="0"/>
    <x v="1"/>
    <n v="110000"/>
    <n v="4"/>
    <s v="Bachelors"/>
    <s v="Management"/>
    <x v="0"/>
    <n v="3"/>
    <s v="2-5 Miles"/>
    <x v="1"/>
    <n v="48"/>
    <x v="0"/>
    <x v="0"/>
  </r>
  <r>
    <n v="12718"/>
    <x v="1"/>
    <x v="0"/>
    <n v="30000"/>
    <n v="0"/>
    <s v="Partial College"/>
    <s v="Clerical"/>
    <x v="0"/>
    <n v="1"/>
    <s v="2-5 Miles"/>
    <x v="0"/>
    <n v="31"/>
    <x v="0"/>
    <x v="0"/>
  </r>
  <r>
    <n v="15019"/>
    <x v="1"/>
    <x v="0"/>
    <n v="30000"/>
    <n v="3"/>
    <s v="High School"/>
    <s v="Skilled Manual"/>
    <x v="0"/>
    <n v="2"/>
    <s v="5-10 Miles"/>
    <x v="1"/>
    <n v="55"/>
    <x v="1"/>
    <x v="0"/>
  </r>
  <r>
    <n v="28488"/>
    <x v="1"/>
    <x v="1"/>
    <n v="20000"/>
    <n v="0"/>
    <s v="Partial College"/>
    <s v="Manual"/>
    <x v="0"/>
    <n v="0"/>
    <s v="0-1 Miles"/>
    <x v="1"/>
    <n v="28"/>
    <x v="2"/>
    <x v="1"/>
  </r>
  <r>
    <n v="21891"/>
    <x v="0"/>
    <x v="0"/>
    <n v="110000"/>
    <n v="0"/>
    <s v="High School"/>
    <s v="Management"/>
    <x v="0"/>
    <n v="3"/>
    <s v="More than 10 Miles"/>
    <x v="1"/>
    <n v="34"/>
    <x v="0"/>
    <x v="1"/>
  </r>
  <r>
    <n v="27814"/>
    <x v="1"/>
    <x v="0"/>
    <n v="30000"/>
    <n v="3"/>
    <s v="Partial College"/>
    <s v="Clerical"/>
    <x v="1"/>
    <n v="1"/>
    <s v="0-1 Miles"/>
    <x v="0"/>
    <n v="26"/>
    <x v="2"/>
    <x v="0"/>
  </r>
  <r>
    <n v="22175"/>
    <x v="0"/>
    <x v="0"/>
    <n v="30000"/>
    <n v="3"/>
    <s v="High School"/>
    <s v="Skilled Manual"/>
    <x v="0"/>
    <n v="2"/>
    <s v="5-10 Miles"/>
    <x v="1"/>
    <n v="53"/>
    <x v="0"/>
    <x v="1"/>
  </r>
  <r>
    <n v="29447"/>
    <x v="1"/>
    <x v="0"/>
    <n v="10000"/>
    <n v="2"/>
    <s v="Bachelors"/>
    <s v="Clerical"/>
    <x v="1"/>
    <n v="1"/>
    <s v="2-5 Miles"/>
    <x v="0"/>
    <n v="68"/>
    <x v="1"/>
    <x v="0"/>
  </r>
  <r>
    <n v="19784"/>
    <x v="0"/>
    <x v="0"/>
    <n v="80000"/>
    <n v="2"/>
    <s v="High School"/>
    <s v="Skilled Manual"/>
    <x v="0"/>
    <n v="2"/>
    <s v="5-10 Miles"/>
    <x v="1"/>
    <n v="50"/>
    <x v="0"/>
    <x v="1"/>
  </r>
  <r>
    <n v="27824"/>
    <x v="1"/>
    <x v="0"/>
    <n v="30000"/>
    <n v="3"/>
    <s v="Partial College"/>
    <s v="Clerical"/>
    <x v="0"/>
    <n v="2"/>
    <s v="0-1 Miles"/>
    <x v="0"/>
    <n v="28"/>
    <x v="2"/>
    <x v="1"/>
  </r>
  <r>
    <n v="24093"/>
    <x v="1"/>
    <x v="0"/>
    <n v="80000"/>
    <n v="0"/>
    <s v="Graduate Degree"/>
    <s v="Skilled Manual"/>
    <x v="1"/>
    <n v="0"/>
    <s v="0-1 Miles"/>
    <x v="0"/>
    <n v="40"/>
    <x v="0"/>
    <x v="1"/>
  </r>
  <r>
    <n v="19618"/>
    <x v="0"/>
    <x v="1"/>
    <n v="70000"/>
    <n v="5"/>
    <s v="Partial College"/>
    <s v="Skilled Manual"/>
    <x v="0"/>
    <n v="2"/>
    <s v="0-1 Miles"/>
    <x v="1"/>
    <n v="44"/>
    <x v="0"/>
    <x v="0"/>
  </r>
  <r>
    <n v="21561"/>
    <x v="1"/>
    <x v="1"/>
    <n v="90000"/>
    <n v="0"/>
    <s v="Bachelors"/>
    <s v="Professional"/>
    <x v="1"/>
    <n v="3"/>
    <s v="More than 10 Miles"/>
    <x v="1"/>
    <n v="34"/>
    <x v="0"/>
    <x v="1"/>
  </r>
  <r>
    <n v="11061"/>
    <x v="0"/>
    <x v="1"/>
    <n v="70000"/>
    <n v="2"/>
    <s v="Partial College"/>
    <s v="Skilled Manual"/>
    <x v="0"/>
    <n v="2"/>
    <s v="5-10 Miles"/>
    <x v="1"/>
    <n v="52"/>
    <x v="0"/>
    <x v="1"/>
  </r>
  <r>
    <n v="26651"/>
    <x v="1"/>
    <x v="1"/>
    <n v="80000"/>
    <n v="4"/>
    <s v="Graduate Degree"/>
    <s v="Management"/>
    <x v="0"/>
    <n v="0"/>
    <s v="0-1 Miles"/>
    <x v="1"/>
    <n v="36"/>
    <x v="0"/>
    <x v="1"/>
  </r>
  <r>
    <n v="21108"/>
    <x v="0"/>
    <x v="0"/>
    <n v="40000"/>
    <n v="1"/>
    <s v="Bachelors"/>
    <s v="Skilled Manual"/>
    <x v="0"/>
    <n v="1"/>
    <s v="0-1 Miles"/>
    <x v="0"/>
    <n v="43"/>
    <x v="0"/>
    <x v="1"/>
  </r>
  <r>
    <n v="12731"/>
    <x v="1"/>
    <x v="1"/>
    <n v="30000"/>
    <n v="0"/>
    <s v="High School"/>
    <s v="Manual"/>
    <x v="1"/>
    <n v="1"/>
    <s v="1-2 Miles"/>
    <x v="0"/>
    <n v="32"/>
    <x v="0"/>
    <x v="0"/>
  </r>
  <r>
    <n v="25307"/>
    <x v="0"/>
    <x v="0"/>
    <n v="40000"/>
    <n v="1"/>
    <s v="Bachelors"/>
    <s v="Skilled Manual"/>
    <x v="0"/>
    <n v="1"/>
    <s v="1-2 Miles"/>
    <x v="0"/>
    <n v="32"/>
    <x v="0"/>
    <x v="1"/>
  </r>
  <r>
    <n v="14278"/>
    <x v="0"/>
    <x v="0"/>
    <n v="130000"/>
    <n v="0"/>
    <s v="Graduate Degree"/>
    <s v="Management"/>
    <x v="0"/>
    <n v="1"/>
    <s v="More than 10 Miles"/>
    <x v="1"/>
    <n v="48"/>
    <x v="0"/>
    <x v="0"/>
  </r>
  <r>
    <n v="20711"/>
    <x v="0"/>
    <x v="0"/>
    <n v="40000"/>
    <n v="1"/>
    <s v="Bachelors"/>
    <s v="Skilled Manual"/>
    <x v="0"/>
    <n v="0"/>
    <s v="1-2 Miles"/>
    <x v="0"/>
    <n v="32"/>
    <x v="0"/>
    <x v="1"/>
  </r>
  <r>
    <n v="11383"/>
    <x v="0"/>
    <x v="0"/>
    <n v="30000"/>
    <n v="3"/>
    <s v="Graduate Degree"/>
    <s v="Clerical"/>
    <x v="0"/>
    <n v="0"/>
    <s v="0-1 Miles"/>
    <x v="0"/>
    <n v="46"/>
    <x v="0"/>
    <x v="0"/>
  </r>
  <r>
    <n v="12497"/>
    <x v="0"/>
    <x v="0"/>
    <n v="40000"/>
    <n v="1"/>
    <s v="Bachelors"/>
    <s v="Skilled Manual"/>
    <x v="0"/>
    <n v="0"/>
    <s v="0-1 Miles"/>
    <x v="0"/>
    <n v="42"/>
    <x v="0"/>
    <x v="0"/>
  </r>
  <r>
    <n v="16559"/>
    <x v="1"/>
    <x v="0"/>
    <n v="10000"/>
    <n v="2"/>
    <s v="High School"/>
    <s v="Manual"/>
    <x v="0"/>
    <n v="0"/>
    <s v="0-1 Miles"/>
    <x v="0"/>
    <n v="36"/>
    <x v="0"/>
    <x v="1"/>
  </r>
  <r>
    <n v="11585"/>
    <x v="0"/>
    <x v="0"/>
    <n v="40000"/>
    <n v="1"/>
    <s v="Bachelors"/>
    <s v="Skilled Manual"/>
    <x v="0"/>
    <n v="0"/>
    <s v="0-1 Miles"/>
    <x v="0"/>
    <n v="41"/>
    <x v="0"/>
    <x v="0"/>
  </r>
  <r>
    <n v="20277"/>
    <x v="0"/>
    <x v="0"/>
    <n v="30000"/>
    <n v="2"/>
    <s v="Partial College"/>
    <s v="Clerical"/>
    <x v="1"/>
    <n v="2"/>
    <s v="0-1 Miles"/>
    <x v="1"/>
    <n v="69"/>
    <x v="1"/>
    <x v="0"/>
  </r>
  <r>
    <n v="26765"/>
    <x v="1"/>
    <x v="0"/>
    <n v="70000"/>
    <n v="5"/>
    <s v="Partial College"/>
    <s v="Skilled Manual"/>
    <x v="0"/>
    <n v="2"/>
    <s v="5-10 Miles"/>
    <x v="1"/>
    <n v="45"/>
    <x v="0"/>
    <x v="0"/>
  </r>
  <r>
    <n v="12389"/>
    <x v="1"/>
    <x v="1"/>
    <n v="30000"/>
    <n v="0"/>
    <s v="High School"/>
    <s v="Manual"/>
    <x v="1"/>
    <n v="1"/>
    <s v="2-5 Miles"/>
    <x v="0"/>
    <n v="34"/>
    <x v="0"/>
    <x v="0"/>
  </r>
  <r>
    <n v="13585"/>
    <x v="0"/>
    <x v="0"/>
    <n v="80000"/>
    <n v="4"/>
    <s v="Partial College"/>
    <s v="Professional"/>
    <x v="1"/>
    <n v="1"/>
    <s v="2-5 Miles"/>
    <x v="0"/>
    <n v="53"/>
    <x v="0"/>
    <x v="1"/>
  </r>
  <r>
    <n v="26385"/>
    <x v="1"/>
    <x v="1"/>
    <n v="120000"/>
    <n v="3"/>
    <s v="High School"/>
    <s v="Professional"/>
    <x v="1"/>
    <n v="4"/>
    <s v="5-10 Miles"/>
    <x v="0"/>
    <n v="50"/>
    <x v="0"/>
    <x v="0"/>
  </r>
  <r>
    <n v="12236"/>
    <x v="0"/>
    <x v="0"/>
    <n v="20000"/>
    <n v="1"/>
    <s v="Partial College"/>
    <s v="Manual"/>
    <x v="0"/>
    <n v="0"/>
    <s v="0-1 Miles"/>
    <x v="0"/>
    <n v="65"/>
    <x v="1"/>
    <x v="0"/>
  </r>
  <r>
    <n v="21560"/>
    <x v="0"/>
    <x v="1"/>
    <n v="120000"/>
    <n v="0"/>
    <s v="Partial High School"/>
    <s v="Professional"/>
    <x v="0"/>
    <n v="4"/>
    <s v="More than 10 Miles"/>
    <x v="1"/>
    <n v="32"/>
    <x v="0"/>
    <x v="1"/>
  </r>
  <r>
    <n v="21554"/>
    <x v="1"/>
    <x v="0"/>
    <n v="80000"/>
    <n v="0"/>
    <s v="Bachelors"/>
    <s v="Professional"/>
    <x v="1"/>
    <n v="3"/>
    <s v="More than 10 Miles"/>
    <x v="1"/>
    <n v="33"/>
    <x v="0"/>
    <x v="0"/>
  </r>
  <r>
    <n v="13662"/>
    <x v="1"/>
    <x v="1"/>
    <n v="20000"/>
    <n v="0"/>
    <s v="Partial High School"/>
    <s v="Manual"/>
    <x v="0"/>
    <n v="2"/>
    <s v="1-2 Miles"/>
    <x v="0"/>
    <n v="31"/>
    <x v="0"/>
    <x v="1"/>
  </r>
  <r>
    <n v="13089"/>
    <x v="0"/>
    <x v="0"/>
    <n v="120000"/>
    <n v="1"/>
    <s v="Bachelors"/>
    <s v="Management"/>
    <x v="0"/>
    <n v="2"/>
    <s v="0-1 Miles"/>
    <x v="1"/>
    <n v="46"/>
    <x v="0"/>
    <x v="1"/>
  </r>
  <r>
    <n v="14791"/>
    <x v="0"/>
    <x v="0"/>
    <n v="40000"/>
    <n v="0"/>
    <s v="Bachelors"/>
    <s v="Clerical"/>
    <x v="0"/>
    <n v="0"/>
    <s v="0-1 Miles"/>
    <x v="0"/>
    <n v="39"/>
    <x v="0"/>
    <x v="1"/>
  </r>
  <r>
    <n v="19331"/>
    <x v="1"/>
    <x v="1"/>
    <n v="20000"/>
    <n v="2"/>
    <s v="High School"/>
    <s v="Manual"/>
    <x v="0"/>
    <n v="1"/>
    <s v="0-1 Miles"/>
    <x v="0"/>
    <n v="40"/>
    <x v="0"/>
    <x v="0"/>
  </r>
  <r>
    <n v="17754"/>
    <x v="1"/>
    <x v="0"/>
    <n v="30000"/>
    <n v="3"/>
    <s v="Bachelors"/>
    <s v="Clerical"/>
    <x v="0"/>
    <n v="0"/>
    <s v="0-1 Miles"/>
    <x v="0"/>
    <n v="46"/>
    <x v="0"/>
    <x v="1"/>
  </r>
  <r>
    <n v="11149"/>
    <x v="0"/>
    <x v="1"/>
    <n v="40000"/>
    <n v="2"/>
    <s v="Bachelors"/>
    <s v="Management"/>
    <x v="0"/>
    <n v="2"/>
    <s v="0-1 Miles"/>
    <x v="1"/>
    <n v="65"/>
    <x v="1"/>
    <x v="0"/>
  </r>
  <r>
    <n v="16549"/>
    <x v="1"/>
    <x v="0"/>
    <n v="30000"/>
    <n v="3"/>
    <s v="Bachelors"/>
    <s v="Clerical"/>
    <x v="0"/>
    <n v="0"/>
    <s v="0-1 Miles"/>
    <x v="0"/>
    <n v="47"/>
    <x v="0"/>
    <x v="1"/>
  </r>
  <r>
    <n v="24305"/>
    <x v="1"/>
    <x v="1"/>
    <n v="100000"/>
    <n v="1"/>
    <s v="Bachelors"/>
    <s v="Management"/>
    <x v="1"/>
    <n v="3"/>
    <s v="0-1 Miles"/>
    <x v="1"/>
    <n v="46"/>
    <x v="0"/>
    <x v="1"/>
  </r>
  <r>
    <n v="18253"/>
    <x v="0"/>
    <x v="0"/>
    <n v="80000"/>
    <n v="5"/>
    <s v="Graduate Degree"/>
    <s v="Management"/>
    <x v="0"/>
    <n v="3"/>
    <s v="0-1 Miles"/>
    <x v="1"/>
    <n v="40"/>
    <x v="0"/>
    <x v="0"/>
  </r>
  <r>
    <n v="20147"/>
    <x v="0"/>
    <x v="0"/>
    <n v="30000"/>
    <n v="1"/>
    <s v="Bachelors"/>
    <s v="Clerical"/>
    <x v="0"/>
    <n v="0"/>
    <s v="0-1 Miles"/>
    <x v="0"/>
    <n v="65"/>
    <x v="1"/>
    <x v="0"/>
  </r>
  <r>
    <n v="15612"/>
    <x v="1"/>
    <x v="1"/>
    <n v="30000"/>
    <n v="0"/>
    <s v="High School"/>
    <s v="Manual"/>
    <x v="1"/>
    <n v="1"/>
    <s v="1-2 Miles"/>
    <x v="0"/>
    <n v="28"/>
    <x v="2"/>
    <x v="0"/>
  </r>
  <r>
    <n v="28323"/>
    <x v="1"/>
    <x v="1"/>
    <n v="70000"/>
    <n v="0"/>
    <s v="Bachelors"/>
    <s v="Professional"/>
    <x v="1"/>
    <n v="2"/>
    <s v="5-10 Miles"/>
    <x v="1"/>
    <n v="43"/>
    <x v="0"/>
    <x v="1"/>
  </r>
  <r>
    <n v="22634"/>
    <x v="1"/>
    <x v="0"/>
    <n v="40000"/>
    <n v="0"/>
    <s v="Graduate Degree"/>
    <s v="Clerical"/>
    <x v="0"/>
    <n v="0"/>
    <s v="0-1 Miles"/>
    <x v="0"/>
    <n v="38"/>
    <x v="0"/>
    <x v="1"/>
  </r>
  <r>
    <n v="15665"/>
    <x v="0"/>
    <x v="0"/>
    <n v="30000"/>
    <n v="0"/>
    <s v="Bachelors"/>
    <s v="Clerical"/>
    <x v="0"/>
    <n v="0"/>
    <s v="0-1 Miles"/>
    <x v="0"/>
    <n v="47"/>
    <x v="0"/>
    <x v="1"/>
  </r>
  <r>
    <n v="27585"/>
    <x v="0"/>
    <x v="0"/>
    <n v="90000"/>
    <n v="2"/>
    <s v="Bachelors"/>
    <s v="Professional"/>
    <x v="1"/>
    <n v="0"/>
    <s v="0-1 Miles"/>
    <x v="1"/>
    <n v="36"/>
    <x v="0"/>
    <x v="1"/>
  </r>
  <r>
    <n v="19748"/>
    <x v="0"/>
    <x v="1"/>
    <n v="20000"/>
    <n v="4"/>
    <s v="High School"/>
    <s v="Skilled Manual"/>
    <x v="1"/>
    <n v="2"/>
    <s v="1-2 Miles"/>
    <x v="1"/>
    <n v="60"/>
    <x v="1"/>
    <x v="0"/>
  </r>
  <r>
    <n v="21974"/>
    <x v="1"/>
    <x v="0"/>
    <n v="70000"/>
    <n v="0"/>
    <s v="Bachelors"/>
    <s v="Professional"/>
    <x v="0"/>
    <n v="1"/>
    <s v="5-10 Miles"/>
    <x v="1"/>
    <n v="42"/>
    <x v="0"/>
    <x v="1"/>
  </r>
  <r>
    <n v="14032"/>
    <x v="0"/>
    <x v="1"/>
    <n v="70000"/>
    <n v="2"/>
    <s v="High School"/>
    <s v="Skilled Manual"/>
    <x v="1"/>
    <n v="2"/>
    <s v="1-2 Miles"/>
    <x v="1"/>
    <n v="50"/>
    <x v="0"/>
    <x v="1"/>
  </r>
  <r>
    <n v="22610"/>
    <x v="0"/>
    <x v="1"/>
    <n v="30000"/>
    <n v="0"/>
    <s v="Bachelors"/>
    <s v="Clerical"/>
    <x v="0"/>
    <n v="0"/>
    <s v="0-1 Miles"/>
    <x v="0"/>
    <n v="35"/>
    <x v="0"/>
    <x v="1"/>
  </r>
  <r>
    <n v="26984"/>
    <x v="0"/>
    <x v="1"/>
    <n v="40000"/>
    <n v="1"/>
    <s v="Bachelors"/>
    <s v="Skilled Manual"/>
    <x v="0"/>
    <n v="1"/>
    <s v="0-1 Miles"/>
    <x v="0"/>
    <n v="32"/>
    <x v="0"/>
    <x v="1"/>
  </r>
  <r>
    <n v="18294"/>
    <x v="0"/>
    <x v="0"/>
    <n v="90000"/>
    <n v="1"/>
    <s v="Bachelors"/>
    <s v="Professional"/>
    <x v="0"/>
    <n v="1"/>
    <s v="5-10 Miles"/>
    <x v="1"/>
    <n v="46"/>
    <x v="0"/>
    <x v="0"/>
  </r>
  <r>
    <n v="28564"/>
    <x v="1"/>
    <x v="0"/>
    <n v="40000"/>
    <n v="2"/>
    <s v="Partial College"/>
    <s v="Clerical"/>
    <x v="0"/>
    <n v="0"/>
    <s v="1-2 Miles"/>
    <x v="0"/>
    <n v="33"/>
    <x v="0"/>
    <x v="1"/>
  </r>
  <r>
    <n v="28521"/>
    <x v="1"/>
    <x v="1"/>
    <n v="40000"/>
    <n v="0"/>
    <s v="Graduate Degree"/>
    <s v="Clerical"/>
    <x v="1"/>
    <n v="0"/>
    <s v="0-1 Miles"/>
    <x v="0"/>
    <n v="36"/>
    <x v="0"/>
    <x v="1"/>
  </r>
  <r>
    <n v="15450"/>
    <x v="0"/>
    <x v="1"/>
    <n v="10000"/>
    <n v="1"/>
    <s v="Graduate Degree"/>
    <s v="Clerical"/>
    <x v="0"/>
    <n v="0"/>
    <s v="0-1 Miles"/>
    <x v="0"/>
    <n v="70"/>
    <x v="1"/>
    <x v="0"/>
  </r>
  <r>
    <n v="25681"/>
    <x v="1"/>
    <x v="0"/>
    <n v="30000"/>
    <n v="0"/>
    <s v="Partial College"/>
    <s v="Clerical"/>
    <x v="1"/>
    <n v="1"/>
    <s v="2-5 Miles"/>
    <x v="0"/>
    <n v="31"/>
    <x v="0"/>
    <x v="1"/>
  </r>
  <r>
    <n v="19491"/>
    <x v="1"/>
    <x v="1"/>
    <n v="30000"/>
    <n v="2"/>
    <s v="Partial College"/>
    <s v="Clerical"/>
    <x v="0"/>
    <n v="2"/>
    <s v="0-1 Miles"/>
    <x v="0"/>
    <n v="42"/>
    <x v="0"/>
    <x v="0"/>
  </r>
  <r>
    <n v="26415"/>
    <x v="0"/>
    <x v="0"/>
    <n v="90000"/>
    <n v="4"/>
    <s v="Partial High School"/>
    <s v="Skilled Manual"/>
    <x v="0"/>
    <n v="4"/>
    <s v="More than 10 Miles"/>
    <x v="0"/>
    <n v="58"/>
    <x v="1"/>
    <x v="0"/>
  </r>
  <r>
    <n v="12821"/>
    <x v="0"/>
    <x v="1"/>
    <n v="40000"/>
    <n v="0"/>
    <s v="Bachelors"/>
    <s v="Clerical"/>
    <x v="0"/>
    <n v="0"/>
    <s v="0-1 Miles"/>
    <x v="0"/>
    <n v="39"/>
    <x v="0"/>
    <x v="0"/>
  </r>
  <r>
    <n v="15629"/>
    <x v="1"/>
    <x v="0"/>
    <n v="10000"/>
    <n v="0"/>
    <s v="Partial High School"/>
    <s v="Manual"/>
    <x v="0"/>
    <n v="2"/>
    <s v="1-2 Miles"/>
    <x v="0"/>
    <n v="34"/>
    <x v="0"/>
    <x v="0"/>
  </r>
  <r>
    <n v="27835"/>
    <x v="0"/>
    <x v="1"/>
    <n v="20000"/>
    <n v="0"/>
    <s v="Partial High School"/>
    <s v="Manual"/>
    <x v="0"/>
    <n v="2"/>
    <s v="0-1 Miles"/>
    <x v="0"/>
    <n v="32"/>
    <x v="0"/>
    <x v="0"/>
  </r>
  <r>
    <n v="11738"/>
    <x v="0"/>
    <x v="1"/>
    <n v="60000"/>
    <n v="4"/>
    <s v="Bachelors"/>
    <s v="Professional"/>
    <x v="0"/>
    <n v="0"/>
    <s v="2-5 Miles"/>
    <x v="2"/>
    <n v="46"/>
    <x v="0"/>
    <x v="0"/>
  </r>
  <r>
    <n v="25065"/>
    <x v="0"/>
    <x v="1"/>
    <n v="70000"/>
    <n v="2"/>
    <s v="Partial High School"/>
    <s v="Skilled Manual"/>
    <x v="0"/>
    <n v="2"/>
    <s v="5-10 Miles"/>
    <x v="2"/>
    <n v="48"/>
    <x v="0"/>
    <x v="0"/>
  </r>
  <r>
    <n v="26238"/>
    <x v="1"/>
    <x v="0"/>
    <n v="40000"/>
    <n v="3"/>
    <s v="Partial College"/>
    <s v="Clerical"/>
    <x v="0"/>
    <n v="1"/>
    <s v="1-2 Miles"/>
    <x v="2"/>
    <n v="31"/>
    <x v="0"/>
    <x v="1"/>
  </r>
  <r>
    <n v="23707"/>
    <x v="1"/>
    <x v="1"/>
    <n v="70000"/>
    <n v="5"/>
    <s v="Bachelors"/>
    <s v="Management"/>
    <x v="0"/>
    <n v="3"/>
    <s v="More than 10 Miles"/>
    <x v="2"/>
    <n v="60"/>
    <x v="1"/>
    <x v="1"/>
  </r>
  <r>
    <n v="27650"/>
    <x v="0"/>
    <x v="1"/>
    <n v="70000"/>
    <n v="4"/>
    <s v="High School"/>
    <s v="Professional"/>
    <x v="0"/>
    <n v="0"/>
    <s v="5-10 Miles"/>
    <x v="2"/>
    <n v="51"/>
    <x v="0"/>
    <x v="0"/>
  </r>
  <r>
    <n v="24981"/>
    <x v="0"/>
    <x v="1"/>
    <n v="60000"/>
    <n v="2"/>
    <s v="Partial College"/>
    <s v="Professional"/>
    <x v="0"/>
    <n v="2"/>
    <s v="More than 10 Miles"/>
    <x v="2"/>
    <n v="56"/>
    <x v="1"/>
    <x v="0"/>
  </r>
  <r>
    <n v="20678"/>
    <x v="1"/>
    <x v="0"/>
    <n v="60000"/>
    <n v="3"/>
    <s v="Bachelors"/>
    <s v="Skilled Manual"/>
    <x v="0"/>
    <n v="1"/>
    <s v="2-5 Miles"/>
    <x v="2"/>
    <n v="40"/>
    <x v="0"/>
    <x v="1"/>
  </r>
  <r>
    <n v="15302"/>
    <x v="1"/>
    <x v="0"/>
    <n v="70000"/>
    <n v="1"/>
    <s v="Graduate Degree"/>
    <s v="Professional"/>
    <x v="0"/>
    <n v="0"/>
    <s v="2-5 Miles"/>
    <x v="2"/>
    <n v="34"/>
    <x v="0"/>
    <x v="1"/>
  </r>
  <r>
    <n v="26012"/>
    <x v="0"/>
    <x v="1"/>
    <n v="80000"/>
    <n v="1"/>
    <s v="Partial College"/>
    <s v="Skilled Manual"/>
    <x v="0"/>
    <n v="1"/>
    <s v="2-5 Miles"/>
    <x v="2"/>
    <n v="48"/>
    <x v="0"/>
    <x v="1"/>
  </r>
  <r>
    <n v="26575"/>
    <x v="1"/>
    <x v="0"/>
    <n v="40000"/>
    <n v="0"/>
    <s v="High School"/>
    <s v="Skilled Manual"/>
    <x v="1"/>
    <n v="2"/>
    <s v="1-2 Miles"/>
    <x v="2"/>
    <n v="31"/>
    <x v="0"/>
    <x v="1"/>
  </r>
  <r>
    <n v="15559"/>
    <x v="0"/>
    <x v="1"/>
    <n v="60000"/>
    <n v="5"/>
    <s v="Bachelors"/>
    <s v="Professional"/>
    <x v="0"/>
    <n v="1"/>
    <s v="2-5 Miles"/>
    <x v="2"/>
    <n v="47"/>
    <x v="0"/>
    <x v="0"/>
  </r>
  <r>
    <n v="19235"/>
    <x v="0"/>
    <x v="0"/>
    <n v="50000"/>
    <n v="0"/>
    <s v="Graduate Degree"/>
    <s v="Skilled Manual"/>
    <x v="0"/>
    <n v="0"/>
    <s v="0-1 Miles"/>
    <x v="2"/>
    <n v="34"/>
    <x v="0"/>
    <x v="0"/>
  </r>
  <r>
    <n v="15275"/>
    <x v="0"/>
    <x v="1"/>
    <n v="40000"/>
    <n v="0"/>
    <s v="Partial College"/>
    <s v="Skilled Manual"/>
    <x v="0"/>
    <n v="1"/>
    <s v="5-10 Miles"/>
    <x v="2"/>
    <n v="29"/>
    <x v="2"/>
    <x v="0"/>
  </r>
  <r>
    <n v="20339"/>
    <x v="0"/>
    <x v="0"/>
    <n v="130000"/>
    <n v="1"/>
    <s v="Bachelors"/>
    <s v="Management"/>
    <x v="0"/>
    <n v="4"/>
    <s v="2-5 Miles"/>
    <x v="2"/>
    <n v="44"/>
    <x v="0"/>
    <x v="1"/>
  </r>
  <r>
    <n v="25405"/>
    <x v="0"/>
    <x v="1"/>
    <n v="70000"/>
    <n v="2"/>
    <s v="Bachelors"/>
    <s v="Skilled Manual"/>
    <x v="0"/>
    <n v="1"/>
    <s v="2-5 Miles"/>
    <x v="2"/>
    <n v="38"/>
    <x v="0"/>
    <x v="1"/>
  </r>
  <r>
    <n v="15940"/>
    <x v="0"/>
    <x v="1"/>
    <n v="100000"/>
    <n v="4"/>
    <s v="Partial College"/>
    <s v="Professional"/>
    <x v="0"/>
    <n v="4"/>
    <s v="0-1 Miles"/>
    <x v="2"/>
    <n v="40"/>
    <x v="0"/>
    <x v="0"/>
  </r>
  <r>
    <n v="25074"/>
    <x v="0"/>
    <x v="0"/>
    <n v="70000"/>
    <n v="4"/>
    <s v="Bachelors"/>
    <s v="Professional"/>
    <x v="0"/>
    <n v="2"/>
    <s v="2-5 Miles"/>
    <x v="2"/>
    <n v="42"/>
    <x v="0"/>
    <x v="1"/>
  </r>
  <r>
    <n v="24738"/>
    <x v="0"/>
    <x v="0"/>
    <n v="40000"/>
    <n v="1"/>
    <s v="Partial College"/>
    <s v="Clerical"/>
    <x v="0"/>
    <n v="1"/>
    <s v="1-2 Miles"/>
    <x v="2"/>
    <n v="51"/>
    <x v="0"/>
    <x v="1"/>
  </r>
  <r>
    <n v="16337"/>
    <x v="0"/>
    <x v="1"/>
    <n v="60000"/>
    <n v="0"/>
    <s v="Partial College"/>
    <s v="Skilled Manual"/>
    <x v="1"/>
    <n v="2"/>
    <s v="1-2 Miles"/>
    <x v="2"/>
    <n v="29"/>
    <x v="2"/>
    <x v="0"/>
  </r>
  <r>
    <n v="24357"/>
    <x v="0"/>
    <x v="1"/>
    <n v="80000"/>
    <n v="3"/>
    <s v="Bachelors"/>
    <s v="Professional"/>
    <x v="0"/>
    <n v="1"/>
    <s v="2-5 Miles"/>
    <x v="2"/>
    <n v="48"/>
    <x v="0"/>
    <x v="1"/>
  </r>
  <r>
    <n v="18613"/>
    <x v="1"/>
    <x v="1"/>
    <n v="70000"/>
    <n v="0"/>
    <s v="Bachelors"/>
    <s v="Professional"/>
    <x v="1"/>
    <n v="1"/>
    <s v="2-5 Miles"/>
    <x v="2"/>
    <n v="37"/>
    <x v="0"/>
    <x v="1"/>
  </r>
  <r>
    <n v="12207"/>
    <x v="1"/>
    <x v="1"/>
    <n v="80000"/>
    <n v="4"/>
    <s v="Bachelors"/>
    <s v="Management"/>
    <x v="0"/>
    <n v="0"/>
    <s v="5-10 Miles"/>
    <x v="2"/>
    <n v="66"/>
    <x v="1"/>
    <x v="1"/>
  </r>
  <r>
    <n v="18052"/>
    <x v="0"/>
    <x v="0"/>
    <n v="60000"/>
    <n v="1"/>
    <s v="Partial College"/>
    <s v="Skilled Manual"/>
    <x v="0"/>
    <n v="1"/>
    <s v="0-1 Miles"/>
    <x v="2"/>
    <n v="45"/>
    <x v="0"/>
    <x v="1"/>
  </r>
  <r>
    <n v="13353"/>
    <x v="1"/>
    <x v="0"/>
    <n v="60000"/>
    <n v="4"/>
    <s v="Graduate Degree"/>
    <s v="Management"/>
    <x v="0"/>
    <n v="2"/>
    <s v="More than 10 Miles"/>
    <x v="2"/>
    <n v="61"/>
    <x v="1"/>
    <x v="1"/>
  </r>
  <r>
    <n v="19399"/>
    <x v="1"/>
    <x v="1"/>
    <n v="40000"/>
    <n v="0"/>
    <s v="Bachelors"/>
    <s v="Professional"/>
    <x v="1"/>
    <n v="1"/>
    <s v="2-5 Miles"/>
    <x v="2"/>
    <n v="45"/>
    <x v="0"/>
    <x v="0"/>
  </r>
  <r>
    <n v="16154"/>
    <x v="0"/>
    <x v="0"/>
    <n v="70000"/>
    <n v="5"/>
    <s v="Bachelors"/>
    <s v="Professional"/>
    <x v="0"/>
    <n v="2"/>
    <s v="2-5 Miles"/>
    <x v="2"/>
    <n v="47"/>
    <x v="0"/>
    <x v="0"/>
  </r>
  <r>
    <n v="22219"/>
    <x v="0"/>
    <x v="0"/>
    <n v="60000"/>
    <n v="2"/>
    <s v="High School"/>
    <s v="Professional"/>
    <x v="0"/>
    <n v="2"/>
    <s v="5-10 Miles"/>
    <x v="2"/>
    <n v="49"/>
    <x v="0"/>
    <x v="0"/>
  </r>
  <r>
    <n v="17269"/>
    <x v="1"/>
    <x v="1"/>
    <n v="60000"/>
    <n v="3"/>
    <s v="Bachelors"/>
    <s v="Professional"/>
    <x v="1"/>
    <n v="0"/>
    <s v="0-1 Miles"/>
    <x v="2"/>
    <n v="47"/>
    <x v="0"/>
    <x v="1"/>
  </r>
  <r>
    <n v="23586"/>
    <x v="0"/>
    <x v="0"/>
    <n v="80000"/>
    <n v="0"/>
    <s v="Bachelors"/>
    <s v="Management"/>
    <x v="0"/>
    <n v="1"/>
    <s v="1-2 Miles"/>
    <x v="2"/>
    <n v="34"/>
    <x v="0"/>
    <x v="1"/>
  </r>
  <r>
    <n v="15740"/>
    <x v="0"/>
    <x v="1"/>
    <n v="80000"/>
    <n v="5"/>
    <s v="Bachelors"/>
    <s v="Management"/>
    <x v="0"/>
    <n v="2"/>
    <s v="1-2 Miles"/>
    <x v="2"/>
    <n v="64"/>
    <x v="1"/>
    <x v="0"/>
  </r>
  <r>
    <n v="27638"/>
    <x v="1"/>
    <x v="1"/>
    <n v="100000"/>
    <n v="1"/>
    <s v="Partial College"/>
    <s v="Professional"/>
    <x v="1"/>
    <n v="3"/>
    <s v="1-2 Miles"/>
    <x v="2"/>
    <n v="44"/>
    <x v="0"/>
    <x v="0"/>
  </r>
  <r>
    <n v="18976"/>
    <x v="1"/>
    <x v="1"/>
    <n v="40000"/>
    <n v="4"/>
    <s v="High School"/>
    <s v="Professional"/>
    <x v="0"/>
    <n v="2"/>
    <s v="More than 10 Miles"/>
    <x v="2"/>
    <n v="62"/>
    <x v="1"/>
    <x v="1"/>
  </r>
  <r>
    <n v="19413"/>
    <x v="1"/>
    <x v="1"/>
    <n v="60000"/>
    <n v="3"/>
    <s v="Bachelors"/>
    <s v="Professional"/>
    <x v="1"/>
    <n v="1"/>
    <s v="0-1 Miles"/>
    <x v="2"/>
    <n v="47"/>
    <x v="0"/>
    <x v="1"/>
  </r>
  <r>
    <n v="13283"/>
    <x v="0"/>
    <x v="1"/>
    <n v="80000"/>
    <n v="3"/>
    <s v="Partial College"/>
    <s v="Professional"/>
    <x v="1"/>
    <n v="2"/>
    <s v="0-1 Miles"/>
    <x v="2"/>
    <n v="49"/>
    <x v="0"/>
    <x v="1"/>
  </r>
  <r>
    <n v="17471"/>
    <x v="1"/>
    <x v="0"/>
    <n v="80000"/>
    <n v="4"/>
    <s v="Graduate Degree"/>
    <s v="Management"/>
    <x v="0"/>
    <n v="2"/>
    <s v="5-10 Miles"/>
    <x v="2"/>
    <n v="67"/>
    <x v="1"/>
    <x v="0"/>
  </r>
  <r>
    <n v="16791"/>
    <x v="1"/>
    <x v="1"/>
    <n v="60000"/>
    <n v="5"/>
    <s v="Bachelors"/>
    <s v="Management"/>
    <x v="0"/>
    <n v="3"/>
    <s v="More than 10 Miles"/>
    <x v="2"/>
    <n v="59"/>
    <x v="1"/>
    <x v="1"/>
  </r>
  <r>
    <n v="15382"/>
    <x v="0"/>
    <x v="0"/>
    <n v="110000"/>
    <n v="1"/>
    <s v="Bachelors"/>
    <s v="Management"/>
    <x v="0"/>
    <n v="2"/>
    <s v="1-2 Miles"/>
    <x v="2"/>
    <n v="44"/>
    <x v="0"/>
    <x v="0"/>
  </r>
  <r>
    <n v="11641"/>
    <x v="0"/>
    <x v="1"/>
    <n v="50000"/>
    <n v="1"/>
    <s v="Bachelors"/>
    <s v="Skilled Manual"/>
    <x v="0"/>
    <n v="0"/>
    <s v="0-1 Miles"/>
    <x v="2"/>
    <n v="36"/>
    <x v="0"/>
    <x v="0"/>
  </r>
  <r>
    <n v="11935"/>
    <x v="1"/>
    <x v="0"/>
    <n v="30000"/>
    <n v="0"/>
    <s v="Partial College"/>
    <s v="Skilled Manual"/>
    <x v="0"/>
    <n v="1"/>
    <s v="5-10 Miles"/>
    <x v="2"/>
    <n v="28"/>
    <x v="2"/>
    <x v="0"/>
  </r>
  <r>
    <n v="13233"/>
    <x v="0"/>
    <x v="1"/>
    <n v="60000"/>
    <n v="2"/>
    <s v="Partial College"/>
    <s v="Professional"/>
    <x v="0"/>
    <n v="1"/>
    <s v="More than 10 Miles"/>
    <x v="2"/>
    <n v="57"/>
    <x v="1"/>
    <x v="1"/>
  </r>
  <r>
    <n v="25909"/>
    <x v="0"/>
    <x v="1"/>
    <n v="60000"/>
    <n v="0"/>
    <s v="Partial College"/>
    <s v="Skilled Manual"/>
    <x v="0"/>
    <n v="1"/>
    <s v="5-10 Miles"/>
    <x v="2"/>
    <n v="27"/>
    <x v="2"/>
    <x v="1"/>
  </r>
  <r>
    <n v="14092"/>
    <x v="1"/>
    <x v="1"/>
    <n v="30000"/>
    <n v="0"/>
    <s v="Partial High School"/>
    <s v="Clerical"/>
    <x v="0"/>
    <n v="2"/>
    <s v="5-10 Miles"/>
    <x v="2"/>
    <n v="28"/>
    <x v="2"/>
    <x v="0"/>
  </r>
  <r>
    <n v="29143"/>
    <x v="1"/>
    <x v="0"/>
    <n v="60000"/>
    <n v="1"/>
    <s v="Bachelors"/>
    <s v="Professional"/>
    <x v="1"/>
    <n v="1"/>
    <s v="0-1 Miles"/>
    <x v="2"/>
    <n v="44"/>
    <x v="0"/>
    <x v="1"/>
  </r>
  <r>
    <n v="24941"/>
    <x v="0"/>
    <x v="1"/>
    <n v="60000"/>
    <n v="3"/>
    <s v="Bachelors"/>
    <s v="Management"/>
    <x v="0"/>
    <n v="2"/>
    <s v="More than 10 Miles"/>
    <x v="2"/>
    <n v="66"/>
    <x v="1"/>
    <x v="0"/>
  </r>
  <r>
    <n v="24637"/>
    <x v="0"/>
    <x v="1"/>
    <n v="40000"/>
    <n v="4"/>
    <s v="High School"/>
    <s v="Professional"/>
    <x v="0"/>
    <n v="2"/>
    <s v="More than 10 Miles"/>
    <x v="2"/>
    <n v="64"/>
    <x v="1"/>
    <x v="0"/>
  </r>
  <r>
    <n v="23893"/>
    <x v="0"/>
    <x v="1"/>
    <n v="50000"/>
    <n v="3"/>
    <s v="Bachelors"/>
    <s v="Skilled Manual"/>
    <x v="0"/>
    <n v="3"/>
    <s v="More than 10 Miles"/>
    <x v="2"/>
    <n v="41"/>
    <x v="0"/>
    <x v="0"/>
  </r>
  <r>
    <n v="13907"/>
    <x v="1"/>
    <x v="0"/>
    <n v="80000"/>
    <n v="3"/>
    <s v="Bachelors"/>
    <s v="Skilled Manual"/>
    <x v="0"/>
    <n v="1"/>
    <s v="0-1 Miles"/>
    <x v="2"/>
    <n v="41"/>
    <x v="0"/>
    <x v="1"/>
  </r>
  <r>
    <n v="14900"/>
    <x v="0"/>
    <x v="0"/>
    <n v="40000"/>
    <n v="1"/>
    <s v="Partial College"/>
    <s v="Clerical"/>
    <x v="0"/>
    <n v="1"/>
    <s v="1-2 Miles"/>
    <x v="2"/>
    <n v="49"/>
    <x v="0"/>
    <x v="1"/>
  </r>
  <r>
    <n v="11262"/>
    <x v="0"/>
    <x v="0"/>
    <n v="80000"/>
    <n v="4"/>
    <s v="Bachelors"/>
    <s v="Management"/>
    <x v="0"/>
    <n v="0"/>
    <s v="0-1 Miles"/>
    <x v="2"/>
    <n v="42"/>
    <x v="0"/>
    <x v="0"/>
  </r>
  <r>
    <n v="22294"/>
    <x v="1"/>
    <x v="0"/>
    <n v="70000"/>
    <n v="0"/>
    <s v="Bachelors"/>
    <s v="Professional"/>
    <x v="1"/>
    <n v="1"/>
    <s v="2-5 Miles"/>
    <x v="2"/>
    <n v="37"/>
    <x v="0"/>
    <x v="1"/>
  </r>
  <r>
    <n v="12195"/>
    <x v="1"/>
    <x v="0"/>
    <n v="70000"/>
    <n v="3"/>
    <s v="Graduate Degree"/>
    <s v="Management"/>
    <x v="0"/>
    <n v="2"/>
    <s v="1-2 Miles"/>
    <x v="2"/>
    <n v="52"/>
    <x v="0"/>
    <x v="0"/>
  </r>
  <r>
    <n v="25375"/>
    <x v="0"/>
    <x v="1"/>
    <n v="50000"/>
    <n v="1"/>
    <s v="Graduate Degree"/>
    <s v="Skilled Manual"/>
    <x v="0"/>
    <n v="0"/>
    <s v="1-2 Miles"/>
    <x v="2"/>
    <n v="34"/>
    <x v="0"/>
    <x v="0"/>
  </r>
  <r>
    <n v="11143"/>
    <x v="0"/>
    <x v="1"/>
    <n v="40000"/>
    <n v="0"/>
    <s v="High School"/>
    <s v="Skilled Manual"/>
    <x v="0"/>
    <n v="2"/>
    <s v="5-10 Miles"/>
    <x v="2"/>
    <n v="29"/>
    <x v="2"/>
    <x v="0"/>
  </r>
  <r>
    <n v="25898"/>
    <x v="0"/>
    <x v="0"/>
    <n v="70000"/>
    <n v="2"/>
    <s v="High School"/>
    <s v="Professional"/>
    <x v="0"/>
    <n v="2"/>
    <s v="2-5 Miles"/>
    <x v="2"/>
    <n v="53"/>
    <x v="0"/>
    <x v="0"/>
  </r>
  <r>
    <n v="24397"/>
    <x v="1"/>
    <x v="1"/>
    <n v="120000"/>
    <n v="2"/>
    <s v="Bachelors"/>
    <s v="Management"/>
    <x v="1"/>
    <n v="4"/>
    <s v="1-2 Miles"/>
    <x v="2"/>
    <n v="40"/>
    <x v="0"/>
    <x v="0"/>
  </r>
  <r>
    <n v="19758"/>
    <x v="1"/>
    <x v="1"/>
    <n v="60000"/>
    <n v="0"/>
    <s v="Partial College"/>
    <s v="Skilled Manual"/>
    <x v="1"/>
    <n v="2"/>
    <s v="1-2 Miles"/>
    <x v="2"/>
    <n v="29"/>
    <x v="2"/>
    <x v="0"/>
  </r>
  <r>
    <n v="15529"/>
    <x v="0"/>
    <x v="1"/>
    <n v="60000"/>
    <n v="4"/>
    <s v="Bachelors"/>
    <s v="Professional"/>
    <x v="0"/>
    <n v="2"/>
    <s v="2-5 Miles"/>
    <x v="2"/>
    <n v="43"/>
    <x v="0"/>
    <x v="1"/>
  </r>
  <r>
    <n v="19884"/>
    <x v="0"/>
    <x v="1"/>
    <n v="60000"/>
    <n v="2"/>
    <s v="High School"/>
    <s v="Professional"/>
    <x v="0"/>
    <n v="2"/>
    <s v="2-5 Miles"/>
    <x v="2"/>
    <n v="55"/>
    <x v="1"/>
    <x v="1"/>
  </r>
  <r>
    <n v="18674"/>
    <x v="1"/>
    <x v="0"/>
    <n v="80000"/>
    <n v="4"/>
    <s v="Graduate Degree"/>
    <s v="Skilled Manual"/>
    <x v="1"/>
    <n v="0"/>
    <s v="0-1 Miles"/>
    <x v="2"/>
    <n v="48"/>
    <x v="0"/>
    <x v="0"/>
  </r>
  <r>
    <n v="13453"/>
    <x v="0"/>
    <x v="0"/>
    <n v="130000"/>
    <n v="3"/>
    <s v="Bachelors"/>
    <s v="Management"/>
    <x v="0"/>
    <n v="3"/>
    <s v="0-1 Miles"/>
    <x v="2"/>
    <n v="45"/>
    <x v="0"/>
    <x v="1"/>
  </r>
  <r>
    <n v="14063"/>
    <x v="1"/>
    <x v="0"/>
    <n v="70000"/>
    <n v="0"/>
    <s v="Bachelors"/>
    <s v="Professional"/>
    <x v="1"/>
    <n v="1"/>
    <s v="0-1 Miles"/>
    <x v="1"/>
    <n v="42"/>
    <x v="0"/>
    <x v="1"/>
  </r>
  <r>
    <n v="27393"/>
    <x v="0"/>
    <x v="0"/>
    <n v="50000"/>
    <n v="4"/>
    <s v="Bachelors"/>
    <s v="Management"/>
    <x v="0"/>
    <n v="2"/>
    <s v="More than 10 Miles"/>
    <x v="2"/>
    <n v="63"/>
    <x v="1"/>
    <x v="0"/>
  </r>
  <r>
    <n v="14417"/>
    <x v="1"/>
    <x v="1"/>
    <n v="60000"/>
    <n v="3"/>
    <s v="High School"/>
    <s v="Professional"/>
    <x v="0"/>
    <n v="2"/>
    <s v="More than 10 Miles"/>
    <x v="2"/>
    <n v="54"/>
    <x v="0"/>
    <x v="1"/>
  </r>
  <r>
    <n v="17533"/>
    <x v="0"/>
    <x v="1"/>
    <n v="40000"/>
    <n v="3"/>
    <s v="Partial College"/>
    <s v="Professional"/>
    <x v="1"/>
    <n v="2"/>
    <s v="5-10 Miles"/>
    <x v="2"/>
    <n v="73"/>
    <x v="1"/>
    <x v="1"/>
  </r>
  <r>
    <n v="18580"/>
    <x v="0"/>
    <x v="0"/>
    <n v="60000"/>
    <n v="2"/>
    <s v="Graduate Degree"/>
    <s v="Professional"/>
    <x v="0"/>
    <n v="0"/>
    <s v="2-5 Miles"/>
    <x v="2"/>
    <n v="40"/>
    <x v="0"/>
    <x v="1"/>
  </r>
  <r>
    <n v="17025"/>
    <x v="1"/>
    <x v="1"/>
    <n v="50000"/>
    <n v="0"/>
    <s v="Partial College"/>
    <s v="Skilled Manual"/>
    <x v="1"/>
    <n v="1"/>
    <s v="2-5 Miles"/>
    <x v="2"/>
    <n v="39"/>
    <x v="0"/>
    <x v="1"/>
  </r>
  <r>
    <n v="25293"/>
    <x v="0"/>
    <x v="1"/>
    <n v="80000"/>
    <n v="4"/>
    <s v="Bachelors"/>
    <s v="Management"/>
    <x v="0"/>
    <n v="0"/>
    <s v="1-2 Miles"/>
    <x v="2"/>
    <n v="42"/>
    <x v="0"/>
    <x v="0"/>
  </r>
  <r>
    <n v="24725"/>
    <x v="0"/>
    <x v="0"/>
    <n v="40000"/>
    <n v="3"/>
    <s v="Partial College"/>
    <s v="Clerical"/>
    <x v="0"/>
    <n v="0"/>
    <s v="1-2 Miles"/>
    <x v="2"/>
    <n v="31"/>
    <x v="0"/>
    <x v="0"/>
  </r>
  <r>
    <n v="23200"/>
    <x v="0"/>
    <x v="0"/>
    <n v="50000"/>
    <n v="3"/>
    <s v="Bachelors"/>
    <s v="Skilled Manual"/>
    <x v="0"/>
    <n v="2"/>
    <s v="0-1 Miles"/>
    <x v="2"/>
    <n v="41"/>
    <x v="0"/>
    <x v="0"/>
  </r>
  <r>
    <n v="15895"/>
    <x v="1"/>
    <x v="0"/>
    <n v="60000"/>
    <n v="2"/>
    <s v="Bachelors"/>
    <s v="Management"/>
    <x v="0"/>
    <n v="0"/>
    <s v="More than 10 Miles"/>
    <x v="2"/>
    <n v="58"/>
    <x v="1"/>
    <x v="0"/>
  </r>
  <r>
    <n v="18577"/>
    <x v="0"/>
    <x v="0"/>
    <n v="60000"/>
    <n v="0"/>
    <s v="Graduate Degree"/>
    <s v="Professional"/>
    <x v="0"/>
    <n v="0"/>
    <s v="0-1 Miles"/>
    <x v="2"/>
    <n v="40"/>
    <x v="0"/>
    <x v="0"/>
  </r>
  <r>
    <n v="27218"/>
    <x v="0"/>
    <x v="0"/>
    <n v="20000"/>
    <n v="2"/>
    <s v="Partial High School"/>
    <s v="Clerical"/>
    <x v="1"/>
    <n v="0"/>
    <s v="0-1 Miles"/>
    <x v="2"/>
    <n v="48"/>
    <x v="0"/>
    <x v="0"/>
  </r>
  <r>
    <n v="18560"/>
    <x v="0"/>
    <x v="0"/>
    <n v="70000"/>
    <n v="2"/>
    <s v="Graduate Degree"/>
    <s v="Professional"/>
    <x v="0"/>
    <n v="0"/>
    <s v="2-5 Miles"/>
    <x v="2"/>
    <n v="34"/>
    <x v="0"/>
    <x v="1"/>
  </r>
  <r>
    <n v="25006"/>
    <x v="1"/>
    <x v="0"/>
    <n v="30000"/>
    <n v="0"/>
    <s v="Partial College"/>
    <s v="Skilled Manual"/>
    <x v="0"/>
    <n v="1"/>
    <s v="5-10 Miles"/>
    <x v="2"/>
    <n v="28"/>
    <x v="2"/>
    <x v="0"/>
  </r>
  <r>
    <n v="17369"/>
    <x v="1"/>
    <x v="1"/>
    <n v="30000"/>
    <n v="0"/>
    <s v="Partial College"/>
    <s v="Skilled Manual"/>
    <x v="0"/>
    <n v="1"/>
    <s v="5-10 Miles"/>
    <x v="2"/>
    <n v="27"/>
    <x v="2"/>
    <x v="0"/>
  </r>
  <r>
    <n v="14495"/>
    <x v="0"/>
    <x v="1"/>
    <n v="40000"/>
    <n v="3"/>
    <s v="Partial College"/>
    <s v="Professional"/>
    <x v="1"/>
    <n v="2"/>
    <s v="5-10 Miles"/>
    <x v="2"/>
    <n v="54"/>
    <x v="0"/>
    <x v="1"/>
  </r>
  <r>
    <n v="18847"/>
    <x v="0"/>
    <x v="0"/>
    <n v="60000"/>
    <n v="2"/>
    <s v="Graduate Degree"/>
    <s v="Management"/>
    <x v="0"/>
    <n v="2"/>
    <s v="5-10 Miles"/>
    <x v="2"/>
    <n v="70"/>
    <x v="1"/>
    <x v="0"/>
  </r>
  <r>
    <n v="14754"/>
    <x v="0"/>
    <x v="1"/>
    <n v="40000"/>
    <n v="1"/>
    <s v="Partial College"/>
    <s v="Clerical"/>
    <x v="0"/>
    <n v="1"/>
    <s v="1-2 Miles"/>
    <x v="2"/>
    <n v="48"/>
    <x v="0"/>
    <x v="1"/>
  </r>
  <r>
    <n v="23378"/>
    <x v="0"/>
    <x v="1"/>
    <n v="70000"/>
    <n v="1"/>
    <s v="Partial College"/>
    <s v="Skilled Manual"/>
    <x v="0"/>
    <n v="1"/>
    <s v="2-5 Miles"/>
    <x v="2"/>
    <n v="44"/>
    <x v="0"/>
    <x v="1"/>
  </r>
  <r>
    <n v="26452"/>
    <x v="1"/>
    <x v="1"/>
    <n v="50000"/>
    <n v="3"/>
    <s v="Graduate Degree"/>
    <s v="Management"/>
    <x v="0"/>
    <n v="2"/>
    <s v="More than 10 Miles"/>
    <x v="2"/>
    <n v="69"/>
    <x v="1"/>
    <x v="0"/>
  </r>
  <r>
    <n v="20370"/>
    <x v="0"/>
    <x v="1"/>
    <n v="70000"/>
    <n v="3"/>
    <s v="Partial High School"/>
    <s v="Skilled Manual"/>
    <x v="0"/>
    <n v="2"/>
    <s v="5-10 Miles"/>
    <x v="2"/>
    <n v="52"/>
    <x v="0"/>
    <x v="0"/>
  </r>
  <r>
    <n v="20528"/>
    <x v="0"/>
    <x v="1"/>
    <n v="40000"/>
    <n v="2"/>
    <s v="Partial High School"/>
    <s v="Skilled Manual"/>
    <x v="0"/>
    <n v="2"/>
    <s v="2-5 Miles"/>
    <x v="2"/>
    <n v="55"/>
    <x v="1"/>
    <x v="0"/>
  </r>
  <r>
    <n v="23549"/>
    <x v="1"/>
    <x v="1"/>
    <n v="30000"/>
    <n v="0"/>
    <s v="High School"/>
    <s v="Skilled Manual"/>
    <x v="0"/>
    <n v="2"/>
    <s v="5-10 Miles"/>
    <x v="2"/>
    <n v="30"/>
    <x v="2"/>
    <x v="0"/>
  </r>
  <r>
    <n v="21751"/>
    <x v="0"/>
    <x v="1"/>
    <n v="60000"/>
    <n v="3"/>
    <s v="Graduate Degree"/>
    <s v="Management"/>
    <x v="0"/>
    <n v="2"/>
    <s v="1-2 Miles"/>
    <x v="2"/>
    <n v="63"/>
    <x v="1"/>
    <x v="0"/>
  </r>
  <r>
    <n v="21266"/>
    <x v="1"/>
    <x v="0"/>
    <n v="80000"/>
    <n v="0"/>
    <s v="Bachelors"/>
    <s v="Management"/>
    <x v="0"/>
    <n v="1"/>
    <s v="1-2 Miles"/>
    <x v="2"/>
    <n v="34"/>
    <x v="0"/>
    <x v="1"/>
  </r>
  <r>
    <n v="13388"/>
    <x v="1"/>
    <x v="1"/>
    <n v="60000"/>
    <n v="2"/>
    <s v="Partial College"/>
    <s v="Professional"/>
    <x v="0"/>
    <n v="1"/>
    <s v="More than 10 Miles"/>
    <x v="2"/>
    <n v="56"/>
    <x v="1"/>
    <x v="0"/>
  </r>
  <r>
    <n v="18752"/>
    <x v="1"/>
    <x v="0"/>
    <n v="40000"/>
    <n v="0"/>
    <s v="High School"/>
    <s v="Skilled Manual"/>
    <x v="0"/>
    <n v="1"/>
    <s v="5-10 Miles"/>
    <x v="2"/>
    <n v="31"/>
    <x v="0"/>
    <x v="0"/>
  </r>
  <r>
    <n v="16917"/>
    <x v="0"/>
    <x v="1"/>
    <n v="120000"/>
    <n v="1"/>
    <s v="Bachelors"/>
    <s v="Management"/>
    <x v="0"/>
    <n v="4"/>
    <s v="0-1 Miles"/>
    <x v="2"/>
    <n v="38"/>
    <x v="0"/>
    <x v="0"/>
  </r>
  <r>
    <n v="15313"/>
    <x v="0"/>
    <x v="1"/>
    <n v="60000"/>
    <n v="4"/>
    <s v="Bachelors"/>
    <s v="Management"/>
    <x v="0"/>
    <n v="2"/>
    <s v="2-5 Miles"/>
    <x v="2"/>
    <n v="59"/>
    <x v="1"/>
    <x v="0"/>
  </r>
  <r>
    <n v="25329"/>
    <x v="1"/>
    <x v="0"/>
    <n v="40000"/>
    <n v="3"/>
    <s v="Partial College"/>
    <s v="Clerical"/>
    <x v="1"/>
    <n v="2"/>
    <s v="0-1 Miles"/>
    <x v="2"/>
    <n v="32"/>
    <x v="0"/>
    <x v="0"/>
  </r>
  <r>
    <n v="20380"/>
    <x v="0"/>
    <x v="0"/>
    <n v="60000"/>
    <n v="3"/>
    <s v="Graduate Degree"/>
    <s v="Management"/>
    <x v="0"/>
    <n v="2"/>
    <s v="More than 10 Miles"/>
    <x v="2"/>
    <n v="69"/>
    <x v="1"/>
    <x v="0"/>
  </r>
  <r>
    <n v="23089"/>
    <x v="0"/>
    <x v="1"/>
    <n v="40000"/>
    <n v="0"/>
    <s v="Partial College"/>
    <s v="Skilled Manual"/>
    <x v="0"/>
    <n v="1"/>
    <s v="5-10 Miles"/>
    <x v="2"/>
    <n v="28"/>
    <x v="2"/>
    <x v="0"/>
  </r>
  <r>
    <n v="13749"/>
    <x v="0"/>
    <x v="1"/>
    <n v="80000"/>
    <n v="4"/>
    <s v="Graduate Degree"/>
    <s v="Skilled Manual"/>
    <x v="0"/>
    <n v="0"/>
    <s v="1-2 Miles"/>
    <x v="2"/>
    <n v="47"/>
    <x v="0"/>
    <x v="0"/>
  </r>
  <r>
    <n v="24943"/>
    <x v="0"/>
    <x v="1"/>
    <n v="60000"/>
    <n v="3"/>
    <s v="Bachelors"/>
    <s v="Management"/>
    <x v="0"/>
    <n v="2"/>
    <s v="More than 10 Miles"/>
    <x v="2"/>
    <n v="66"/>
    <x v="1"/>
    <x v="0"/>
  </r>
  <r>
    <n v="28667"/>
    <x v="1"/>
    <x v="1"/>
    <n v="70000"/>
    <n v="2"/>
    <s v="Bachelors"/>
    <s v="Skilled Manual"/>
    <x v="1"/>
    <n v="1"/>
    <s v="0-1 Miles"/>
    <x v="2"/>
    <n v="37"/>
    <x v="0"/>
    <x v="1"/>
  </r>
  <r>
    <n v="15194"/>
    <x v="1"/>
    <x v="1"/>
    <n v="120000"/>
    <n v="2"/>
    <s v="Bachelors"/>
    <s v="Management"/>
    <x v="1"/>
    <n v="3"/>
    <s v="0-1 Miles"/>
    <x v="2"/>
    <n v="39"/>
    <x v="0"/>
    <x v="1"/>
  </r>
  <r>
    <n v="17436"/>
    <x v="0"/>
    <x v="1"/>
    <n v="60000"/>
    <n v="2"/>
    <s v="High School"/>
    <s v="Professional"/>
    <x v="1"/>
    <n v="2"/>
    <s v="1-2 Miles"/>
    <x v="2"/>
    <n v="51"/>
    <x v="0"/>
    <x v="0"/>
  </r>
  <r>
    <n v="18935"/>
    <x v="0"/>
    <x v="0"/>
    <n v="130000"/>
    <n v="0"/>
    <s v="Graduate Degree"/>
    <s v="Management"/>
    <x v="0"/>
    <n v="3"/>
    <s v="1-2 Miles"/>
    <x v="2"/>
    <n v="40"/>
    <x v="0"/>
    <x v="0"/>
  </r>
  <r>
    <n v="16871"/>
    <x v="0"/>
    <x v="0"/>
    <n v="90000"/>
    <n v="2"/>
    <s v="High School"/>
    <s v="Professional"/>
    <x v="0"/>
    <n v="1"/>
    <s v="More than 10 Miles"/>
    <x v="2"/>
    <n v="51"/>
    <x v="0"/>
    <x v="1"/>
  </r>
  <r>
    <n v="12100"/>
    <x v="1"/>
    <x v="1"/>
    <n v="60000"/>
    <n v="2"/>
    <s v="Bachelors"/>
    <s v="Management"/>
    <x v="0"/>
    <n v="0"/>
    <s v="More than 10 Miles"/>
    <x v="2"/>
    <n v="57"/>
    <x v="1"/>
    <x v="0"/>
  </r>
  <r>
    <n v="23158"/>
    <x v="0"/>
    <x v="0"/>
    <n v="60000"/>
    <n v="1"/>
    <s v="Graduate Degree"/>
    <s v="Professional"/>
    <x v="1"/>
    <n v="0"/>
    <s v="0-1 Miles"/>
    <x v="2"/>
    <n v="35"/>
    <x v="0"/>
    <x v="1"/>
  </r>
  <r>
    <n v="18545"/>
    <x v="0"/>
    <x v="1"/>
    <n v="40000"/>
    <n v="4"/>
    <s v="High School"/>
    <s v="Professional"/>
    <x v="1"/>
    <n v="2"/>
    <s v="More than 10 Miles"/>
    <x v="2"/>
    <n v="61"/>
    <x v="1"/>
    <x v="1"/>
  </r>
  <r>
    <n v="18391"/>
    <x v="1"/>
    <x v="0"/>
    <n v="80000"/>
    <n v="5"/>
    <s v="Partial College"/>
    <s v="Professional"/>
    <x v="0"/>
    <n v="2"/>
    <s v="5-10 Miles"/>
    <x v="2"/>
    <n v="44"/>
    <x v="0"/>
    <x v="0"/>
  </r>
  <r>
    <n v="19812"/>
    <x v="1"/>
    <x v="0"/>
    <n v="70000"/>
    <n v="2"/>
    <s v="Partial College"/>
    <s v="Professional"/>
    <x v="0"/>
    <n v="0"/>
    <s v="5-10 Miles"/>
    <x v="2"/>
    <n v="49"/>
    <x v="0"/>
    <x v="1"/>
  </r>
  <r>
    <n v="27660"/>
    <x v="0"/>
    <x v="1"/>
    <n v="80000"/>
    <n v="4"/>
    <s v="Graduate Degree"/>
    <s v="Management"/>
    <x v="0"/>
    <n v="2"/>
    <s v="5-10 Miles"/>
    <x v="2"/>
    <n v="70"/>
    <x v="1"/>
    <x v="0"/>
  </r>
  <r>
    <n v="18058"/>
    <x v="1"/>
    <x v="0"/>
    <n v="20000"/>
    <n v="3"/>
    <s v="High School"/>
    <s v="Skilled Manual"/>
    <x v="0"/>
    <n v="2"/>
    <s v="2-5 Miles"/>
    <x v="2"/>
    <n v="78"/>
    <x v="1"/>
    <x v="0"/>
  </r>
  <r>
    <n v="20343"/>
    <x v="0"/>
    <x v="0"/>
    <n v="90000"/>
    <n v="4"/>
    <s v="Partial College"/>
    <s v="Professional"/>
    <x v="0"/>
    <n v="1"/>
    <s v="1-2 Miles"/>
    <x v="2"/>
    <n v="45"/>
    <x v="0"/>
    <x v="0"/>
  </r>
  <r>
    <n v="28997"/>
    <x v="1"/>
    <x v="1"/>
    <n v="40000"/>
    <n v="2"/>
    <s v="High School"/>
    <s v="Professional"/>
    <x v="1"/>
    <n v="1"/>
    <s v="2-5 Miles"/>
    <x v="2"/>
    <n v="58"/>
    <x v="1"/>
    <x v="1"/>
  </r>
  <r>
    <n v="24398"/>
    <x v="0"/>
    <x v="1"/>
    <n v="130000"/>
    <n v="1"/>
    <s v="Graduate Degree"/>
    <s v="Management"/>
    <x v="0"/>
    <n v="4"/>
    <s v="0-1 Miles"/>
    <x v="2"/>
    <n v="41"/>
    <x v="0"/>
    <x v="0"/>
  </r>
  <r>
    <n v="19002"/>
    <x v="0"/>
    <x v="0"/>
    <n v="60000"/>
    <n v="2"/>
    <s v="Partial College"/>
    <s v="Professional"/>
    <x v="0"/>
    <n v="1"/>
    <s v="2-5 Miles"/>
    <x v="2"/>
    <n v="57"/>
    <x v="1"/>
    <x v="1"/>
  </r>
  <r>
    <n v="28609"/>
    <x v="0"/>
    <x v="1"/>
    <n v="30000"/>
    <n v="2"/>
    <s v="High School"/>
    <s v="Skilled Manual"/>
    <x v="1"/>
    <n v="2"/>
    <s v="0-1 Miles"/>
    <x v="2"/>
    <n v="49"/>
    <x v="0"/>
    <x v="0"/>
  </r>
  <r>
    <n v="29231"/>
    <x v="1"/>
    <x v="1"/>
    <n v="80000"/>
    <n v="4"/>
    <s v="Partial College"/>
    <s v="Professional"/>
    <x v="1"/>
    <n v="2"/>
    <s v="0-1 Miles"/>
    <x v="2"/>
    <n v="43"/>
    <x v="0"/>
    <x v="0"/>
  </r>
  <r>
    <n v="18858"/>
    <x v="1"/>
    <x v="1"/>
    <n v="60000"/>
    <n v="2"/>
    <s v="Partial High School"/>
    <s v="Skilled Manual"/>
    <x v="0"/>
    <n v="2"/>
    <s v="5-10 Miles"/>
    <x v="2"/>
    <n v="52"/>
    <x v="0"/>
    <x v="1"/>
  </r>
  <r>
    <n v="20000"/>
    <x v="0"/>
    <x v="1"/>
    <n v="60000"/>
    <n v="1"/>
    <s v="Graduate Degree"/>
    <s v="Professional"/>
    <x v="0"/>
    <n v="0"/>
    <s v="0-1 Miles"/>
    <x v="2"/>
    <n v="35"/>
    <x v="0"/>
    <x v="1"/>
  </r>
  <r>
    <n v="25261"/>
    <x v="0"/>
    <x v="1"/>
    <n v="40000"/>
    <n v="0"/>
    <s v="High School"/>
    <s v="Skilled Manual"/>
    <x v="0"/>
    <n v="2"/>
    <s v="5-10 Miles"/>
    <x v="2"/>
    <n v="27"/>
    <x v="2"/>
    <x v="0"/>
  </r>
  <r>
    <n v="17458"/>
    <x v="1"/>
    <x v="1"/>
    <n v="70000"/>
    <n v="3"/>
    <s v="High School"/>
    <s v="Professional"/>
    <x v="0"/>
    <n v="0"/>
    <s v="5-10 Miles"/>
    <x v="2"/>
    <n v="52"/>
    <x v="0"/>
    <x v="1"/>
  </r>
  <r>
    <n v="11644"/>
    <x v="1"/>
    <x v="1"/>
    <n v="40000"/>
    <n v="2"/>
    <s v="Bachelors"/>
    <s v="Skilled Manual"/>
    <x v="0"/>
    <n v="0"/>
    <s v="2-5 Miles"/>
    <x v="2"/>
    <n v="36"/>
    <x v="0"/>
    <x v="0"/>
  </r>
  <r>
    <n v="16145"/>
    <x v="1"/>
    <x v="0"/>
    <n v="70000"/>
    <n v="5"/>
    <s v="Graduate Degree"/>
    <s v="Professional"/>
    <x v="0"/>
    <n v="3"/>
    <s v="More than 10 Miles"/>
    <x v="2"/>
    <n v="46"/>
    <x v="0"/>
    <x v="1"/>
  </r>
  <r>
    <n v="16890"/>
    <x v="0"/>
    <x v="1"/>
    <n v="60000"/>
    <n v="3"/>
    <s v="Partial High School"/>
    <s v="Skilled Manual"/>
    <x v="0"/>
    <n v="2"/>
    <s v="5-10 Miles"/>
    <x v="2"/>
    <n v="52"/>
    <x v="0"/>
    <x v="1"/>
  </r>
  <r>
    <n v="25983"/>
    <x v="0"/>
    <x v="1"/>
    <n v="70000"/>
    <n v="0"/>
    <s v="Bachelors"/>
    <s v="Professional"/>
    <x v="1"/>
    <n v="1"/>
    <s v="0-1 Miles"/>
    <x v="2"/>
    <n v="43"/>
    <x v="0"/>
    <x v="0"/>
  </r>
  <r>
    <n v="14633"/>
    <x v="0"/>
    <x v="1"/>
    <n v="60000"/>
    <n v="1"/>
    <s v="Partial College"/>
    <s v="Skilled Manual"/>
    <x v="0"/>
    <n v="1"/>
    <s v="2-5 Miles"/>
    <x v="2"/>
    <n v="44"/>
    <x v="0"/>
    <x v="0"/>
  </r>
  <r>
    <n v="22994"/>
    <x v="0"/>
    <x v="0"/>
    <n v="80000"/>
    <n v="0"/>
    <s v="Bachelors"/>
    <s v="Management"/>
    <x v="0"/>
    <n v="1"/>
    <s v="1-2 Miles"/>
    <x v="2"/>
    <n v="34"/>
    <x v="0"/>
    <x v="1"/>
  </r>
  <r>
    <n v="22983"/>
    <x v="1"/>
    <x v="0"/>
    <n v="30000"/>
    <n v="0"/>
    <s v="Partial High School"/>
    <s v="Clerical"/>
    <x v="0"/>
    <n v="2"/>
    <s v="5-10 Miles"/>
    <x v="2"/>
    <n v="27"/>
    <x v="2"/>
    <x v="0"/>
  </r>
  <r>
    <n v="25184"/>
    <x v="1"/>
    <x v="1"/>
    <n v="110000"/>
    <n v="1"/>
    <s v="Partial College"/>
    <s v="Professional"/>
    <x v="0"/>
    <n v="4"/>
    <s v="5-10 Miles"/>
    <x v="2"/>
    <n v="45"/>
    <x v="0"/>
    <x v="1"/>
  </r>
  <r>
    <n v="14469"/>
    <x v="0"/>
    <x v="0"/>
    <n v="100000"/>
    <n v="3"/>
    <s v="Partial College"/>
    <s v="Professional"/>
    <x v="0"/>
    <n v="4"/>
    <s v="1-2 Miles"/>
    <x v="2"/>
    <n v="45"/>
    <x v="0"/>
    <x v="0"/>
  </r>
  <r>
    <n v="11538"/>
    <x v="1"/>
    <x v="0"/>
    <n v="60000"/>
    <n v="4"/>
    <s v="Graduate Degree"/>
    <s v="Skilled Manual"/>
    <x v="1"/>
    <n v="0"/>
    <s v="0-1 Miles"/>
    <x v="2"/>
    <n v="47"/>
    <x v="0"/>
    <x v="1"/>
  </r>
  <r>
    <n v="16245"/>
    <x v="1"/>
    <x v="0"/>
    <n v="80000"/>
    <n v="4"/>
    <s v="Graduate Degree"/>
    <s v="Skilled Manual"/>
    <x v="0"/>
    <n v="0"/>
    <s v="1-2 Miles"/>
    <x v="2"/>
    <n v="47"/>
    <x v="0"/>
    <x v="0"/>
  </r>
  <r>
    <n v="17858"/>
    <x v="0"/>
    <x v="1"/>
    <n v="40000"/>
    <n v="4"/>
    <s v="High School"/>
    <s v="Skilled Manual"/>
    <x v="0"/>
    <n v="2"/>
    <s v="2-5 Miles"/>
    <x v="2"/>
    <n v="44"/>
    <x v="0"/>
    <x v="1"/>
  </r>
  <r>
    <n v="25347"/>
    <x v="1"/>
    <x v="0"/>
    <n v="20000"/>
    <n v="3"/>
    <s v="Partial High School"/>
    <s v="Clerical"/>
    <x v="1"/>
    <n v="2"/>
    <s v="0-1 Miles"/>
    <x v="2"/>
    <n v="49"/>
    <x v="0"/>
    <x v="0"/>
  </r>
  <r>
    <n v="15814"/>
    <x v="1"/>
    <x v="0"/>
    <n v="40000"/>
    <n v="0"/>
    <s v="High School"/>
    <s v="Skilled Manual"/>
    <x v="0"/>
    <n v="1"/>
    <s v="5-10 Miles"/>
    <x v="2"/>
    <n v="30"/>
    <x v="2"/>
    <x v="0"/>
  </r>
  <r>
    <n v="11259"/>
    <x v="0"/>
    <x v="0"/>
    <n v="100000"/>
    <n v="4"/>
    <s v="Partial College"/>
    <s v="Professional"/>
    <x v="0"/>
    <n v="4"/>
    <s v="2-5 Miles"/>
    <x v="2"/>
    <n v="41"/>
    <x v="0"/>
    <x v="1"/>
  </r>
  <r>
    <n v="11200"/>
    <x v="0"/>
    <x v="1"/>
    <n v="70000"/>
    <n v="4"/>
    <s v="Bachelors"/>
    <s v="Management"/>
    <x v="0"/>
    <n v="1"/>
    <s v="1-2 Miles"/>
    <x v="2"/>
    <n v="58"/>
    <x v="1"/>
    <x v="0"/>
  </r>
  <r>
    <n v="25101"/>
    <x v="0"/>
    <x v="1"/>
    <n v="60000"/>
    <n v="5"/>
    <s v="Bachelors"/>
    <s v="Professional"/>
    <x v="0"/>
    <n v="1"/>
    <s v="2-5 Miles"/>
    <x v="2"/>
    <n v="47"/>
    <x v="0"/>
    <x v="0"/>
  </r>
  <r>
    <n v="21801"/>
    <x v="0"/>
    <x v="0"/>
    <n v="70000"/>
    <n v="4"/>
    <s v="Partial College"/>
    <s v="Professional"/>
    <x v="0"/>
    <n v="1"/>
    <s v="1-2 Miles"/>
    <x v="2"/>
    <n v="55"/>
    <x v="1"/>
    <x v="0"/>
  </r>
  <r>
    <n v="25943"/>
    <x v="1"/>
    <x v="0"/>
    <n v="70000"/>
    <n v="0"/>
    <s v="Partial College"/>
    <s v="Skilled Manual"/>
    <x v="1"/>
    <n v="2"/>
    <s v="0-1 Miles"/>
    <x v="2"/>
    <n v="27"/>
    <x v="2"/>
    <x v="1"/>
  </r>
  <r>
    <n v="22127"/>
    <x v="0"/>
    <x v="1"/>
    <n v="60000"/>
    <n v="3"/>
    <s v="Graduate Degree"/>
    <s v="Management"/>
    <x v="0"/>
    <n v="2"/>
    <s v="1-2 Miles"/>
    <x v="2"/>
    <n v="67"/>
    <x v="1"/>
    <x v="0"/>
  </r>
  <r>
    <n v="20414"/>
    <x v="0"/>
    <x v="0"/>
    <n v="60000"/>
    <n v="0"/>
    <s v="Partial College"/>
    <s v="Skilled Manual"/>
    <x v="0"/>
    <n v="2"/>
    <s v="5-10 Miles"/>
    <x v="2"/>
    <n v="29"/>
    <x v="2"/>
    <x v="0"/>
  </r>
  <r>
    <n v="23672"/>
    <x v="0"/>
    <x v="0"/>
    <n v="60000"/>
    <n v="3"/>
    <s v="Graduate Degree"/>
    <s v="Management"/>
    <x v="0"/>
    <n v="2"/>
    <s v="1-2 Miles"/>
    <x v="2"/>
    <n v="67"/>
    <x v="1"/>
    <x v="0"/>
  </r>
  <r>
    <n v="29255"/>
    <x v="1"/>
    <x v="1"/>
    <n v="80000"/>
    <n v="3"/>
    <s v="Partial College"/>
    <s v="Professional"/>
    <x v="1"/>
    <n v="1"/>
    <s v="1-2 Miles"/>
    <x v="2"/>
    <n v="51"/>
    <x v="0"/>
    <x v="1"/>
  </r>
  <r>
    <n v="28815"/>
    <x v="0"/>
    <x v="0"/>
    <n v="50000"/>
    <n v="1"/>
    <s v="Graduate Degree"/>
    <s v="Skilled Manual"/>
    <x v="0"/>
    <n v="0"/>
    <s v="0-1 Miles"/>
    <x v="2"/>
    <n v="35"/>
    <x v="0"/>
    <x v="0"/>
  </r>
  <r>
    <n v="27753"/>
    <x v="0"/>
    <x v="1"/>
    <n v="40000"/>
    <n v="0"/>
    <s v="High School"/>
    <s v="Skilled Manual"/>
    <x v="1"/>
    <n v="2"/>
    <s v="1-2 Miles"/>
    <x v="2"/>
    <n v="30"/>
    <x v="2"/>
    <x v="0"/>
  </r>
  <r>
    <n v="27643"/>
    <x v="1"/>
    <x v="1"/>
    <n v="70000"/>
    <n v="5"/>
    <s v="Partial College"/>
    <s v="Professional"/>
    <x v="0"/>
    <n v="3"/>
    <s v="2-5 Miles"/>
    <x v="2"/>
    <n v="44"/>
    <x v="0"/>
    <x v="0"/>
  </r>
  <r>
    <n v="13754"/>
    <x v="1"/>
    <x v="0"/>
    <n v="80000"/>
    <n v="4"/>
    <s v="Graduate Degree"/>
    <s v="Skilled Manual"/>
    <x v="0"/>
    <n v="0"/>
    <s v="1-2 Miles"/>
    <x v="2"/>
    <n v="48"/>
    <x v="0"/>
    <x v="0"/>
  </r>
  <r>
    <n v="22088"/>
    <x v="0"/>
    <x v="0"/>
    <n v="130000"/>
    <n v="1"/>
    <s v="Bachelors"/>
    <s v="Management"/>
    <x v="0"/>
    <n v="2"/>
    <s v="0-1 Miles"/>
    <x v="2"/>
    <n v="45"/>
    <x v="0"/>
    <x v="1"/>
  </r>
  <r>
    <n v="27388"/>
    <x v="0"/>
    <x v="1"/>
    <n v="60000"/>
    <n v="3"/>
    <s v="Bachelors"/>
    <s v="Management"/>
    <x v="1"/>
    <n v="2"/>
    <s v="1-2 Miles"/>
    <x v="2"/>
    <n v="66"/>
    <x v="1"/>
    <x v="0"/>
  </r>
  <r>
    <n v="24745"/>
    <x v="1"/>
    <x v="0"/>
    <n v="30000"/>
    <n v="2"/>
    <s v="High School"/>
    <s v="Skilled Manual"/>
    <x v="1"/>
    <n v="2"/>
    <s v="0-1 Miles"/>
    <x v="2"/>
    <n v="49"/>
    <x v="0"/>
    <x v="0"/>
  </r>
  <r>
    <n v="29237"/>
    <x v="1"/>
    <x v="0"/>
    <n v="120000"/>
    <n v="4"/>
    <s v="Partial College"/>
    <s v="Professional"/>
    <x v="0"/>
    <n v="3"/>
    <s v="5-10 Miles"/>
    <x v="2"/>
    <n v="43"/>
    <x v="0"/>
    <x v="1"/>
  </r>
  <r>
    <n v="15272"/>
    <x v="1"/>
    <x v="1"/>
    <n v="40000"/>
    <n v="0"/>
    <s v="High School"/>
    <s v="Skilled Manual"/>
    <x v="1"/>
    <n v="2"/>
    <s v="1-2 Miles"/>
    <x v="2"/>
    <n v="30"/>
    <x v="2"/>
    <x v="0"/>
  </r>
  <r>
    <n v="18949"/>
    <x v="1"/>
    <x v="1"/>
    <n v="70000"/>
    <n v="0"/>
    <s v="Graduate Degree"/>
    <s v="Management"/>
    <x v="0"/>
    <n v="2"/>
    <s v="5-10 Miles"/>
    <x v="2"/>
    <n v="74"/>
    <x v="1"/>
    <x v="1"/>
  </r>
  <r>
    <n v="14507"/>
    <x v="0"/>
    <x v="1"/>
    <n v="100000"/>
    <n v="2"/>
    <s v="Graduate Degree"/>
    <s v="Management"/>
    <x v="0"/>
    <n v="3"/>
    <s v="1-2 Miles"/>
    <x v="2"/>
    <n v="65"/>
    <x v="1"/>
    <x v="0"/>
  </r>
  <r>
    <n v="25886"/>
    <x v="0"/>
    <x v="0"/>
    <n v="60000"/>
    <n v="2"/>
    <s v="Partial College"/>
    <s v="Professional"/>
    <x v="0"/>
    <n v="2"/>
    <s v="2-5 Miles"/>
    <x v="2"/>
    <n v="56"/>
    <x v="1"/>
    <x v="1"/>
  </r>
  <r>
    <n v="21441"/>
    <x v="0"/>
    <x v="1"/>
    <n v="50000"/>
    <n v="4"/>
    <s v="Bachelors"/>
    <s v="Management"/>
    <x v="0"/>
    <n v="2"/>
    <s v="More than 10 Miles"/>
    <x v="2"/>
    <n v="64"/>
    <x v="1"/>
    <x v="0"/>
  </r>
  <r>
    <n v="21741"/>
    <x v="0"/>
    <x v="0"/>
    <n v="70000"/>
    <n v="3"/>
    <s v="Partial College"/>
    <s v="Professional"/>
    <x v="0"/>
    <n v="2"/>
    <s v="5-10 Miles"/>
    <x v="2"/>
    <n v="50"/>
    <x v="0"/>
    <x v="1"/>
  </r>
  <r>
    <n v="14572"/>
    <x v="0"/>
    <x v="0"/>
    <n v="70000"/>
    <n v="3"/>
    <s v="Graduate Degree"/>
    <s v="Professional"/>
    <x v="0"/>
    <n v="0"/>
    <s v="2-5 Miles"/>
    <x v="2"/>
    <n v="35"/>
    <x v="0"/>
    <x v="1"/>
  </r>
  <r>
    <n v="23368"/>
    <x v="0"/>
    <x v="0"/>
    <n v="60000"/>
    <n v="5"/>
    <s v="Bachelors"/>
    <s v="Skilled Manual"/>
    <x v="0"/>
    <n v="3"/>
    <s v="More than 10 Miles"/>
    <x v="2"/>
    <n v="41"/>
    <x v="0"/>
    <x v="0"/>
  </r>
  <r>
    <n v="16217"/>
    <x v="1"/>
    <x v="0"/>
    <n v="60000"/>
    <n v="0"/>
    <s v="Graduate Degree"/>
    <s v="Skilled Manual"/>
    <x v="0"/>
    <n v="0"/>
    <s v="0-1 Miles"/>
    <x v="2"/>
    <n v="39"/>
    <x v="0"/>
    <x v="0"/>
  </r>
  <r>
    <n v="16247"/>
    <x v="1"/>
    <x v="0"/>
    <n v="60000"/>
    <n v="4"/>
    <s v="Graduate Degree"/>
    <s v="Skilled Manual"/>
    <x v="1"/>
    <n v="0"/>
    <s v="1-2 Miles"/>
    <x v="2"/>
    <n v="47"/>
    <x v="0"/>
    <x v="0"/>
  </r>
  <r>
    <n v="22010"/>
    <x v="1"/>
    <x v="1"/>
    <n v="40000"/>
    <n v="0"/>
    <s v="High School"/>
    <s v="Skilled Manual"/>
    <x v="0"/>
    <n v="2"/>
    <s v="5-10 Miles"/>
    <x v="2"/>
    <n v="31"/>
    <x v="0"/>
    <x v="0"/>
  </r>
  <r>
    <n v="25872"/>
    <x v="1"/>
    <x v="0"/>
    <n v="70000"/>
    <n v="2"/>
    <s v="Bachelors"/>
    <s v="Management"/>
    <x v="1"/>
    <n v="1"/>
    <s v="2-5 Miles"/>
    <x v="2"/>
    <n v="58"/>
    <x v="1"/>
    <x v="1"/>
  </r>
  <r>
    <n v="19164"/>
    <x v="1"/>
    <x v="0"/>
    <n v="70000"/>
    <n v="0"/>
    <s v="Bachelors"/>
    <s v="Professional"/>
    <x v="1"/>
    <n v="1"/>
    <s v="2-5 Miles"/>
    <x v="2"/>
    <n v="38"/>
    <x v="0"/>
    <x v="1"/>
  </r>
  <r>
    <n v="18435"/>
    <x v="1"/>
    <x v="0"/>
    <n v="70000"/>
    <n v="5"/>
    <s v="Graduate Degree"/>
    <s v="Management"/>
    <x v="0"/>
    <n v="2"/>
    <s v="More than 10 Miles"/>
    <x v="2"/>
    <n v="67"/>
    <x v="1"/>
    <x v="1"/>
  </r>
  <r>
    <n v="14284"/>
    <x v="1"/>
    <x v="1"/>
    <n v="60000"/>
    <n v="0"/>
    <s v="Partial College"/>
    <s v="Professional"/>
    <x v="1"/>
    <n v="2"/>
    <s v="1-2 Miles"/>
    <x v="2"/>
    <n v="32"/>
    <x v="0"/>
    <x v="1"/>
  </r>
  <r>
    <n v="11287"/>
    <x v="0"/>
    <x v="1"/>
    <n v="70000"/>
    <n v="5"/>
    <s v="Partial College"/>
    <s v="Professional"/>
    <x v="1"/>
    <n v="3"/>
    <s v="5-10 Miles"/>
    <x v="2"/>
    <n v="45"/>
    <x v="0"/>
    <x v="0"/>
  </r>
  <r>
    <n v="13066"/>
    <x v="1"/>
    <x v="1"/>
    <n v="30000"/>
    <n v="0"/>
    <s v="High School"/>
    <s v="Skilled Manual"/>
    <x v="1"/>
    <n v="2"/>
    <s v="1-2 Miles"/>
    <x v="2"/>
    <n v="31"/>
    <x v="0"/>
    <x v="1"/>
  </r>
  <r>
    <n v="29106"/>
    <x v="1"/>
    <x v="1"/>
    <n v="40000"/>
    <n v="0"/>
    <s v="High School"/>
    <s v="Skilled Manual"/>
    <x v="1"/>
    <n v="2"/>
    <s v="1-2 Miles"/>
    <x v="2"/>
    <n v="31"/>
    <x v="0"/>
    <x v="1"/>
  </r>
  <r>
    <n v="26236"/>
    <x v="0"/>
    <x v="0"/>
    <n v="40000"/>
    <n v="3"/>
    <s v="Partial College"/>
    <s v="Clerical"/>
    <x v="0"/>
    <n v="1"/>
    <s v="0-1 Miles"/>
    <x v="2"/>
    <n v="31"/>
    <x v="0"/>
    <x v="0"/>
  </r>
  <r>
    <n v="17531"/>
    <x v="0"/>
    <x v="1"/>
    <n v="60000"/>
    <n v="2"/>
    <s v="High School"/>
    <s v="Professional"/>
    <x v="1"/>
    <n v="2"/>
    <s v="5-10 Miles"/>
    <x v="2"/>
    <n v="50"/>
    <x v="0"/>
    <x v="0"/>
  </r>
  <r>
    <n v="12964"/>
    <x v="0"/>
    <x v="1"/>
    <n v="70000"/>
    <n v="1"/>
    <s v="Partial College"/>
    <s v="Skilled Manual"/>
    <x v="0"/>
    <n v="1"/>
    <s v="0-1 Miles"/>
    <x v="2"/>
    <n v="44"/>
    <x v="0"/>
    <x v="0"/>
  </r>
  <r>
    <n v="19133"/>
    <x v="1"/>
    <x v="1"/>
    <n v="50000"/>
    <n v="2"/>
    <s v="Bachelors"/>
    <s v="Skilled Manual"/>
    <x v="0"/>
    <n v="1"/>
    <s v="2-5 Miles"/>
    <x v="2"/>
    <n v="38"/>
    <x v="0"/>
    <x v="1"/>
  </r>
  <r>
    <n v="24643"/>
    <x v="1"/>
    <x v="0"/>
    <n v="60000"/>
    <n v="4"/>
    <s v="Bachelors"/>
    <s v="Management"/>
    <x v="0"/>
    <n v="2"/>
    <s v="More than 10 Miles"/>
    <x v="2"/>
    <n v="63"/>
    <x v="1"/>
    <x v="0"/>
  </r>
  <r>
    <n v="21599"/>
    <x v="0"/>
    <x v="0"/>
    <n v="60000"/>
    <n v="1"/>
    <s v="Graduate Degree"/>
    <s v="Professional"/>
    <x v="0"/>
    <n v="0"/>
    <s v="2-5 Miles"/>
    <x v="2"/>
    <n v="36"/>
    <x v="0"/>
    <x v="1"/>
  </r>
  <r>
    <n v="22976"/>
    <x v="1"/>
    <x v="1"/>
    <n v="40000"/>
    <n v="0"/>
    <s v="High School"/>
    <s v="Skilled Manual"/>
    <x v="1"/>
    <n v="2"/>
    <s v="0-1 Miles"/>
    <x v="2"/>
    <n v="28"/>
    <x v="2"/>
    <x v="1"/>
  </r>
  <r>
    <n v="27637"/>
    <x v="1"/>
    <x v="0"/>
    <n v="100000"/>
    <n v="1"/>
    <s v="Partial College"/>
    <s v="Professional"/>
    <x v="1"/>
    <n v="3"/>
    <s v="1-2 Miles"/>
    <x v="2"/>
    <n v="44"/>
    <x v="0"/>
    <x v="0"/>
  </r>
  <r>
    <n v="11890"/>
    <x v="0"/>
    <x v="0"/>
    <n v="70000"/>
    <n v="5"/>
    <s v="Graduate Degree"/>
    <s v="Professional"/>
    <x v="0"/>
    <n v="1"/>
    <s v="0-1 Miles"/>
    <x v="2"/>
    <n v="47"/>
    <x v="0"/>
    <x v="0"/>
  </r>
  <r>
    <n v="28580"/>
    <x v="0"/>
    <x v="0"/>
    <n v="80000"/>
    <n v="0"/>
    <s v="Graduate Degree"/>
    <s v="Skilled Manual"/>
    <x v="0"/>
    <n v="0"/>
    <s v="1-2 Miles"/>
    <x v="2"/>
    <n v="40"/>
    <x v="0"/>
    <x v="1"/>
  </r>
  <r>
    <n v="14443"/>
    <x v="0"/>
    <x v="1"/>
    <n v="130000"/>
    <n v="1"/>
    <s v="Graduate Degree"/>
    <s v="Management"/>
    <x v="0"/>
    <n v="4"/>
    <s v="0-1 Miles"/>
    <x v="2"/>
    <n v="40"/>
    <x v="0"/>
    <x v="0"/>
  </r>
  <r>
    <n v="17864"/>
    <x v="0"/>
    <x v="0"/>
    <n v="60000"/>
    <n v="1"/>
    <s v="Partial College"/>
    <s v="Skilled Manual"/>
    <x v="0"/>
    <n v="1"/>
    <s v="2-5 Miles"/>
    <x v="2"/>
    <n v="46"/>
    <x v="0"/>
    <x v="1"/>
  </r>
  <r>
    <n v="20505"/>
    <x v="0"/>
    <x v="0"/>
    <n v="40000"/>
    <n v="5"/>
    <s v="High School"/>
    <s v="Professional"/>
    <x v="1"/>
    <n v="2"/>
    <s v="More than 10 Miles"/>
    <x v="2"/>
    <n v="61"/>
    <x v="1"/>
    <x v="0"/>
  </r>
  <r>
    <n v="14592"/>
    <x v="0"/>
    <x v="0"/>
    <n v="60000"/>
    <n v="0"/>
    <s v="Graduate Degree"/>
    <s v="Professional"/>
    <x v="0"/>
    <n v="0"/>
    <s v="0-1 Miles"/>
    <x v="2"/>
    <n v="40"/>
    <x v="0"/>
    <x v="0"/>
  </r>
  <r>
    <n v="22227"/>
    <x v="0"/>
    <x v="0"/>
    <n v="60000"/>
    <n v="2"/>
    <s v="High School"/>
    <s v="Professional"/>
    <x v="0"/>
    <n v="2"/>
    <s v="5-10 Miles"/>
    <x v="2"/>
    <n v="50"/>
    <x v="0"/>
    <x v="0"/>
  </r>
  <r>
    <n v="21471"/>
    <x v="0"/>
    <x v="1"/>
    <n v="70000"/>
    <n v="2"/>
    <s v="Partial College"/>
    <s v="Professional"/>
    <x v="0"/>
    <n v="1"/>
    <s v="More than 10 Miles"/>
    <x v="2"/>
    <n v="59"/>
    <x v="1"/>
    <x v="0"/>
  </r>
  <r>
    <n v="22252"/>
    <x v="1"/>
    <x v="0"/>
    <n v="60000"/>
    <n v="1"/>
    <s v="Graduate Degree"/>
    <s v="Professional"/>
    <x v="0"/>
    <n v="0"/>
    <s v="2-5 Miles"/>
    <x v="2"/>
    <n v="36"/>
    <x v="0"/>
    <x v="1"/>
  </r>
  <r>
    <n v="21260"/>
    <x v="1"/>
    <x v="0"/>
    <n v="40000"/>
    <n v="0"/>
    <s v="High School"/>
    <s v="Skilled Manual"/>
    <x v="0"/>
    <n v="2"/>
    <s v="5-10 Miles"/>
    <x v="2"/>
    <n v="30"/>
    <x v="2"/>
    <x v="0"/>
  </r>
  <r>
    <n v="11817"/>
    <x v="1"/>
    <x v="0"/>
    <n v="70000"/>
    <n v="4"/>
    <s v="Graduate Degree"/>
    <s v="Professional"/>
    <x v="0"/>
    <n v="0"/>
    <s v="2-5 Miles"/>
    <x v="2"/>
    <n v="35"/>
    <x v="0"/>
    <x v="1"/>
  </r>
  <r>
    <n v="19223"/>
    <x v="0"/>
    <x v="0"/>
    <n v="30000"/>
    <n v="2"/>
    <s v="High School"/>
    <s v="Skilled Manual"/>
    <x v="0"/>
    <n v="2"/>
    <s v="1-2 Miles"/>
    <x v="2"/>
    <n v="48"/>
    <x v="0"/>
    <x v="0"/>
  </r>
  <r>
    <n v="18517"/>
    <x v="0"/>
    <x v="1"/>
    <n v="100000"/>
    <n v="3"/>
    <s v="Bachelors"/>
    <s v="Management"/>
    <x v="0"/>
    <n v="4"/>
    <s v="0-1 Miles"/>
    <x v="2"/>
    <n v="41"/>
    <x v="0"/>
    <x v="0"/>
  </r>
  <r>
    <n v="21717"/>
    <x v="0"/>
    <x v="1"/>
    <n v="40000"/>
    <n v="2"/>
    <s v="Partial College"/>
    <s v="Clerical"/>
    <x v="0"/>
    <n v="1"/>
    <s v="0-1 Miles"/>
    <x v="2"/>
    <n v="47"/>
    <x v="0"/>
    <x v="0"/>
  </r>
  <r>
    <n v="13760"/>
    <x v="0"/>
    <x v="1"/>
    <n v="60000"/>
    <n v="4"/>
    <s v="Graduate Degree"/>
    <s v="Skilled Manual"/>
    <x v="1"/>
    <n v="0"/>
    <s v="0-1 Miles"/>
    <x v="2"/>
    <n v="47"/>
    <x v="0"/>
    <x v="0"/>
  </r>
  <r>
    <n v="18145"/>
    <x v="0"/>
    <x v="1"/>
    <n v="80000"/>
    <n v="5"/>
    <s v="Bachelors"/>
    <s v="Management"/>
    <x v="1"/>
    <n v="2"/>
    <s v="2-5 Miles"/>
    <x v="0"/>
    <n v="62"/>
    <x v="1"/>
    <x v="0"/>
  </r>
  <r>
    <n v="21770"/>
    <x v="0"/>
    <x v="1"/>
    <n v="60000"/>
    <n v="4"/>
    <s v="Bachelors"/>
    <s v="Management"/>
    <x v="0"/>
    <n v="2"/>
    <s v="More than 10 Miles"/>
    <x v="2"/>
    <n v="60"/>
    <x v="1"/>
    <x v="0"/>
  </r>
  <r>
    <n v="11165"/>
    <x v="0"/>
    <x v="0"/>
    <n v="60000"/>
    <n v="0"/>
    <s v="Partial College"/>
    <s v="Skilled Manual"/>
    <x v="1"/>
    <n v="1"/>
    <s v="1-2 Miles"/>
    <x v="2"/>
    <n v="33"/>
    <x v="0"/>
    <x v="0"/>
  </r>
  <r>
    <n v="16377"/>
    <x v="1"/>
    <x v="0"/>
    <n v="80000"/>
    <n v="4"/>
    <s v="Graduate Degree"/>
    <s v="Skilled Manual"/>
    <x v="1"/>
    <n v="0"/>
    <s v="0-1 Miles"/>
    <x v="2"/>
    <n v="47"/>
    <x v="0"/>
    <x v="0"/>
  </r>
  <r>
    <n v="26248"/>
    <x v="0"/>
    <x v="1"/>
    <n v="20000"/>
    <n v="3"/>
    <s v="Partial High School"/>
    <s v="Clerical"/>
    <x v="1"/>
    <n v="2"/>
    <s v="0-1 Miles"/>
    <x v="2"/>
    <n v="52"/>
    <x v="0"/>
    <x v="0"/>
  </r>
  <r>
    <n v="23461"/>
    <x v="0"/>
    <x v="0"/>
    <n v="90000"/>
    <n v="5"/>
    <s v="Partial College"/>
    <s v="Professional"/>
    <x v="0"/>
    <n v="3"/>
    <s v="2-5 Miles"/>
    <x v="2"/>
    <n v="40"/>
    <x v="0"/>
    <x v="0"/>
  </r>
  <r>
    <n v="29133"/>
    <x v="1"/>
    <x v="0"/>
    <n v="60000"/>
    <n v="4"/>
    <s v="Bachelors"/>
    <s v="Skilled Manual"/>
    <x v="1"/>
    <n v="2"/>
    <s v="0-1 Miles"/>
    <x v="2"/>
    <n v="42"/>
    <x v="0"/>
    <x v="0"/>
  </r>
  <r>
    <n v="27673"/>
    <x v="1"/>
    <x v="0"/>
    <n v="60000"/>
    <n v="3"/>
    <s v="Graduate Degree"/>
    <s v="Management"/>
    <x v="0"/>
    <n v="2"/>
    <s v="5-10 Miles"/>
    <x v="2"/>
    <n v="53"/>
    <x v="0"/>
    <x v="1"/>
  </r>
  <r>
    <n v="12774"/>
    <x v="0"/>
    <x v="0"/>
    <n v="40000"/>
    <n v="1"/>
    <s v="Partial College"/>
    <s v="Clerical"/>
    <x v="0"/>
    <n v="1"/>
    <s v="1-2 Miles"/>
    <x v="2"/>
    <n v="51"/>
    <x v="0"/>
    <x v="1"/>
  </r>
  <r>
    <n v="18910"/>
    <x v="1"/>
    <x v="1"/>
    <n v="30000"/>
    <n v="0"/>
    <s v="Partial College"/>
    <s v="Skilled Manual"/>
    <x v="0"/>
    <n v="2"/>
    <s v="5-10 Miles"/>
    <x v="2"/>
    <n v="30"/>
    <x v="2"/>
    <x v="0"/>
  </r>
  <r>
    <n v="11699"/>
    <x v="1"/>
    <x v="1"/>
    <n v="60000"/>
    <n v="0"/>
    <s v="Bachelors"/>
    <s v="Skilled Manual"/>
    <x v="1"/>
    <n v="2"/>
    <s v="0-1 Miles"/>
    <x v="2"/>
    <n v="30"/>
    <x v="2"/>
    <x v="0"/>
  </r>
  <r>
    <n v="16725"/>
    <x v="0"/>
    <x v="1"/>
    <n v="30000"/>
    <n v="0"/>
    <s v="High School"/>
    <s v="Skilled Manual"/>
    <x v="0"/>
    <n v="2"/>
    <s v="5-10 Miles"/>
    <x v="2"/>
    <n v="26"/>
    <x v="2"/>
    <x v="0"/>
  </r>
  <r>
    <n v="28269"/>
    <x v="1"/>
    <x v="0"/>
    <n v="130000"/>
    <n v="1"/>
    <s v="Bachelors"/>
    <s v="Management"/>
    <x v="1"/>
    <n v="1"/>
    <s v="2-5 Miles"/>
    <x v="2"/>
    <n v="45"/>
    <x v="0"/>
    <x v="0"/>
  </r>
  <r>
    <n v="23144"/>
    <x v="0"/>
    <x v="1"/>
    <n v="50000"/>
    <n v="1"/>
    <s v="Bachelors"/>
    <s v="Skilled Manual"/>
    <x v="0"/>
    <n v="0"/>
    <s v="0-1 Miles"/>
    <x v="2"/>
    <n v="34"/>
    <x v="0"/>
    <x v="1"/>
  </r>
  <r>
    <n v="23376"/>
    <x v="0"/>
    <x v="1"/>
    <n v="70000"/>
    <n v="1"/>
    <s v="Bachelors"/>
    <s v="Professional"/>
    <x v="0"/>
    <n v="1"/>
    <s v="2-5 Miles"/>
    <x v="2"/>
    <n v="44"/>
    <x v="0"/>
    <x v="1"/>
  </r>
  <r>
    <n v="25970"/>
    <x v="1"/>
    <x v="0"/>
    <n v="60000"/>
    <n v="4"/>
    <s v="Bachelors"/>
    <s v="Skilled Manual"/>
    <x v="1"/>
    <n v="2"/>
    <s v="0-1 Miles"/>
    <x v="2"/>
    <n v="41"/>
    <x v="0"/>
    <x v="1"/>
  </r>
  <r>
    <n v="28068"/>
    <x v="1"/>
    <x v="0"/>
    <n v="80000"/>
    <n v="3"/>
    <s v="Graduate Degree"/>
    <s v="Professional"/>
    <x v="1"/>
    <n v="0"/>
    <s v="0-1 Miles"/>
    <x v="2"/>
    <n v="36"/>
    <x v="0"/>
    <x v="1"/>
  </r>
  <r>
    <n v="18390"/>
    <x v="0"/>
    <x v="1"/>
    <n v="80000"/>
    <n v="5"/>
    <s v="Partial College"/>
    <s v="Professional"/>
    <x v="0"/>
    <n v="2"/>
    <s v="0-1 Miles"/>
    <x v="2"/>
    <n v="44"/>
    <x v="0"/>
    <x v="0"/>
  </r>
  <r>
    <n v="29112"/>
    <x v="1"/>
    <x v="1"/>
    <n v="60000"/>
    <n v="0"/>
    <s v="Partial College"/>
    <s v="Professional"/>
    <x v="1"/>
    <n v="2"/>
    <s v="1-2 Miles"/>
    <x v="2"/>
    <n v="30"/>
    <x v="2"/>
    <x v="0"/>
  </r>
  <r>
    <n v="14090"/>
    <x v="0"/>
    <x v="0"/>
    <n v="30000"/>
    <n v="0"/>
    <s v="Partial High School"/>
    <s v="Clerical"/>
    <x v="1"/>
    <n v="2"/>
    <s v="0-1 Miles"/>
    <x v="2"/>
    <n v="28"/>
    <x v="2"/>
    <x v="0"/>
  </r>
  <r>
    <n v="27040"/>
    <x v="0"/>
    <x v="1"/>
    <n v="20000"/>
    <n v="2"/>
    <s v="Partial High School"/>
    <s v="Clerical"/>
    <x v="0"/>
    <n v="2"/>
    <s v="1-2 Miles"/>
    <x v="2"/>
    <n v="49"/>
    <x v="0"/>
    <x v="0"/>
  </r>
  <r>
    <n v="23479"/>
    <x v="1"/>
    <x v="1"/>
    <n v="90000"/>
    <n v="0"/>
    <s v="Partial College"/>
    <s v="Professional"/>
    <x v="1"/>
    <n v="2"/>
    <s v="0-1 Miles"/>
    <x v="2"/>
    <n v="43"/>
    <x v="0"/>
    <x v="1"/>
  </r>
  <r>
    <n v="16795"/>
    <x v="0"/>
    <x v="0"/>
    <n v="70000"/>
    <n v="4"/>
    <s v="Bachelors"/>
    <s v="Management"/>
    <x v="0"/>
    <n v="1"/>
    <s v="1-2 Miles"/>
    <x v="2"/>
    <n v="59"/>
    <x v="1"/>
    <x v="0"/>
  </r>
  <r>
    <n v="22014"/>
    <x v="1"/>
    <x v="1"/>
    <n v="30000"/>
    <n v="0"/>
    <s v="High School"/>
    <s v="Skilled Manual"/>
    <x v="0"/>
    <n v="2"/>
    <s v="5-10 Miles"/>
    <x v="2"/>
    <n v="26"/>
    <x v="2"/>
    <x v="0"/>
  </r>
  <r>
    <n v="13314"/>
    <x v="0"/>
    <x v="1"/>
    <n v="120000"/>
    <n v="1"/>
    <s v="High School"/>
    <s v="Professional"/>
    <x v="0"/>
    <n v="4"/>
    <s v="5-10 Miles"/>
    <x v="2"/>
    <n v="46"/>
    <x v="0"/>
    <x v="1"/>
  </r>
  <r>
    <n v="11619"/>
    <x v="1"/>
    <x v="0"/>
    <n v="50000"/>
    <n v="0"/>
    <s v="Graduate Degree"/>
    <s v="Skilled Manual"/>
    <x v="0"/>
    <n v="0"/>
    <s v="1-2 Miles"/>
    <x v="2"/>
    <n v="33"/>
    <x v="0"/>
    <x v="0"/>
  </r>
  <r>
    <n v="29132"/>
    <x v="1"/>
    <x v="0"/>
    <n v="40000"/>
    <n v="0"/>
    <s v="Bachelors"/>
    <s v="Professional"/>
    <x v="0"/>
    <n v="1"/>
    <s v="2-5 Miles"/>
    <x v="2"/>
    <n v="42"/>
    <x v="0"/>
    <x v="1"/>
  </r>
  <r>
    <n v="11199"/>
    <x v="0"/>
    <x v="0"/>
    <n v="70000"/>
    <n v="4"/>
    <s v="Bachelors"/>
    <s v="Management"/>
    <x v="0"/>
    <n v="1"/>
    <s v="More than 10 Miles"/>
    <x v="2"/>
    <n v="59"/>
    <x v="1"/>
    <x v="0"/>
  </r>
  <r>
    <n v="20296"/>
    <x v="1"/>
    <x v="0"/>
    <n v="60000"/>
    <n v="0"/>
    <s v="Partial College"/>
    <s v="Skilled Manual"/>
    <x v="1"/>
    <n v="1"/>
    <s v="1-2 Miles"/>
    <x v="2"/>
    <n v="33"/>
    <x v="0"/>
    <x v="1"/>
  </r>
  <r>
    <n v="17546"/>
    <x v="0"/>
    <x v="0"/>
    <n v="70000"/>
    <n v="1"/>
    <s v="Partial College"/>
    <s v="Skilled Manual"/>
    <x v="0"/>
    <n v="1"/>
    <s v="0-1 Miles"/>
    <x v="2"/>
    <n v="44"/>
    <x v="0"/>
    <x v="1"/>
  </r>
  <r>
    <n v="18069"/>
    <x v="0"/>
    <x v="1"/>
    <n v="70000"/>
    <n v="5"/>
    <s v="Bachelors"/>
    <s v="Management"/>
    <x v="0"/>
    <n v="4"/>
    <s v="More than 10 Miles"/>
    <x v="2"/>
    <n v="60"/>
    <x v="1"/>
    <x v="0"/>
  </r>
  <r>
    <n v="23712"/>
    <x v="1"/>
    <x v="0"/>
    <n v="70000"/>
    <n v="2"/>
    <s v="Bachelors"/>
    <s v="Management"/>
    <x v="0"/>
    <n v="1"/>
    <s v="More than 10 Miles"/>
    <x v="2"/>
    <n v="59"/>
    <x v="1"/>
    <x v="0"/>
  </r>
  <r>
    <n v="23358"/>
    <x v="0"/>
    <x v="1"/>
    <n v="60000"/>
    <n v="0"/>
    <s v="High School"/>
    <s v="Professional"/>
    <x v="0"/>
    <n v="2"/>
    <s v="5-10 Miles"/>
    <x v="2"/>
    <n v="32"/>
    <x v="0"/>
    <x v="1"/>
  </r>
  <r>
    <n v="20518"/>
    <x v="0"/>
    <x v="0"/>
    <n v="70000"/>
    <n v="2"/>
    <s v="Partial College"/>
    <s v="Professional"/>
    <x v="0"/>
    <n v="1"/>
    <s v="More than 10 Miles"/>
    <x v="2"/>
    <n v="58"/>
    <x v="1"/>
    <x v="0"/>
  </r>
  <r>
    <n v="28026"/>
    <x v="0"/>
    <x v="0"/>
    <n v="40000"/>
    <n v="2"/>
    <s v="High School"/>
    <s v="Professional"/>
    <x v="1"/>
    <n v="2"/>
    <s v="2-5 Miles"/>
    <x v="2"/>
    <n v="59"/>
    <x v="1"/>
    <x v="0"/>
  </r>
  <r>
    <n v="11669"/>
    <x v="1"/>
    <x v="0"/>
    <n v="70000"/>
    <n v="2"/>
    <s v="Bachelors"/>
    <s v="Skilled Manual"/>
    <x v="0"/>
    <n v="1"/>
    <s v="2-5 Miles"/>
    <x v="2"/>
    <n v="38"/>
    <x v="0"/>
    <x v="0"/>
  </r>
  <r>
    <n v="16020"/>
    <x v="0"/>
    <x v="1"/>
    <n v="40000"/>
    <n v="0"/>
    <s v="High School"/>
    <s v="Skilled Manual"/>
    <x v="0"/>
    <n v="2"/>
    <s v="5-10 Miles"/>
    <x v="2"/>
    <n v="28"/>
    <x v="2"/>
    <x v="1"/>
  </r>
  <r>
    <n v="27090"/>
    <x v="0"/>
    <x v="0"/>
    <n v="60000"/>
    <n v="1"/>
    <s v="Graduate Degree"/>
    <s v="Professional"/>
    <x v="0"/>
    <n v="0"/>
    <s v="2-5 Miles"/>
    <x v="2"/>
    <n v="37"/>
    <x v="0"/>
    <x v="1"/>
  </r>
  <r>
    <n v="27198"/>
    <x v="1"/>
    <x v="0"/>
    <n v="80000"/>
    <n v="0"/>
    <s v="Graduate Degree"/>
    <s v="Skilled Manual"/>
    <x v="1"/>
    <n v="0"/>
    <s v="0-1 Miles"/>
    <x v="2"/>
    <n v="40"/>
    <x v="0"/>
    <x v="0"/>
  </r>
  <r>
    <n v="19661"/>
    <x v="1"/>
    <x v="1"/>
    <n v="90000"/>
    <n v="4"/>
    <s v="Bachelors"/>
    <s v="Management"/>
    <x v="0"/>
    <n v="1"/>
    <s v="1-2 Miles"/>
    <x v="2"/>
    <n v="38"/>
    <x v="0"/>
    <x v="1"/>
  </r>
  <r>
    <n v="26327"/>
    <x v="0"/>
    <x v="1"/>
    <n v="70000"/>
    <n v="4"/>
    <s v="Graduate Degree"/>
    <s v="Professional"/>
    <x v="0"/>
    <n v="0"/>
    <s v="2-5 Miles"/>
    <x v="2"/>
    <n v="36"/>
    <x v="0"/>
    <x v="1"/>
  </r>
  <r>
    <n v="26341"/>
    <x v="0"/>
    <x v="0"/>
    <n v="70000"/>
    <n v="5"/>
    <s v="Graduate Degree"/>
    <s v="Professional"/>
    <x v="0"/>
    <n v="2"/>
    <s v="0-1 Miles"/>
    <x v="2"/>
    <n v="37"/>
    <x v="0"/>
    <x v="0"/>
  </r>
  <r>
    <n v="24958"/>
    <x v="1"/>
    <x v="0"/>
    <n v="40000"/>
    <n v="5"/>
    <s v="High School"/>
    <s v="Professional"/>
    <x v="1"/>
    <n v="3"/>
    <s v="2-5 Miles"/>
    <x v="2"/>
    <n v="60"/>
    <x v="1"/>
    <x v="1"/>
  </r>
  <r>
    <n v="13287"/>
    <x v="1"/>
    <x v="1"/>
    <n v="110000"/>
    <n v="4"/>
    <s v="Bachelors"/>
    <s v="Management"/>
    <x v="0"/>
    <n v="4"/>
    <s v="5-10 Miles"/>
    <x v="2"/>
    <n v="42"/>
    <x v="0"/>
    <x v="1"/>
  </r>
  <r>
    <n v="14493"/>
    <x v="1"/>
    <x v="0"/>
    <n v="70000"/>
    <n v="3"/>
    <s v="Graduate Degree"/>
    <s v="Management"/>
    <x v="1"/>
    <n v="2"/>
    <s v="1-2 Miles"/>
    <x v="2"/>
    <n v="53"/>
    <x v="0"/>
    <x v="0"/>
  </r>
  <r>
    <n v="26678"/>
    <x v="1"/>
    <x v="0"/>
    <n v="80000"/>
    <n v="2"/>
    <s v="Partial High School"/>
    <s v="Skilled Manual"/>
    <x v="0"/>
    <n v="2"/>
    <s v="5-10 Miles"/>
    <x v="2"/>
    <n v="49"/>
    <x v="0"/>
    <x v="0"/>
  </r>
  <r>
    <n v="23275"/>
    <x v="0"/>
    <x v="1"/>
    <n v="30000"/>
    <n v="2"/>
    <s v="High School"/>
    <s v="Skilled Manual"/>
    <x v="0"/>
    <n v="2"/>
    <s v="1-2 Miles"/>
    <x v="2"/>
    <n v="49"/>
    <x v="0"/>
    <x v="0"/>
  </r>
  <r>
    <n v="11270"/>
    <x v="0"/>
    <x v="1"/>
    <n v="130000"/>
    <n v="2"/>
    <s v="Graduate Degree"/>
    <s v="Management"/>
    <x v="0"/>
    <n v="3"/>
    <s v="0-1 Miles"/>
    <x v="2"/>
    <n v="42"/>
    <x v="0"/>
    <x v="1"/>
  </r>
  <r>
    <n v="20084"/>
    <x v="0"/>
    <x v="1"/>
    <n v="20000"/>
    <n v="2"/>
    <s v="High School"/>
    <s v="Manual"/>
    <x v="1"/>
    <n v="2"/>
    <s v="0-1 Miles"/>
    <x v="2"/>
    <n v="53"/>
    <x v="0"/>
    <x v="0"/>
  </r>
  <r>
    <n v="16144"/>
    <x v="0"/>
    <x v="1"/>
    <n v="70000"/>
    <n v="1"/>
    <s v="Graduate Degree"/>
    <s v="Professional"/>
    <x v="0"/>
    <n v="1"/>
    <s v="0-1 Miles"/>
    <x v="2"/>
    <n v="46"/>
    <x v="0"/>
    <x v="1"/>
  </r>
  <r>
    <n v="27731"/>
    <x v="0"/>
    <x v="1"/>
    <n v="40000"/>
    <n v="0"/>
    <s v="High School"/>
    <s v="Skilled Manual"/>
    <x v="0"/>
    <n v="2"/>
    <s v="5-10 Miles"/>
    <x v="2"/>
    <n v="27"/>
    <x v="2"/>
    <x v="0"/>
  </r>
  <r>
    <n v="11886"/>
    <x v="0"/>
    <x v="0"/>
    <n v="60000"/>
    <n v="3"/>
    <s v="Bachelors"/>
    <s v="Professional"/>
    <x v="0"/>
    <n v="1"/>
    <s v="0-1 Miles"/>
    <x v="2"/>
    <n v="48"/>
    <x v="0"/>
    <x v="1"/>
  </r>
  <r>
    <n v="24324"/>
    <x v="1"/>
    <x v="0"/>
    <n v="60000"/>
    <n v="4"/>
    <s v="Bachelors"/>
    <s v="Skilled Manual"/>
    <x v="0"/>
    <n v="2"/>
    <s v="2-5 Miles"/>
    <x v="2"/>
    <n v="41"/>
    <x v="0"/>
    <x v="1"/>
  </r>
  <r>
    <n v="22220"/>
    <x v="0"/>
    <x v="1"/>
    <n v="60000"/>
    <n v="2"/>
    <s v="High School"/>
    <s v="Professional"/>
    <x v="1"/>
    <n v="2"/>
    <s v="1-2 Miles"/>
    <x v="2"/>
    <n v="49"/>
    <x v="0"/>
    <x v="1"/>
  </r>
  <r>
    <n v="26625"/>
    <x v="1"/>
    <x v="0"/>
    <n v="60000"/>
    <n v="0"/>
    <s v="Graduate Degree"/>
    <s v="Professional"/>
    <x v="0"/>
    <n v="1"/>
    <s v="2-5 Miles"/>
    <x v="2"/>
    <n v="38"/>
    <x v="0"/>
    <x v="1"/>
  </r>
  <r>
    <n v="23027"/>
    <x v="1"/>
    <x v="1"/>
    <n v="130000"/>
    <n v="1"/>
    <s v="Bachelors"/>
    <s v="Management"/>
    <x v="1"/>
    <n v="4"/>
    <s v="0-1 Miles"/>
    <x v="2"/>
    <n v="44"/>
    <x v="0"/>
    <x v="0"/>
  </r>
  <r>
    <n v="16867"/>
    <x v="1"/>
    <x v="0"/>
    <n v="130000"/>
    <n v="1"/>
    <s v="Bachelors"/>
    <s v="Management"/>
    <x v="1"/>
    <n v="3"/>
    <s v="0-1 Miles"/>
    <x v="2"/>
    <n v="45"/>
    <x v="0"/>
    <x v="1"/>
  </r>
  <r>
    <n v="14514"/>
    <x v="1"/>
    <x v="0"/>
    <n v="30000"/>
    <n v="0"/>
    <s v="Partial College"/>
    <s v="Skilled Manual"/>
    <x v="0"/>
    <n v="1"/>
    <s v="5-10 Miles"/>
    <x v="2"/>
    <n v="26"/>
    <x v="2"/>
    <x v="0"/>
  </r>
  <r>
    <n v="19634"/>
    <x v="0"/>
    <x v="1"/>
    <n v="40000"/>
    <n v="0"/>
    <s v="High School"/>
    <s v="Skilled Manual"/>
    <x v="0"/>
    <n v="1"/>
    <s v="5-10 Miles"/>
    <x v="2"/>
    <n v="31"/>
    <x v="0"/>
    <x v="0"/>
  </r>
  <r>
    <n v="18504"/>
    <x v="0"/>
    <x v="1"/>
    <n v="70000"/>
    <n v="2"/>
    <s v="Partial High School"/>
    <s v="Skilled Manual"/>
    <x v="1"/>
    <n v="2"/>
    <s v="1-2 Miles"/>
    <x v="2"/>
    <n v="49"/>
    <x v="0"/>
    <x v="0"/>
  </r>
  <r>
    <n v="28799"/>
    <x v="1"/>
    <x v="0"/>
    <n v="40000"/>
    <n v="2"/>
    <s v="Partial College"/>
    <s v="Clerical"/>
    <x v="1"/>
    <n v="1"/>
    <s v="1-2 Miles"/>
    <x v="2"/>
    <n v="47"/>
    <x v="0"/>
    <x v="1"/>
  </r>
  <r>
    <n v="11225"/>
    <x v="0"/>
    <x v="0"/>
    <n v="60000"/>
    <n v="2"/>
    <s v="Partial College"/>
    <s v="Professional"/>
    <x v="0"/>
    <n v="1"/>
    <s v="More than 10 Miles"/>
    <x v="2"/>
    <n v="55"/>
    <x v="1"/>
    <x v="0"/>
  </r>
  <r>
    <n v="17657"/>
    <x v="0"/>
    <x v="1"/>
    <n v="40000"/>
    <n v="4"/>
    <s v="Partial College"/>
    <s v="Clerical"/>
    <x v="1"/>
    <n v="0"/>
    <s v="0-1 Miles"/>
    <x v="2"/>
    <n v="30"/>
    <x v="2"/>
    <x v="0"/>
  </r>
  <r>
    <n v="14913"/>
    <x v="0"/>
    <x v="0"/>
    <n v="40000"/>
    <n v="1"/>
    <s v="Partial College"/>
    <s v="Clerical"/>
    <x v="0"/>
    <n v="1"/>
    <s v="1-2 Miles"/>
    <x v="2"/>
    <n v="48"/>
    <x v="0"/>
    <x v="1"/>
  </r>
  <r>
    <n v="14077"/>
    <x v="1"/>
    <x v="1"/>
    <n v="30000"/>
    <n v="0"/>
    <s v="High School"/>
    <s v="Skilled Manual"/>
    <x v="0"/>
    <n v="2"/>
    <s v="5-10 Miles"/>
    <x v="2"/>
    <n v="30"/>
    <x v="2"/>
    <x v="0"/>
  </r>
  <r>
    <n v="13296"/>
    <x v="0"/>
    <x v="1"/>
    <n v="110000"/>
    <n v="1"/>
    <s v="Bachelors"/>
    <s v="Management"/>
    <x v="0"/>
    <n v="3"/>
    <s v="5-10 Miles"/>
    <x v="2"/>
    <n v="45"/>
    <x v="0"/>
    <x v="0"/>
  </r>
  <r>
    <n v="20535"/>
    <x v="0"/>
    <x v="0"/>
    <n v="70000"/>
    <n v="4"/>
    <s v="Partial College"/>
    <s v="Professional"/>
    <x v="0"/>
    <n v="1"/>
    <s v="More than 10 Miles"/>
    <x v="2"/>
    <n v="56"/>
    <x v="1"/>
    <x v="0"/>
  </r>
  <r>
    <n v="12452"/>
    <x v="0"/>
    <x v="1"/>
    <n v="60000"/>
    <n v="4"/>
    <s v="Graduate Degree"/>
    <s v="Skilled Manual"/>
    <x v="0"/>
    <n v="0"/>
    <s v="1-2 Miles"/>
    <x v="2"/>
    <n v="47"/>
    <x v="0"/>
    <x v="1"/>
  </r>
  <r>
    <n v="28043"/>
    <x v="0"/>
    <x v="0"/>
    <n v="60000"/>
    <n v="2"/>
    <s v="Bachelors"/>
    <s v="Management"/>
    <x v="0"/>
    <n v="0"/>
    <s v="More than 10 Miles"/>
    <x v="2"/>
    <n v="56"/>
    <x v="1"/>
    <x v="0"/>
  </r>
  <r>
    <n v="12957"/>
    <x v="1"/>
    <x v="0"/>
    <n v="70000"/>
    <n v="1"/>
    <s v="Bachelors"/>
    <s v="Professional"/>
    <x v="1"/>
    <n v="1"/>
    <s v="0-1 Miles"/>
    <x v="2"/>
    <n v="44"/>
    <x v="0"/>
    <x v="0"/>
  </r>
  <r>
    <n v="15412"/>
    <x v="0"/>
    <x v="1"/>
    <n v="130000"/>
    <n v="2"/>
    <s v="Graduate Degree"/>
    <s v="Management"/>
    <x v="0"/>
    <n v="3"/>
    <s v="2-5 Miles"/>
    <x v="2"/>
    <n v="69"/>
    <x v="1"/>
    <x v="0"/>
  </r>
  <r>
    <n v="20514"/>
    <x v="0"/>
    <x v="0"/>
    <n v="70000"/>
    <n v="2"/>
    <s v="Partial College"/>
    <s v="Professional"/>
    <x v="0"/>
    <n v="1"/>
    <s v="2-5 Miles"/>
    <x v="2"/>
    <n v="59"/>
    <x v="1"/>
    <x v="0"/>
  </r>
  <r>
    <n v="20758"/>
    <x v="0"/>
    <x v="1"/>
    <n v="30000"/>
    <n v="2"/>
    <s v="High School"/>
    <s v="Skilled Manual"/>
    <x v="0"/>
    <n v="2"/>
    <s v="1-2 Miles"/>
    <x v="2"/>
    <n v="50"/>
    <x v="0"/>
    <x v="0"/>
  </r>
  <r>
    <n v="11801"/>
    <x v="0"/>
    <x v="1"/>
    <n v="60000"/>
    <n v="1"/>
    <s v="Graduate Degree"/>
    <s v="Professional"/>
    <x v="0"/>
    <n v="0"/>
    <s v="2-5 Miles"/>
    <x v="2"/>
    <n v="36"/>
    <x v="0"/>
    <x v="0"/>
  </r>
  <r>
    <n v="22211"/>
    <x v="0"/>
    <x v="1"/>
    <n v="60000"/>
    <n v="0"/>
    <s v="Partial College"/>
    <s v="Professional"/>
    <x v="0"/>
    <n v="2"/>
    <s v="5-10 Miles"/>
    <x v="2"/>
    <n v="32"/>
    <x v="0"/>
    <x v="0"/>
  </r>
  <r>
    <n v="28087"/>
    <x v="1"/>
    <x v="0"/>
    <n v="40000"/>
    <n v="0"/>
    <s v="Partial College"/>
    <s v="Skilled Manual"/>
    <x v="1"/>
    <n v="1"/>
    <s v="1-2 Miles"/>
    <x v="2"/>
    <n v="27"/>
    <x v="2"/>
    <x v="0"/>
  </r>
  <r>
    <n v="23668"/>
    <x v="0"/>
    <x v="0"/>
    <n v="40000"/>
    <n v="4"/>
    <s v="High School"/>
    <s v="Professional"/>
    <x v="0"/>
    <n v="2"/>
    <s v="5-10 Miles"/>
    <x v="2"/>
    <n v="59"/>
    <x v="1"/>
    <x v="1"/>
  </r>
  <r>
    <n v="27441"/>
    <x v="0"/>
    <x v="1"/>
    <n v="60000"/>
    <n v="3"/>
    <s v="High School"/>
    <s v="Professional"/>
    <x v="1"/>
    <n v="2"/>
    <s v="2-5 Miles"/>
    <x v="2"/>
    <n v="53"/>
    <x v="0"/>
    <x v="0"/>
  </r>
  <r>
    <n v="27261"/>
    <x v="0"/>
    <x v="1"/>
    <n v="40000"/>
    <n v="1"/>
    <s v="Bachelors"/>
    <s v="Skilled Manual"/>
    <x v="1"/>
    <n v="1"/>
    <s v="0-1 Miles"/>
    <x v="2"/>
    <n v="36"/>
    <x v="0"/>
    <x v="1"/>
  </r>
  <r>
    <n v="18649"/>
    <x v="1"/>
    <x v="1"/>
    <n v="30000"/>
    <n v="1"/>
    <s v="High School"/>
    <s v="Clerical"/>
    <x v="0"/>
    <n v="2"/>
    <s v="1-2 Miles"/>
    <x v="2"/>
    <n v="51"/>
    <x v="0"/>
    <x v="1"/>
  </r>
  <r>
    <n v="21714"/>
    <x v="1"/>
    <x v="0"/>
    <n v="80000"/>
    <n v="5"/>
    <s v="Graduate Degree"/>
    <s v="Skilled Manual"/>
    <x v="1"/>
    <n v="0"/>
    <s v="0-1 Miles"/>
    <x v="2"/>
    <n v="47"/>
    <x v="0"/>
    <x v="0"/>
  </r>
  <r>
    <n v="23217"/>
    <x v="1"/>
    <x v="0"/>
    <n v="60000"/>
    <n v="3"/>
    <s v="Graduate Degree"/>
    <s v="Professional"/>
    <x v="0"/>
    <n v="0"/>
    <s v="2-5 Miles"/>
    <x v="2"/>
    <n v="43"/>
    <x v="0"/>
    <x v="1"/>
  </r>
  <r>
    <n v="23797"/>
    <x v="1"/>
    <x v="1"/>
    <n v="20000"/>
    <n v="3"/>
    <s v="Partial High School"/>
    <s v="Clerical"/>
    <x v="1"/>
    <n v="2"/>
    <s v="0-1 Miles"/>
    <x v="2"/>
    <n v="50"/>
    <x v="0"/>
    <x v="0"/>
  </r>
  <r>
    <n v="13216"/>
    <x v="0"/>
    <x v="0"/>
    <n v="60000"/>
    <n v="5"/>
    <s v="Bachelors"/>
    <s v="Management"/>
    <x v="0"/>
    <n v="3"/>
    <s v="More than 10 Miles"/>
    <x v="2"/>
    <n v="59"/>
    <x v="1"/>
    <x v="0"/>
  </r>
  <r>
    <n v="20657"/>
    <x v="1"/>
    <x v="1"/>
    <n v="50000"/>
    <n v="2"/>
    <s v="Bachelors"/>
    <s v="Skilled Manual"/>
    <x v="0"/>
    <n v="0"/>
    <s v="2-5 Miles"/>
    <x v="2"/>
    <n v="37"/>
    <x v="0"/>
    <x v="1"/>
  </r>
  <r>
    <n v="12882"/>
    <x v="0"/>
    <x v="1"/>
    <n v="50000"/>
    <n v="1"/>
    <s v="Graduate Degree"/>
    <s v="Skilled Manual"/>
    <x v="0"/>
    <n v="0"/>
    <s v="0-1 Miles"/>
    <x v="2"/>
    <n v="33"/>
    <x v="0"/>
    <x v="1"/>
  </r>
  <r>
    <n v="25908"/>
    <x v="0"/>
    <x v="0"/>
    <n v="60000"/>
    <n v="0"/>
    <s v="Partial College"/>
    <s v="Skilled Manual"/>
    <x v="1"/>
    <n v="1"/>
    <s v="1-2 Miles"/>
    <x v="2"/>
    <n v="27"/>
    <x v="2"/>
    <x v="0"/>
  </r>
  <r>
    <n v="16753"/>
    <x v="1"/>
    <x v="0"/>
    <n v="70000"/>
    <n v="0"/>
    <s v="Partial College"/>
    <s v="Skilled Manual"/>
    <x v="0"/>
    <n v="2"/>
    <s v="5-10 Miles"/>
    <x v="2"/>
    <n v="34"/>
    <x v="0"/>
    <x v="1"/>
  </r>
  <r>
    <n v="14608"/>
    <x v="0"/>
    <x v="1"/>
    <n v="50000"/>
    <n v="4"/>
    <s v="Bachelors"/>
    <s v="Skilled Manual"/>
    <x v="0"/>
    <n v="3"/>
    <s v="More than 10 Miles"/>
    <x v="2"/>
    <n v="42"/>
    <x v="0"/>
    <x v="0"/>
  </r>
  <r>
    <n v="24979"/>
    <x v="0"/>
    <x v="0"/>
    <n v="60000"/>
    <n v="2"/>
    <s v="Partial College"/>
    <s v="Professional"/>
    <x v="0"/>
    <n v="2"/>
    <s v="2-5 Miles"/>
    <x v="2"/>
    <n v="57"/>
    <x v="1"/>
    <x v="1"/>
  </r>
  <r>
    <n v="13313"/>
    <x v="0"/>
    <x v="0"/>
    <n v="120000"/>
    <n v="1"/>
    <s v="High School"/>
    <s v="Professional"/>
    <x v="1"/>
    <n v="4"/>
    <s v="2-5 Miles"/>
    <x v="2"/>
    <n v="45"/>
    <x v="0"/>
    <x v="0"/>
  </r>
  <r>
    <n v="18952"/>
    <x v="0"/>
    <x v="0"/>
    <n v="100000"/>
    <n v="4"/>
    <s v="Bachelors"/>
    <s v="Management"/>
    <x v="0"/>
    <n v="4"/>
    <s v="0-1 Miles"/>
    <x v="2"/>
    <n v="40"/>
    <x v="0"/>
    <x v="0"/>
  </r>
  <r>
    <n v="17699"/>
    <x v="0"/>
    <x v="1"/>
    <n v="60000"/>
    <n v="1"/>
    <s v="Graduate Degree"/>
    <s v="Skilled Manual"/>
    <x v="1"/>
    <n v="0"/>
    <s v="0-1 Miles"/>
    <x v="2"/>
    <n v="55"/>
    <x v="1"/>
    <x v="0"/>
  </r>
  <r>
    <n v="14657"/>
    <x v="0"/>
    <x v="1"/>
    <n v="80000"/>
    <n v="1"/>
    <s v="Partial College"/>
    <s v="Skilled Manual"/>
    <x v="1"/>
    <n v="1"/>
    <s v="0-1 Miles"/>
    <x v="2"/>
    <n v="47"/>
    <x v="0"/>
    <x v="1"/>
  </r>
  <r>
    <n v="11540"/>
    <x v="1"/>
    <x v="1"/>
    <n v="60000"/>
    <n v="4"/>
    <s v="Graduate Degree"/>
    <s v="Skilled Manual"/>
    <x v="0"/>
    <n v="0"/>
    <s v="1-2 Miles"/>
    <x v="2"/>
    <n v="47"/>
    <x v="0"/>
    <x v="1"/>
  </r>
  <r>
    <n v="11783"/>
    <x v="0"/>
    <x v="0"/>
    <n v="60000"/>
    <n v="1"/>
    <s v="Graduate Degree"/>
    <s v="Skilled Manual"/>
    <x v="0"/>
    <n v="0"/>
    <s v="0-1 Miles"/>
    <x v="2"/>
    <n v="34"/>
    <x v="0"/>
    <x v="0"/>
  </r>
  <r>
    <n v="14602"/>
    <x v="0"/>
    <x v="0"/>
    <n v="80000"/>
    <n v="3"/>
    <s v="Graduate Degree"/>
    <s v="Professional"/>
    <x v="0"/>
    <n v="0"/>
    <s v="0-1 Miles"/>
    <x v="2"/>
    <n v="36"/>
    <x v="0"/>
    <x v="1"/>
  </r>
  <r>
    <n v="29030"/>
    <x v="0"/>
    <x v="1"/>
    <n v="70000"/>
    <n v="2"/>
    <s v="Partial High School"/>
    <s v="Skilled Manual"/>
    <x v="0"/>
    <n v="2"/>
    <s v="More than 10 Miles"/>
    <x v="2"/>
    <n v="54"/>
    <x v="0"/>
    <x v="0"/>
  </r>
  <r>
    <n v="26490"/>
    <x v="1"/>
    <x v="1"/>
    <n v="70000"/>
    <n v="2"/>
    <s v="Bachelors"/>
    <s v="Management"/>
    <x v="1"/>
    <n v="1"/>
    <s v="2-5 Miles"/>
    <x v="2"/>
    <n v="59"/>
    <x v="1"/>
    <x v="1"/>
  </r>
  <r>
    <n v="13151"/>
    <x v="1"/>
    <x v="1"/>
    <n v="40000"/>
    <n v="0"/>
    <s v="High School"/>
    <s v="Skilled Manual"/>
    <x v="0"/>
    <n v="2"/>
    <s v="5-10 Miles"/>
    <x v="2"/>
    <n v="27"/>
    <x v="2"/>
    <x v="0"/>
  </r>
  <r>
    <n v="17260"/>
    <x v="0"/>
    <x v="1"/>
    <n v="90000"/>
    <n v="5"/>
    <s v="Partial College"/>
    <s v="Professional"/>
    <x v="0"/>
    <n v="3"/>
    <s v="0-1 Miles"/>
    <x v="2"/>
    <n v="41"/>
    <x v="0"/>
    <x v="0"/>
  </r>
  <r>
    <n v="15372"/>
    <x v="0"/>
    <x v="1"/>
    <n v="80000"/>
    <n v="3"/>
    <s v="Partial College"/>
    <s v="Professional"/>
    <x v="1"/>
    <n v="2"/>
    <s v="2-5 Miles"/>
    <x v="2"/>
    <n v="50"/>
    <x v="0"/>
    <x v="1"/>
  </r>
  <r>
    <n v="18105"/>
    <x v="0"/>
    <x v="0"/>
    <n v="60000"/>
    <n v="2"/>
    <s v="Partial College"/>
    <s v="Professional"/>
    <x v="0"/>
    <n v="1"/>
    <s v="More than 10 Miles"/>
    <x v="2"/>
    <n v="55"/>
    <x v="1"/>
    <x v="0"/>
  </r>
  <r>
    <n v="19660"/>
    <x v="0"/>
    <x v="1"/>
    <n v="80000"/>
    <n v="4"/>
    <s v="Bachelors"/>
    <s v="Management"/>
    <x v="0"/>
    <n v="0"/>
    <s v="0-1 Miles"/>
    <x v="2"/>
    <n v="43"/>
    <x v="0"/>
    <x v="0"/>
  </r>
  <r>
    <n v="16112"/>
    <x v="1"/>
    <x v="1"/>
    <n v="70000"/>
    <n v="4"/>
    <s v="Bachelors"/>
    <s v="Professional"/>
    <x v="0"/>
    <n v="2"/>
    <s v="2-5 Miles"/>
    <x v="2"/>
    <n v="43"/>
    <x v="0"/>
    <x v="1"/>
  </r>
  <r>
    <n v="20698"/>
    <x v="0"/>
    <x v="1"/>
    <n v="60000"/>
    <n v="4"/>
    <s v="Bachelors"/>
    <s v="Skilled Manual"/>
    <x v="0"/>
    <n v="3"/>
    <s v="5-10 Miles"/>
    <x v="2"/>
    <n v="42"/>
    <x v="0"/>
    <x v="0"/>
  </r>
  <r>
    <n v="20076"/>
    <x v="1"/>
    <x v="0"/>
    <n v="10000"/>
    <n v="2"/>
    <s v="High School"/>
    <s v="Manual"/>
    <x v="0"/>
    <n v="2"/>
    <s v="1-2 Miles"/>
    <x v="2"/>
    <n v="53"/>
    <x v="0"/>
    <x v="1"/>
  </r>
  <r>
    <n v="24496"/>
    <x v="1"/>
    <x v="0"/>
    <n v="40000"/>
    <n v="0"/>
    <s v="High School"/>
    <s v="Skilled Manual"/>
    <x v="1"/>
    <n v="2"/>
    <s v="0-1 Miles"/>
    <x v="2"/>
    <n v="28"/>
    <x v="2"/>
    <x v="1"/>
  </r>
  <r>
    <n v="15468"/>
    <x v="0"/>
    <x v="0"/>
    <n v="50000"/>
    <n v="1"/>
    <s v="Bachelors"/>
    <s v="Skilled Manual"/>
    <x v="0"/>
    <n v="1"/>
    <s v="0-1 Miles"/>
    <x v="2"/>
    <n v="35"/>
    <x v="0"/>
    <x v="0"/>
  </r>
  <r>
    <n v="28031"/>
    <x v="1"/>
    <x v="0"/>
    <n v="70000"/>
    <n v="2"/>
    <s v="Bachelors"/>
    <s v="Management"/>
    <x v="1"/>
    <n v="1"/>
    <s v="2-5 Miles"/>
    <x v="2"/>
    <n v="59"/>
    <x v="1"/>
    <x v="1"/>
  </r>
  <r>
    <n v="26270"/>
    <x v="1"/>
    <x v="0"/>
    <n v="20000"/>
    <n v="2"/>
    <s v="Partial High School"/>
    <s v="Clerical"/>
    <x v="0"/>
    <n v="2"/>
    <s v="1-2 Miles"/>
    <x v="2"/>
    <n v="49"/>
    <x v="0"/>
    <x v="0"/>
  </r>
  <r>
    <n v="22221"/>
    <x v="0"/>
    <x v="1"/>
    <n v="60000"/>
    <n v="2"/>
    <s v="High School"/>
    <s v="Professional"/>
    <x v="1"/>
    <n v="2"/>
    <s v="1-2 Miles"/>
    <x v="2"/>
    <n v="48"/>
    <x v="0"/>
    <x v="1"/>
  </r>
  <r>
    <n v="28228"/>
    <x v="1"/>
    <x v="0"/>
    <n v="80000"/>
    <n v="2"/>
    <s v="Partial High School"/>
    <s v="Skilled Manual"/>
    <x v="1"/>
    <n v="2"/>
    <s v="1-2 Miles"/>
    <x v="2"/>
    <n v="50"/>
    <x v="0"/>
    <x v="0"/>
  </r>
  <r>
    <n v="18363"/>
    <x v="0"/>
    <x v="1"/>
    <n v="40000"/>
    <n v="0"/>
    <s v="High School"/>
    <s v="Skilled Manual"/>
    <x v="0"/>
    <n v="2"/>
    <s v="5-10 Miles"/>
    <x v="2"/>
    <n v="28"/>
    <x v="2"/>
    <x v="1"/>
  </r>
  <r>
    <n v="23256"/>
    <x v="1"/>
    <x v="1"/>
    <n v="30000"/>
    <n v="1"/>
    <s v="High School"/>
    <s v="Clerical"/>
    <x v="1"/>
    <n v="1"/>
    <s v="5-10 Miles"/>
    <x v="2"/>
    <n v="52"/>
    <x v="0"/>
    <x v="0"/>
  </r>
  <r>
    <n v="12768"/>
    <x v="0"/>
    <x v="1"/>
    <n v="30000"/>
    <n v="1"/>
    <s v="High School"/>
    <s v="Clerical"/>
    <x v="0"/>
    <n v="1"/>
    <s v="2-5 Miles"/>
    <x v="2"/>
    <n v="52"/>
    <x v="0"/>
    <x v="1"/>
  </r>
  <r>
    <n v="20361"/>
    <x v="0"/>
    <x v="1"/>
    <n v="50000"/>
    <n v="2"/>
    <s v="Graduate Degree"/>
    <s v="Management"/>
    <x v="0"/>
    <n v="2"/>
    <s v="5-10 Miles"/>
    <x v="2"/>
    <n v="69"/>
    <x v="1"/>
    <x v="0"/>
  </r>
  <r>
    <n v="21306"/>
    <x v="1"/>
    <x v="1"/>
    <n v="60000"/>
    <n v="2"/>
    <s v="High School"/>
    <s v="Professional"/>
    <x v="0"/>
    <n v="2"/>
    <s v="5-10 Miles"/>
    <x v="2"/>
    <n v="51"/>
    <x v="0"/>
    <x v="0"/>
  </r>
  <r>
    <n v="13382"/>
    <x v="0"/>
    <x v="1"/>
    <n v="70000"/>
    <n v="5"/>
    <s v="Partial College"/>
    <s v="Professional"/>
    <x v="0"/>
    <n v="2"/>
    <s v="1-2 Miles"/>
    <x v="2"/>
    <n v="57"/>
    <x v="1"/>
    <x v="1"/>
  </r>
  <r>
    <n v="20310"/>
    <x v="1"/>
    <x v="1"/>
    <n v="60000"/>
    <n v="0"/>
    <s v="Partial College"/>
    <s v="Skilled Manual"/>
    <x v="0"/>
    <n v="1"/>
    <s v="5-10 Miles"/>
    <x v="2"/>
    <n v="27"/>
    <x v="2"/>
    <x v="1"/>
  </r>
  <r>
    <n v="22971"/>
    <x v="1"/>
    <x v="0"/>
    <n v="30000"/>
    <n v="0"/>
    <s v="High School"/>
    <s v="Skilled Manual"/>
    <x v="1"/>
    <n v="2"/>
    <s v="0-1 Miles"/>
    <x v="2"/>
    <n v="25"/>
    <x v="2"/>
    <x v="1"/>
  </r>
  <r>
    <n v="15287"/>
    <x v="1"/>
    <x v="0"/>
    <n v="50000"/>
    <n v="1"/>
    <s v="Graduate Degree"/>
    <s v="Skilled Manual"/>
    <x v="0"/>
    <n v="0"/>
    <s v="1-2 Miles"/>
    <x v="2"/>
    <n v="33"/>
    <x v="0"/>
    <x v="1"/>
  </r>
  <r>
    <n v="15532"/>
    <x v="1"/>
    <x v="1"/>
    <n v="60000"/>
    <n v="4"/>
    <s v="Bachelors"/>
    <s v="Professional"/>
    <x v="0"/>
    <n v="2"/>
    <s v="2-5 Miles"/>
    <x v="2"/>
    <n v="43"/>
    <x v="0"/>
    <x v="1"/>
  </r>
  <r>
    <n v="11255"/>
    <x v="0"/>
    <x v="1"/>
    <n v="70000"/>
    <n v="4"/>
    <s v="Graduate Degree"/>
    <s v="Management"/>
    <x v="0"/>
    <n v="2"/>
    <s v="5-10 Miles"/>
    <x v="2"/>
    <n v="73"/>
    <x v="1"/>
    <x v="0"/>
  </r>
  <r>
    <n v="28090"/>
    <x v="0"/>
    <x v="1"/>
    <n v="40000"/>
    <n v="0"/>
    <s v="Partial College"/>
    <s v="Skilled Manual"/>
    <x v="0"/>
    <n v="1"/>
    <s v="5-10 Miles"/>
    <x v="2"/>
    <n v="27"/>
    <x v="2"/>
    <x v="0"/>
  </r>
  <r>
    <n v="15255"/>
    <x v="0"/>
    <x v="1"/>
    <n v="40000"/>
    <n v="0"/>
    <s v="High School"/>
    <s v="Skilled Manual"/>
    <x v="0"/>
    <n v="2"/>
    <s v="5-10 Miles"/>
    <x v="2"/>
    <n v="28"/>
    <x v="2"/>
    <x v="1"/>
  </r>
  <r>
    <n v="13154"/>
    <x v="0"/>
    <x v="1"/>
    <n v="40000"/>
    <n v="0"/>
    <s v="High School"/>
    <s v="Skilled Manual"/>
    <x v="1"/>
    <n v="2"/>
    <s v="0-1 Miles"/>
    <x v="2"/>
    <n v="27"/>
    <x v="2"/>
    <x v="1"/>
  </r>
  <r>
    <n v="26778"/>
    <x v="1"/>
    <x v="0"/>
    <n v="40000"/>
    <n v="0"/>
    <s v="High School"/>
    <s v="Skilled Manual"/>
    <x v="0"/>
    <n v="2"/>
    <s v="5-10 Miles"/>
    <x v="2"/>
    <n v="31"/>
    <x v="0"/>
    <x v="0"/>
  </r>
  <r>
    <n v="23248"/>
    <x v="0"/>
    <x v="0"/>
    <n v="10000"/>
    <n v="2"/>
    <s v="High School"/>
    <s v="Manual"/>
    <x v="0"/>
    <n v="2"/>
    <s v="1-2 Miles"/>
    <x v="2"/>
    <n v="53"/>
    <x v="0"/>
    <x v="0"/>
  </r>
  <r>
    <n v="21417"/>
    <x v="1"/>
    <x v="0"/>
    <n v="60000"/>
    <n v="0"/>
    <s v="Partial College"/>
    <s v="Professional"/>
    <x v="1"/>
    <n v="2"/>
    <s v="1-2 Miles"/>
    <x v="2"/>
    <n v="32"/>
    <x v="0"/>
    <x v="1"/>
  </r>
  <r>
    <n v="17668"/>
    <x v="1"/>
    <x v="1"/>
    <n v="30000"/>
    <n v="2"/>
    <s v="High School"/>
    <s v="Skilled Manual"/>
    <x v="0"/>
    <n v="2"/>
    <s v="1-2 Miles"/>
    <x v="2"/>
    <n v="50"/>
    <x v="0"/>
    <x v="1"/>
  </r>
  <r>
    <n v="27994"/>
    <x v="0"/>
    <x v="0"/>
    <n v="40000"/>
    <n v="4"/>
    <s v="High School"/>
    <s v="Professional"/>
    <x v="0"/>
    <n v="2"/>
    <s v="5-10 Miles"/>
    <x v="2"/>
    <n v="69"/>
    <x v="1"/>
    <x v="0"/>
  </r>
  <r>
    <n v="20376"/>
    <x v="1"/>
    <x v="0"/>
    <n v="70000"/>
    <n v="3"/>
    <s v="Graduate Degree"/>
    <s v="Management"/>
    <x v="0"/>
    <n v="2"/>
    <s v="5-10 Miles"/>
    <x v="2"/>
    <n v="52"/>
    <x v="0"/>
    <x v="1"/>
  </r>
  <r>
    <n v="25954"/>
    <x v="0"/>
    <x v="1"/>
    <n v="60000"/>
    <n v="0"/>
    <s v="Partial College"/>
    <s v="Skilled Manual"/>
    <x v="1"/>
    <n v="2"/>
    <s v="1-2 Miles"/>
    <x v="2"/>
    <n v="31"/>
    <x v="0"/>
    <x v="0"/>
  </r>
  <r>
    <n v="15749"/>
    <x v="1"/>
    <x v="0"/>
    <n v="70000"/>
    <n v="4"/>
    <s v="Bachelors"/>
    <s v="Management"/>
    <x v="0"/>
    <n v="2"/>
    <s v="More than 10 Miles"/>
    <x v="2"/>
    <n v="61"/>
    <x v="1"/>
    <x v="0"/>
  </r>
  <r>
    <n v="25899"/>
    <x v="0"/>
    <x v="0"/>
    <n v="70000"/>
    <n v="2"/>
    <s v="High School"/>
    <s v="Professional"/>
    <x v="0"/>
    <n v="2"/>
    <s v="More than 10 Miles"/>
    <x v="2"/>
    <n v="53"/>
    <x v="0"/>
    <x v="0"/>
  </r>
  <r>
    <n v="13351"/>
    <x v="1"/>
    <x v="0"/>
    <n v="70000"/>
    <n v="4"/>
    <s v="Bachelors"/>
    <s v="Management"/>
    <x v="0"/>
    <n v="2"/>
    <s v="1-2 Miles"/>
    <x v="2"/>
    <n v="62"/>
    <x v="1"/>
    <x v="1"/>
  </r>
  <r>
    <n v="23333"/>
    <x v="0"/>
    <x v="1"/>
    <n v="40000"/>
    <n v="0"/>
    <s v="Partial College"/>
    <s v="Skilled Manual"/>
    <x v="1"/>
    <n v="2"/>
    <s v="1-2 Miles"/>
    <x v="2"/>
    <n v="30"/>
    <x v="2"/>
    <x v="0"/>
  </r>
  <r>
    <n v="21660"/>
    <x v="0"/>
    <x v="0"/>
    <n v="60000"/>
    <n v="3"/>
    <s v="Graduate Degree"/>
    <s v="Professional"/>
    <x v="0"/>
    <n v="0"/>
    <s v="2-5 Miles"/>
    <x v="2"/>
    <n v="43"/>
    <x v="0"/>
    <x v="1"/>
  </r>
  <r>
    <n v="17012"/>
    <x v="0"/>
    <x v="0"/>
    <n v="60000"/>
    <n v="3"/>
    <s v="Graduate Degree"/>
    <s v="Professional"/>
    <x v="0"/>
    <n v="0"/>
    <s v="2-5 Miles"/>
    <x v="2"/>
    <n v="42"/>
    <x v="0"/>
    <x v="1"/>
  </r>
  <r>
    <n v="24514"/>
    <x v="0"/>
    <x v="1"/>
    <n v="40000"/>
    <n v="0"/>
    <s v="Partial College"/>
    <s v="Skilled Manual"/>
    <x v="0"/>
    <n v="1"/>
    <s v="5-10 Miles"/>
    <x v="2"/>
    <n v="30"/>
    <x v="2"/>
    <x v="0"/>
  </r>
  <r>
    <n v="27505"/>
    <x v="1"/>
    <x v="0"/>
    <n v="40000"/>
    <n v="0"/>
    <s v="High School"/>
    <s v="Skilled Manual"/>
    <x v="0"/>
    <n v="2"/>
    <s v="5-10 Miles"/>
    <x v="2"/>
    <n v="30"/>
    <x v="2"/>
    <x v="0"/>
  </r>
  <r>
    <n v="29243"/>
    <x v="1"/>
    <x v="1"/>
    <n v="110000"/>
    <n v="1"/>
    <s v="Bachelors"/>
    <s v="Management"/>
    <x v="0"/>
    <n v="1"/>
    <s v="5-10 Miles"/>
    <x v="2"/>
    <n v="43"/>
    <x v="0"/>
    <x v="0"/>
  </r>
  <r>
    <n v="26582"/>
    <x v="0"/>
    <x v="1"/>
    <n v="60000"/>
    <n v="0"/>
    <s v="Partial College"/>
    <s v="Skilled Manual"/>
    <x v="0"/>
    <n v="2"/>
    <s v="5-10 Miles"/>
    <x v="2"/>
    <n v="33"/>
    <x v="0"/>
    <x v="1"/>
  </r>
  <r>
    <n v="14271"/>
    <x v="0"/>
    <x v="1"/>
    <n v="30000"/>
    <n v="0"/>
    <s v="High School"/>
    <s v="Skilled Manual"/>
    <x v="0"/>
    <n v="2"/>
    <s v="5-10 Miles"/>
    <x v="2"/>
    <n v="32"/>
    <x v="0"/>
    <x v="0"/>
  </r>
  <r>
    <n v="23041"/>
    <x v="1"/>
    <x v="0"/>
    <n v="70000"/>
    <n v="4"/>
    <s v="High School"/>
    <s v="Professional"/>
    <x v="0"/>
    <n v="0"/>
    <s v="5-10 Miles"/>
    <x v="2"/>
    <n v="50"/>
    <x v="0"/>
    <x v="1"/>
  </r>
  <r>
    <n v="29048"/>
    <x v="1"/>
    <x v="1"/>
    <n v="110000"/>
    <n v="2"/>
    <s v="Bachelors"/>
    <s v="Management"/>
    <x v="1"/>
    <n v="3"/>
    <s v="0-1 Miles"/>
    <x v="2"/>
    <n v="37"/>
    <x v="0"/>
    <x v="1"/>
  </r>
  <r>
    <n v="24433"/>
    <x v="0"/>
    <x v="1"/>
    <n v="70000"/>
    <n v="3"/>
    <s v="High School"/>
    <s v="Professional"/>
    <x v="1"/>
    <n v="1"/>
    <s v="1-2 Miles"/>
    <x v="2"/>
    <n v="52"/>
    <x v="0"/>
    <x v="1"/>
  </r>
  <r>
    <n v="15501"/>
    <x v="0"/>
    <x v="1"/>
    <n v="70000"/>
    <n v="4"/>
    <s v="Graduate Degree"/>
    <s v="Professional"/>
    <x v="0"/>
    <n v="0"/>
    <s v="2-5 Miles"/>
    <x v="2"/>
    <n v="36"/>
    <x v="0"/>
    <x v="1"/>
  </r>
  <r>
    <n v="13911"/>
    <x v="1"/>
    <x v="0"/>
    <n v="80000"/>
    <n v="3"/>
    <s v="Bachelors"/>
    <s v="Skilled Manual"/>
    <x v="0"/>
    <n v="2"/>
    <s v="2-5 Miles"/>
    <x v="2"/>
    <n v="41"/>
    <x v="0"/>
    <x v="1"/>
  </r>
  <r>
    <n v="20421"/>
    <x v="1"/>
    <x v="0"/>
    <n v="40000"/>
    <n v="0"/>
    <s v="Partial High School"/>
    <s v="Clerical"/>
    <x v="0"/>
    <n v="2"/>
    <s v="5-10 Miles"/>
    <x v="2"/>
    <n v="26"/>
    <x v="2"/>
    <x v="0"/>
  </r>
  <r>
    <n v="16009"/>
    <x v="1"/>
    <x v="1"/>
    <n v="170000"/>
    <n v="1"/>
    <s v="Graduate Degree"/>
    <s v="Management"/>
    <x v="1"/>
    <n v="4"/>
    <s v="0-1 Miles"/>
    <x v="2"/>
    <n v="66"/>
    <x v="1"/>
    <x v="0"/>
  </r>
  <r>
    <n v="18411"/>
    <x v="0"/>
    <x v="1"/>
    <n v="60000"/>
    <n v="2"/>
    <s v="High School"/>
    <s v="Professional"/>
    <x v="1"/>
    <n v="2"/>
    <s v="5-10 Miles"/>
    <x v="2"/>
    <n v="51"/>
    <x v="0"/>
    <x v="0"/>
  </r>
  <r>
    <n v="19163"/>
    <x v="0"/>
    <x v="0"/>
    <n v="70000"/>
    <n v="4"/>
    <s v="Bachelors"/>
    <s v="Professional"/>
    <x v="0"/>
    <n v="2"/>
    <s v="0-1 Miles"/>
    <x v="2"/>
    <n v="43"/>
    <x v="0"/>
    <x v="1"/>
  </r>
  <r>
    <n v="18572"/>
    <x v="0"/>
    <x v="0"/>
    <n v="60000"/>
    <n v="0"/>
    <s v="Graduate Degree"/>
    <s v="Professional"/>
    <x v="0"/>
    <n v="0"/>
    <s v="0-1 Miles"/>
    <x v="2"/>
    <n v="39"/>
    <x v="0"/>
    <x v="0"/>
  </r>
  <r>
    <n v="27540"/>
    <x v="1"/>
    <x v="0"/>
    <n v="70000"/>
    <n v="0"/>
    <s v="Bachelors"/>
    <s v="Professional"/>
    <x v="1"/>
    <n v="1"/>
    <s v="0-1 Miles"/>
    <x v="2"/>
    <n v="37"/>
    <x v="0"/>
    <x v="1"/>
  </r>
  <r>
    <n v="19889"/>
    <x v="1"/>
    <x v="0"/>
    <n v="70000"/>
    <n v="2"/>
    <s v="Partial High School"/>
    <s v="Skilled Manual"/>
    <x v="1"/>
    <n v="2"/>
    <s v="2-5 Miles"/>
    <x v="2"/>
    <n v="54"/>
    <x v="0"/>
    <x v="1"/>
  </r>
  <r>
    <n v="12922"/>
    <x v="1"/>
    <x v="0"/>
    <n v="60000"/>
    <n v="3"/>
    <s v="Bachelors"/>
    <s v="Skilled Manual"/>
    <x v="0"/>
    <n v="0"/>
    <s v="2-5 Miles"/>
    <x v="2"/>
    <n v="40"/>
    <x v="0"/>
    <x v="1"/>
  </r>
  <r>
    <n v="18891"/>
    <x v="0"/>
    <x v="0"/>
    <n v="40000"/>
    <n v="0"/>
    <s v="Partial College"/>
    <s v="Skilled Manual"/>
    <x v="0"/>
    <n v="2"/>
    <s v="5-10 Miles"/>
    <x v="2"/>
    <n v="28"/>
    <x v="2"/>
    <x v="0"/>
  </r>
  <r>
    <n v="16773"/>
    <x v="0"/>
    <x v="1"/>
    <n v="60000"/>
    <n v="1"/>
    <s v="Graduate Degree"/>
    <s v="Skilled Manual"/>
    <x v="0"/>
    <n v="0"/>
    <s v="0-1 Miles"/>
    <x v="2"/>
    <n v="33"/>
    <x v="0"/>
    <x v="0"/>
  </r>
  <r>
    <n v="19143"/>
    <x v="1"/>
    <x v="0"/>
    <n v="80000"/>
    <n v="3"/>
    <s v="Bachelors"/>
    <s v="Skilled Manual"/>
    <x v="0"/>
    <n v="2"/>
    <s v="2-5 Miles"/>
    <x v="2"/>
    <n v="41"/>
    <x v="0"/>
    <x v="1"/>
  </r>
  <r>
    <n v="23882"/>
    <x v="1"/>
    <x v="0"/>
    <n v="80000"/>
    <n v="3"/>
    <s v="Graduate Degree"/>
    <s v="Professional"/>
    <x v="0"/>
    <n v="0"/>
    <s v="0-1 Miles"/>
    <x v="2"/>
    <n v="37"/>
    <x v="0"/>
    <x v="1"/>
  </r>
  <r>
    <n v="11233"/>
    <x v="0"/>
    <x v="1"/>
    <n v="70000"/>
    <n v="4"/>
    <s v="Partial College"/>
    <s v="Professional"/>
    <x v="0"/>
    <n v="2"/>
    <s v="More than 10 Miles"/>
    <x v="2"/>
    <n v="53"/>
    <x v="0"/>
    <x v="0"/>
  </r>
  <r>
    <n v="12056"/>
    <x v="0"/>
    <x v="1"/>
    <n v="120000"/>
    <n v="2"/>
    <s v="Graduate Degree"/>
    <s v="Management"/>
    <x v="0"/>
    <n v="3"/>
    <s v="5-10 Miles"/>
    <x v="2"/>
    <n v="64"/>
    <x v="1"/>
    <x v="0"/>
  </r>
  <r>
    <n v="15555"/>
    <x v="0"/>
    <x v="0"/>
    <n v="60000"/>
    <n v="1"/>
    <s v="Partial College"/>
    <s v="Skilled Manual"/>
    <x v="0"/>
    <n v="1"/>
    <s v="2-5 Miles"/>
    <x v="2"/>
    <n v="45"/>
    <x v="0"/>
    <x v="1"/>
  </r>
  <r>
    <n v="18423"/>
    <x v="1"/>
    <x v="1"/>
    <n v="80000"/>
    <n v="2"/>
    <s v="Partial High School"/>
    <s v="Skilled Manual"/>
    <x v="1"/>
    <n v="2"/>
    <s v="1-2 Miles"/>
    <x v="2"/>
    <n v="52"/>
    <x v="0"/>
    <x v="0"/>
  </r>
  <r>
    <n v="22743"/>
    <x v="0"/>
    <x v="0"/>
    <n v="40000"/>
    <n v="5"/>
    <s v="High School"/>
    <s v="Professional"/>
    <x v="0"/>
    <n v="2"/>
    <s v="More than 10 Miles"/>
    <x v="2"/>
    <n v="60"/>
    <x v="1"/>
    <x v="0"/>
  </r>
  <r>
    <n v="25343"/>
    <x v="1"/>
    <x v="0"/>
    <n v="20000"/>
    <n v="3"/>
    <s v="Partial High School"/>
    <s v="Clerical"/>
    <x v="0"/>
    <n v="2"/>
    <s v="1-2 Miles"/>
    <x v="2"/>
    <n v="50"/>
    <x v="0"/>
    <x v="0"/>
  </r>
  <r>
    <n v="13390"/>
    <x v="0"/>
    <x v="0"/>
    <n v="70000"/>
    <n v="4"/>
    <s v="Partial College"/>
    <s v="Professional"/>
    <x v="1"/>
    <n v="1"/>
    <s v="1-2 Miles"/>
    <x v="2"/>
    <n v="56"/>
    <x v="1"/>
    <x v="0"/>
  </r>
  <r>
    <n v="17482"/>
    <x v="1"/>
    <x v="0"/>
    <n v="40000"/>
    <n v="0"/>
    <s v="Partial High School"/>
    <s v="Clerical"/>
    <x v="0"/>
    <n v="2"/>
    <s v="5-10 Miles"/>
    <x v="2"/>
    <n v="29"/>
    <x v="2"/>
    <x v="0"/>
  </r>
  <r>
    <n v="13176"/>
    <x v="1"/>
    <x v="1"/>
    <n v="130000"/>
    <n v="0"/>
    <s v="Graduate Degree"/>
    <s v="Management"/>
    <x v="1"/>
    <n v="2"/>
    <s v="0-1 Miles"/>
    <x v="2"/>
    <n v="38"/>
    <x v="0"/>
    <x v="1"/>
  </r>
  <r>
    <n v="20504"/>
    <x v="0"/>
    <x v="0"/>
    <n v="40000"/>
    <n v="5"/>
    <s v="High School"/>
    <s v="Professional"/>
    <x v="1"/>
    <n v="2"/>
    <s v="2-5 Miles"/>
    <x v="2"/>
    <n v="60"/>
    <x v="1"/>
    <x v="0"/>
  </r>
  <r>
    <n v="12205"/>
    <x v="1"/>
    <x v="0"/>
    <n v="130000"/>
    <n v="2"/>
    <s v="Bachelors"/>
    <s v="Management"/>
    <x v="1"/>
    <n v="4"/>
    <s v="0-1 Miles"/>
    <x v="2"/>
    <n v="67"/>
    <x v="1"/>
    <x v="0"/>
  </r>
  <r>
    <n v="16751"/>
    <x v="0"/>
    <x v="1"/>
    <n v="60000"/>
    <n v="0"/>
    <s v="Partial College"/>
    <s v="Skilled Manual"/>
    <x v="0"/>
    <n v="1"/>
    <s v="5-10 Miles"/>
    <x v="2"/>
    <n v="32"/>
    <x v="0"/>
    <x v="1"/>
  </r>
  <r>
    <n v="21613"/>
    <x v="1"/>
    <x v="1"/>
    <n v="50000"/>
    <n v="2"/>
    <s v="Bachelors"/>
    <s v="Skilled Manual"/>
    <x v="1"/>
    <n v="1"/>
    <s v="0-1 Miles"/>
    <x v="2"/>
    <n v="39"/>
    <x v="0"/>
    <x v="1"/>
  </r>
  <r>
    <n v="24801"/>
    <x v="1"/>
    <x v="1"/>
    <n v="60000"/>
    <n v="1"/>
    <s v="Graduate Degree"/>
    <s v="Professional"/>
    <x v="0"/>
    <n v="0"/>
    <s v="2-5 Miles"/>
    <x v="2"/>
    <n v="35"/>
    <x v="0"/>
    <x v="1"/>
  </r>
  <r>
    <n v="17519"/>
    <x v="0"/>
    <x v="0"/>
    <n v="60000"/>
    <n v="0"/>
    <s v="Partial College"/>
    <s v="Professional"/>
    <x v="0"/>
    <n v="2"/>
    <s v="5-10 Miles"/>
    <x v="2"/>
    <n v="32"/>
    <x v="0"/>
    <x v="0"/>
  </r>
  <r>
    <n v="18347"/>
    <x v="1"/>
    <x v="0"/>
    <n v="30000"/>
    <n v="0"/>
    <s v="Partial College"/>
    <s v="Skilled Manual"/>
    <x v="1"/>
    <n v="1"/>
    <s v="1-2 Miles"/>
    <x v="2"/>
    <n v="31"/>
    <x v="0"/>
    <x v="0"/>
  </r>
  <r>
    <n v="29052"/>
    <x v="1"/>
    <x v="1"/>
    <n v="40000"/>
    <n v="0"/>
    <s v="Partial College"/>
    <s v="Skilled Manual"/>
    <x v="0"/>
    <n v="1"/>
    <s v="5-10 Miles"/>
    <x v="2"/>
    <n v="27"/>
    <x v="2"/>
    <x v="0"/>
  </r>
  <r>
    <n v="11745"/>
    <x v="0"/>
    <x v="0"/>
    <n v="60000"/>
    <n v="1"/>
    <s v="Bachelors"/>
    <s v="Professional"/>
    <x v="0"/>
    <n v="1"/>
    <s v="0-1 Miles"/>
    <x v="2"/>
    <n v="47"/>
    <x v="0"/>
    <x v="1"/>
  </r>
  <r>
    <n v="19147"/>
    <x v="0"/>
    <x v="1"/>
    <n v="40000"/>
    <n v="0"/>
    <s v="Bachelors"/>
    <s v="Professional"/>
    <x v="1"/>
    <n v="1"/>
    <s v="0-1 Miles"/>
    <x v="2"/>
    <n v="42"/>
    <x v="0"/>
    <x v="0"/>
  </r>
  <r>
    <n v="19217"/>
    <x v="0"/>
    <x v="1"/>
    <n v="30000"/>
    <n v="2"/>
    <s v="High School"/>
    <s v="Skilled Manual"/>
    <x v="0"/>
    <n v="2"/>
    <s v="1-2 Miles"/>
    <x v="2"/>
    <n v="49"/>
    <x v="0"/>
    <x v="0"/>
  </r>
  <r>
    <n v="15839"/>
    <x v="1"/>
    <x v="1"/>
    <n v="30000"/>
    <n v="0"/>
    <s v="Partial College"/>
    <s v="Skilled Manual"/>
    <x v="0"/>
    <n v="1"/>
    <s v="5-10 Miles"/>
    <x v="2"/>
    <n v="32"/>
    <x v="0"/>
    <x v="0"/>
  </r>
  <r>
    <n v="13714"/>
    <x v="0"/>
    <x v="0"/>
    <n v="20000"/>
    <n v="2"/>
    <s v="High School"/>
    <s v="Manual"/>
    <x v="1"/>
    <n v="2"/>
    <s v="1-2 Miles"/>
    <x v="2"/>
    <n v="53"/>
    <x v="0"/>
    <x v="1"/>
  </r>
  <r>
    <n v="22330"/>
    <x v="0"/>
    <x v="1"/>
    <n v="50000"/>
    <n v="0"/>
    <s v="Graduate Degree"/>
    <s v="Skilled Manual"/>
    <x v="0"/>
    <n v="0"/>
    <s v="1-2 Miles"/>
    <x v="2"/>
    <n v="32"/>
    <x v="0"/>
    <x v="1"/>
  </r>
  <r>
    <n v="18783"/>
    <x v="1"/>
    <x v="1"/>
    <n v="80000"/>
    <n v="0"/>
    <s v="Bachelors"/>
    <s v="Management"/>
    <x v="1"/>
    <n v="1"/>
    <s v="0-1 Miles"/>
    <x v="2"/>
    <n v="38"/>
    <x v="0"/>
    <x v="1"/>
  </r>
  <r>
    <n v="25041"/>
    <x v="1"/>
    <x v="1"/>
    <n v="40000"/>
    <n v="0"/>
    <s v="High School"/>
    <s v="Skilled Manual"/>
    <x v="0"/>
    <n v="2"/>
    <s v="5-10 Miles"/>
    <x v="2"/>
    <n v="31"/>
    <x v="0"/>
    <x v="0"/>
  </r>
  <r>
    <n v="22046"/>
    <x v="1"/>
    <x v="0"/>
    <n v="80000"/>
    <n v="0"/>
    <s v="Bachelors"/>
    <s v="Management"/>
    <x v="1"/>
    <n v="1"/>
    <s v="0-1 Miles"/>
    <x v="2"/>
    <n v="38"/>
    <x v="0"/>
    <x v="1"/>
  </r>
  <r>
    <n v="28052"/>
    <x v="0"/>
    <x v="1"/>
    <n v="60000"/>
    <n v="2"/>
    <s v="High School"/>
    <s v="Professional"/>
    <x v="0"/>
    <n v="2"/>
    <s v="More than 10 Miles"/>
    <x v="2"/>
    <n v="55"/>
    <x v="1"/>
    <x v="0"/>
  </r>
  <r>
    <n v="26693"/>
    <x v="0"/>
    <x v="1"/>
    <n v="70000"/>
    <n v="3"/>
    <s v="Partial College"/>
    <s v="Professional"/>
    <x v="0"/>
    <n v="1"/>
    <s v="5-10 Miles"/>
    <x v="2"/>
    <n v="49"/>
    <x v="0"/>
    <x v="0"/>
  </r>
  <r>
    <n v="24955"/>
    <x v="1"/>
    <x v="1"/>
    <n v="30000"/>
    <n v="5"/>
    <s v="Partial High School"/>
    <s v="Skilled Manual"/>
    <x v="0"/>
    <n v="3"/>
    <s v="More than 10 Miles"/>
    <x v="2"/>
    <n v="60"/>
    <x v="1"/>
    <x v="1"/>
  </r>
  <r>
    <n v="26065"/>
    <x v="1"/>
    <x v="0"/>
    <n v="110000"/>
    <n v="3"/>
    <s v="Bachelors"/>
    <s v="Management"/>
    <x v="1"/>
    <n v="4"/>
    <s v="1-2 Miles"/>
    <x v="2"/>
    <n v="42"/>
    <x v="0"/>
    <x v="0"/>
  </r>
  <r>
    <n v="13942"/>
    <x v="0"/>
    <x v="1"/>
    <n v="60000"/>
    <n v="1"/>
    <s v="Partial College"/>
    <s v="Skilled Manual"/>
    <x v="0"/>
    <n v="1"/>
    <s v="0-1 Miles"/>
    <x v="2"/>
    <n v="46"/>
    <x v="0"/>
    <x v="0"/>
  </r>
  <r>
    <n v="11219"/>
    <x v="0"/>
    <x v="1"/>
    <n v="60000"/>
    <n v="2"/>
    <s v="High School"/>
    <s v="Professional"/>
    <x v="0"/>
    <n v="2"/>
    <s v="More than 10 Miles"/>
    <x v="2"/>
    <n v="55"/>
    <x v="1"/>
    <x v="0"/>
  </r>
  <r>
    <n v="22118"/>
    <x v="1"/>
    <x v="0"/>
    <n v="70000"/>
    <n v="3"/>
    <s v="Graduate Degree"/>
    <s v="Management"/>
    <x v="0"/>
    <n v="2"/>
    <s v="5-10 Miles"/>
    <x v="2"/>
    <n v="53"/>
    <x v="0"/>
    <x v="1"/>
  </r>
  <r>
    <n v="23197"/>
    <x v="0"/>
    <x v="1"/>
    <n v="50000"/>
    <n v="3"/>
    <s v="Bachelors"/>
    <s v="Skilled Manual"/>
    <x v="0"/>
    <n v="2"/>
    <s v="2-5 Miles"/>
    <x v="2"/>
    <n v="40"/>
    <x v="0"/>
    <x v="0"/>
  </r>
  <r>
    <n v="14883"/>
    <x v="0"/>
    <x v="0"/>
    <n v="30000"/>
    <n v="1"/>
    <s v="Bachelors"/>
    <s v="Skilled Manual"/>
    <x v="0"/>
    <n v="1"/>
    <s v="5-10 Miles"/>
    <x v="2"/>
    <n v="53"/>
    <x v="0"/>
    <x v="1"/>
  </r>
  <r>
    <n v="27279"/>
    <x v="1"/>
    <x v="0"/>
    <n v="70000"/>
    <n v="2"/>
    <s v="Bachelors"/>
    <s v="Skilled Manual"/>
    <x v="0"/>
    <n v="0"/>
    <s v="2-5 Miles"/>
    <x v="2"/>
    <n v="38"/>
    <x v="0"/>
    <x v="1"/>
  </r>
  <r>
    <n v="18322"/>
    <x v="1"/>
    <x v="1"/>
    <n v="30000"/>
    <n v="0"/>
    <s v="Partial High School"/>
    <s v="Clerical"/>
    <x v="1"/>
    <n v="2"/>
    <s v="0-1 Miles"/>
    <x v="2"/>
    <n v="26"/>
    <x v="2"/>
    <x v="0"/>
  </r>
  <r>
    <n v="15879"/>
    <x v="0"/>
    <x v="1"/>
    <n v="70000"/>
    <n v="5"/>
    <s v="Bachelors"/>
    <s v="Management"/>
    <x v="0"/>
    <n v="2"/>
    <s v="2-5 Miles"/>
    <x v="2"/>
    <n v="61"/>
    <x v="1"/>
    <x v="0"/>
  </r>
  <r>
    <n v="28278"/>
    <x v="0"/>
    <x v="1"/>
    <n v="50000"/>
    <n v="2"/>
    <s v="Graduate Degree"/>
    <s v="Management"/>
    <x v="0"/>
    <n v="2"/>
    <s v="5-10 Miles"/>
    <x v="2"/>
    <n v="71"/>
    <x v="1"/>
    <x v="0"/>
  </r>
  <r>
    <n v="24416"/>
    <x v="0"/>
    <x v="1"/>
    <n v="90000"/>
    <n v="4"/>
    <s v="High School"/>
    <s v="Professional"/>
    <x v="0"/>
    <n v="2"/>
    <s v="1-2 Miles"/>
    <x v="2"/>
    <n v="45"/>
    <x v="0"/>
    <x v="0"/>
  </r>
  <r>
    <n v="28066"/>
    <x v="0"/>
    <x v="1"/>
    <n v="80000"/>
    <n v="2"/>
    <s v="Graduate Degree"/>
    <s v="Professional"/>
    <x v="0"/>
    <n v="0"/>
    <s v="0-1 Miles"/>
    <x v="2"/>
    <n v="37"/>
    <x v="0"/>
    <x v="1"/>
  </r>
  <r>
    <n v="11275"/>
    <x v="0"/>
    <x v="0"/>
    <n v="80000"/>
    <n v="4"/>
    <s v="Graduate Degree"/>
    <s v="Management"/>
    <x v="0"/>
    <n v="2"/>
    <s v="0-1 Miles"/>
    <x v="2"/>
    <n v="72"/>
    <x v="1"/>
    <x v="1"/>
  </r>
  <r>
    <n v="14872"/>
    <x v="0"/>
    <x v="1"/>
    <n v="30000"/>
    <n v="0"/>
    <s v="Graduate Degree"/>
    <s v="Skilled Manual"/>
    <x v="0"/>
    <n v="0"/>
    <s v="0-1 Miles"/>
    <x v="2"/>
    <n v="32"/>
    <x v="0"/>
    <x v="0"/>
  </r>
  <r>
    <n v="16151"/>
    <x v="0"/>
    <x v="0"/>
    <n v="60000"/>
    <n v="1"/>
    <s v="Bachelors"/>
    <s v="Professional"/>
    <x v="0"/>
    <n v="1"/>
    <s v="2-5 Miles"/>
    <x v="2"/>
    <n v="48"/>
    <x v="0"/>
    <x v="1"/>
  </r>
  <r>
    <n v="19731"/>
    <x v="0"/>
    <x v="1"/>
    <n v="80000"/>
    <n v="4"/>
    <s v="Graduate Degree"/>
    <s v="Management"/>
    <x v="0"/>
    <n v="2"/>
    <s v="5-10 Miles"/>
    <x v="2"/>
    <n v="68"/>
    <x v="1"/>
    <x v="0"/>
  </r>
  <r>
    <n v="23801"/>
    <x v="0"/>
    <x v="0"/>
    <n v="20000"/>
    <n v="2"/>
    <s v="Partial High School"/>
    <s v="Clerical"/>
    <x v="0"/>
    <n v="2"/>
    <s v="0-1 Miles"/>
    <x v="2"/>
    <n v="49"/>
    <x v="0"/>
    <x v="0"/>
  </r>
  <r>
    <n v="11807"/>
    <x v="0"/>
    <x v="1"/>
    <n v="70000"/>
    <n v="3"/>
    <s v="Graduate Degree"/>
    <s v="Professional"/>
    <x v="0"/>
    <n v="0"/>
    <s v="2-5 Miles"/>
    <x v="2"/>
    <n v="34"/>
    <x v="0"/>
    <x v="0"/>
  </r>
  <r>
    <n v="11622"/>
    <x v="0"/>
    <x v="1"/>
    <n v="50000"/>
    <n v="0"/>
    <s v="Graduate Degree"/>
    <s v="Skilled Manual"/>
    <x v="0"/>
    <n v="0"/>
    <s v="0-1 Miles"/>
    <x v="2"/>
    <n v="32"/>
    <x v="0"/>
    <x v="0"/>
  </r>
  <r>
    <n v="26597"/>
    <x v="1"/>
    <x v="0"/>
    <n v="60000"/>
    <n v="4"/>
    <s v="Bachelors"/>
    <s v="Skilled Manual"/>
    <x v="1"/>
    <n v="2"/>
    <s v="0-1 Miles"/>
    <x v="2"/>
    <n v="42"/>
    <x v="0"/>
    <x v="0"/>
  </r>
  <r>
    <n v="27074"/>
    <x v="0"/>
    <x v="0"/>
    <n v="70000"/>
    <n v="1"/>
    <s v="Graduate Degree"/>
    <s v="Skilled Manual"/>
    <x v="0"/>
    <n v="0"/>
    <s v="0-1 Miles"/>
    <x v="2"/>
    <n v="35"/>
    <x v="0"/>
    <x v="1"/>
  </r>
  <r>
    <n v="19228"/>
    <x v="0"/>
    <x v="0"/>
    <n v="40000"/>
    <n v="2"/>
    <s v="Partial College"/>
    <s v="Clerical"/>
    <x v="0"/>
    <n v="1"/>
    <s v="0-1 Miles"/>
    <x v="2"/>
    <n v="48"/>
    <x v="0"/>
    <x v="0"/>
  </r>
  <r>
    <n v="13415"/>
    <x v="1"/>
    <x v="1"/>
    <n v="100000"/>
    <n v="1"/>
    <s v="Graduate Degree"/>
    <s v="Management"/>
    <x v="0"/>
    <n v="3"/>
    <s v="2-5 Miles"/>
    <x v="2"/>
    <n v="73"/>
    <x v="1"/>
    <x v="1"/>
  </r>
  <r>
    <n v="17000"/>
    <x v="1"/>
    <x v="0"/>
    <n v="70000"/>
    <n v="4"/>
    <s v="Bachelors"/>
    <s v="Skilled Manual"/>
    <x v="0"/>
    <n v="2"/>
    <s v="2-5 Miles"/>
    <x v="2"/>
    <n v="43"/>
    <x v="0"/>
    <x v="1"/>
  </r>
  <r>
    <n v="14569"/>
    <x v="0"/>
    <x v="1"/>
    <n v="60000"/>
    <n v="1"/>
    <s v="Graduate Degree"/>
    <s v="Professional"/>
    <x v="0"/>
    <n v="0"/>
    <s v="0-1 Miles"/>
    <x v="2"/>
    <n v="35"/>
    <x v="0"/>
    <x v="0"/>
  </r>
  <r>
    <n v="13873"/>
    <x v="0"/>
    <x v="1"/>
    <n v="70000"/>
    <n v="3"/>
    <s v="Graduate Degree"/>
    <s v="Professional"/>
    <x v="0"/>
    <n v="0"/>
    <s v="0-1 Miles"/>
    <x v="2"/>
    <n v="35"/>
    <x v="0"/>
    <x v="1"/>
  </r>
  <r>
    <n v="20401"/>
    <x v="0"/>
    <x v="0"/>
    <n v="50000"/>
    <n v="4"/>
    <s v="Bachelors"/>
    <s v="Management"/>
    <x v="0"/>
    <n v="2"/>
    <s v="1-2 Miles"/>
    <x v="2"/>
    <n v="64"/>
    <x v="1"/>
    <x v="1"/>
  </r>
  <r>
    <n v="21583"/>
    <x v="0"/>
    <x v="0"/>
    <n v="50000"/>
    <n v="1"/>
    <s v="Bachelors"/>
    <s v="Skilled Manual"/>
    <x v="0"/>
    <n v="0"/>
    <s v="0-1 Miles"/>
    <x v="2"/>
    <n v="34"/>
    <x v="0"/>
    <x v="1"/>
  </r>
  <r>
    <n v="12029"/>
    <x v="0"/>
    <x v="1"/>
    <n v="30000"/>
    <n v="0"/>
    <s v="Partial High School"/>
    <s v="Clerical"/>
    <x v="1"/>
    <n v="2"/>
    <s v="0-1 Miles"/>
    <x v="2"/>
    <n v="28"/>
    <x v="2"/>
    <x v="0"/>
  </r>
  <r>
    <n v="18066"/>
    <x v="1"/>
    <x v="1"/>
    <n v="70000"/>
    <n v="5"/>
    <s v="Bachelors"/>
    <s v="Management"/>
    <x v="0"/>
    <n v="3"/>
    <s v="More than 10 Miles"/>
    <x v="2"/>
    <n v="60"/>
    <x v="1"/>
    <x v="1"/>
  </r>
  <r>
    <n v="28192"/>
    <x v="0"/>
    <x v="0"/>
    <n v="70000"/>
    <n v="5"/>
    <s v="Graduate Degree"/>
    <s v="Professional"/>
    <x v="0"/>
    <n v="3"/>
    <s v="More than 10 Miles"/>
    <x v="2"/>
    <n v="46"/>
    <x v="0"/>
    <x v="0"/>
  </r>
  <r>
    <n v="16122"/>
    <x v="0"/>
    <x v="1"/>
    <n v="40000"/>
    <n v="4"/>
    <s v="High School"/>
    <s v="Skilled Manual"/>
    <x v="0"/>
    <n v="2"/>
    <s v="0-1 Miles"/>
    <x v="2"/>
    <n v="44"/>
    <x v="0"/>
    <x v="1"/>
  </r>
  <r>
    <n v="18607"/>
    <x v="1"/>
    <x v="0"/>
    <n v="60000"/>
    <n v="4"/>
    <s v="Bachelors"/>
    <s v="Skilled Manual"/>
    <x v="0"/>
    <n v="2"/>
    <s v="2-5 Miles"/>
    <x v="2"/>
    <n v="42"/>
    <x v="0"/>
    <x v="1"/>
  </r>
  <r>
    <n v="28858"/>
    <x v="1"/>
    <x v="1"/>
    <n v="80000"/>
    <n v="3"/>
    <s v="Bachelors"/>
    <s v="Skilled Manual"/>
    <x v="0"/>
    <n v="0"/>
    <s v="2-5 Miles"/>
    <x v="2"/>
    <n v="40"/>
    <x v="0"/>
    <x v="0"/>
  </r>
  <r>
    <n v="14432"/>
    <x v="1"/>
    <x v="1"/>
    <n v="90000"/>
    <n v="4"/>
    <s v="Graduate Degree"/>
    <s v="Management"/>
    <x v="0"/>
    <n v="1"/>
    <s v="5-10 Miles"/>
    <x v="2"/>
    <n v="73"/>
    <x v="1"/>
    <x v="0"/>
  </r>
  <r>
    <n v="26305"/>
    <x v="1"/>
    <x v="0"/>
    <n v="60000"/>
    <n v="2"/>
    <s v="Bachelors"/>
    <s v="Skilled Manual"/>
    <x v="1"/>
    <n v="0"/>
    <s v="0-1 Miles"/>
    <x v="2"/>
    <n v="36"/>
    <x v="0"/>
    <x v="1"/>
  </r>
  <r>
    <n v="22050"/>
    <x v="1"/>
    <x v="1"/>
    <n v="90000"/>
    <n v="4"/>
    <s v="Bachelors"/>
    <s v="Management"/>
    <x v="0"/>
    <n v="1"/>
    <s v="1-2 Miles"/>
    <x v="2"/>
    <n v="38"/>
    <x v="0"/>
    <x v="1"/>
  </r>
  <r>
    <n v="25394"/>
    <x v="0"/>
    <x v="1"/>
    <n v="60000"/>
    <n v="1"/>
    <s v="Graduate Degree"/>
    <s v="Professional"/>
    <x v="0"/>
    <n v="0"/>
    <s v="2-5 Miles"/>
    <x v="2"/>
    <n v="34"/>
    <x v="0"/>
    <x v="1"/>
  </r>
  <r>
    <n v="19747"/>
    <x v="0"/>
    <x v="1"/>
    <n v="50000"/>
    <n v="4"/>
    <s v="Bachelors"/>
    <s v="Management"/>
    <x v="0"/>
    <n v="2"/>
    <s v="More than 10 Miles"/>
    <x v="2"/>
    <n v="63"/>
    <x v="1"/>
    <x v="0"/>
  </r>
  <r>
    <n v="23195"/>
    <x v="1"/>
    <x v="1"/>
    <n v="50000"/>
    <n v="3"/>
    <s v="Bachelors"/>
    <s v="Skilled Manual"/>
    <x v="0"/>
    <n v="2"/>
    <s v="2-5 Miles"/>
    <x v="2"/>
    <n v="41"/>
    <x v="0"/>
    <x v="1"/>
  </r>
  <r>
    <n v="21695"/>
    <x v="0"/>
    <x v="1"/>
    <n v="60000"/>
    <n v="0"/>
    <s v="Graduate Degree"/>
    <s v="Skilled Manual"/>
    <x v="0"/>
    <n v="0"/>
    <s v="1-2 Miles"/>
    <x v="2"/>
    <n v="39"/>
    <x v="0"/>
    <x v="1"/>
  </r>
  <r>
    <n v="13934"/>
    <x v="0"/>
    <x v="1"/>
    <n v="40000"/>
    <n v="4"/>
    <s v="High School"/>
    <s v="Skilled Manual"/>
    <x v="0"/>
    <n v="2"/>
    <s v="2-5 Miles"/>
    <x v="2"/>
    <n v="46"/>
    <x v="0"/>
    <x v="0"/>
  </r>
  <r>
    <n v="13337"/>
    <x v="0"/>
    <x v="0"/>
    <n v="80000"/>
    <n v="5"/>
    <s v="Bachelors"/>
    <s v="Management"/>
    <x v="0"/>
    <n v="2"/>
    <s v="5-10 Miles"/>
    <x v="2"/>
    <n v="64"/>
    <x v="1"/>
    <x v="0"/>
  </r>
  <r>
    <n v="27190"/>
    <x v="0"/>
    <x v="0"/>
    <n v="40000"/>
    <n v="3"/>
    <s v="Partial College"/>
    <s v="Clerical"/>
    <x v="0"/>
    <n v="1"/>
    <s v="1-2 Miles"/>
    <x v="2"/>
    <n v="32"/>
    <x v="0"/>
    <x v="0"/>
  </r>
  <r>
    <n v="28657"/>
    <x v="1"/>
    <x v="1"/>
    <n v="60000"/>
    <n v="2"/>
    <s v="Bachelors"/>
    <s v="Skilled Manual"/>
    <x v="0"/>
    <n v="0"/>
    <s v="2-5 Miles"/>
    <x v="2"/>
    <n v="36"/>
    <x v="0"/>
    <x v="1"/>
  </r>
  <r>
    <n v="21713"/>
    <x v="1"/>
    <x v="1"/>
    <n v="80000"/>
    <n v="5"/>
    <s v="Graduate Degree"/>
    <s v="Skilled Manual"/>
    <x v="1"/>
    <n v="0"/>
    <s v="0-1 Miles"/>
    <x v="2"/>
    <n v="47"/>
    <x v="0"/>
    <x v="0"/>
  </r>
  <r>
    <n v="21752"/>
    <x v="0"/>
    <x v="1"/>
    <n v="60000"/>
    <n v="3"/>
    <s v="Graduate Degree"/>
    <s v="Management"/>
    <x v="0"/>
    <n v="2"/>
    <s v="More than 10 Miles"/>
    <x v="2"/>
    <n v="64"/>
    <x v="1"/>
    <x v="0"/>
  </r>
  <r>
    <n v="27273"/>
    <x v="1"/>
    <x v="1"/>
    <n v="70000"/>
    <n v="3"/>
    <s v="Graduate Degree"/>
    <s v="Professional"/>
    <x v="1"/>
    <n v="0"/>
    <s v="0-1 Miles"/>
    <x v="2"/>
    <n v="35"/>
    <x v="0"/>
    <x v="1"/>
  </r>
  <r>
    <n v="22719"/>
    <x v="1"/>
    <x v="1"/>
    <n v="110000"/>
    <n v="3"/>
    <s v="Bachelors"/>
    <s v="Management"/>
    <x v="0"/>
    <n v="4"/>
    <s v="2-5 Miles"/>
    <x v="2"/>
    <n v="40"/>
    <x v="0"/>
    <x v="1"/>
  </r>
  <r>
    <n v="22042"/>
    <x v="0"/>
    <x v="0"/>
    <n v="70000"/>
    <n v="0"/>
    <s v="Partial College"/>
    <s v="Skilled Manual"/>
    <x v="0"/>
    <n v="2"/>
    <s v="5-10 Miles"/>
    <x v="2"/>
    <n v="34"/>
    <x v="0"/>
    <x v="1"/>
  </r>
  <r>
    <n v="21451"/>
    <x v="0"/>
    <x v="0"/>
    <n v="40000"/>
    <n v="4"/>
    <s v="High School"/>
    <s v="Professional"/>
    <x v="0"/>
    <n v="2"/>
    <s v="More than 10 Miles"/>
    <x v="2"/>
    <n v="61"/>
    <x v="1"/>
    <x v="0"/>
  </r>
  <r>
    <n v="20754"/>
    <x v="0"/>
    <x v="1"/>
    <n v="30000"/>
    <n v="2"/>
    <s v="High School"/>
    <s v="Skilled Manual"/>
    <x v="0"/>
    <n v="2"/>
    <s v="1-2 Miles"/>
    <x v="2"/>
    <n v="51"/>
    <x v="0"/>
    <x v="0"/>
  </r>
  <r>
    <n v="12153"/>
    <x v="1"/>
    <x v="0"/>
    <n v="70000"/>
    <n v="3"/>
    <s v="Partial College"/>
    <s v="Professional"/>
    <x v="0"/>
    <n v="1"/>
    <s v="5-10 Miles"/>
    <x v="2"/>
    <n v="49"/>
    <x v="0"/>
    <x v="1"/>
  </r>
  <r>
    <n v="16895"/>
    <x v="0"/>
    <x v="0"/>
    <n v="40000"/>
    <n v="3"/>
    <s v="Partial College"/>
    <s v="Professional"/>
    <x v="1"/>
    <n v="2"/>
    <s v="1-2 Miles"/>
    <x v="2"/>
    <n v="54"/>
    <x v="0"/>
    <x v="1"/>
  </r>
  <r>
    <n v="26728"/>
    <x v="1"/>
    <x v="1"/>
    <n v="70000"/>
    <n v="3"/>
    <s v="Graduate Degree"/>
    <s v="Management"/>
    <x v="1"/>
    <n v="2"/>
    <s v="1-2 Miles"/>
    <x v="2"/>
    <n v="53"/>
    <x v="0"/>
    <x v="1"/>
  </r>
  <r>
    <n v="11090"/>
    <x v="1"/>
    <x v="1"/>
    <n v="90000"/>
    <n v="2"/>
    <s v="Partial College"/>
    <s v="Professional"/>
    <x v="0"/>
    <n v="1"/>
    <s v="2-5 Miles"/>
    <x v="2"/>
    <n v="48"/>
    <x v="0"/>
    <x v="1"/>
  </r>
  <r>
    <n v="15862"/>
    <x v="1"/>
    <x v="0"/>
    <n v="50000"/>
    <n v="0"/>
    <s v="Graduate Degree"/>
    <s v="Skilled Manual"/>
    <x v="0"/>
    <n v="0"/>
    <s v="1-2 Miles"/>
    <x v="2"/>
    <n v="33"/>
    <x v="0"/>
    <x v="1"/>
  </r>
  <r>
    <n v="26495"/>
    <x v="1"/>
    <x v="0"/>
    <n v="40000"/>
    <n v="2"/>
    <s v="High School"/>
    <s v="Professional"/>
    <x v="0"/>
    <n v="2"/>
    <s v="More than 10 Miles"/>
    <x v="2"/>
    <n v="57"/>
    <x v="1"/>
    <x v="0"/>
  </r>
  <r>
    <n v="11823"/>
    <x v="0"/>
    <x v="0"/>
    <n v="70000"/>
    <n v="0"/>
    <s v="Graduate Degree"/>
    <s v="Professional"/>
    <x v="0"/>
    <n v="0"/>
    <s v="2-5 Miles"/>
    <x v="2"/>
    <n v="39"/>
    <x v="0"/>
    <x v="0"/>
  </r>
  <r>
    <n v="23449"/>
    <x v="0"/>
    <x v="1"/>
    <n v="60000"/>
    <n v="2"/>
    <s v="High School"/>
    <s v="Professional"/>
    <x v="0"/>
    <n v="2"/>
    <s v="5-10 Miles"/>
    <x v="2"/>
    <n v="48"/>
    <x v="0"/>
    <x v="0"/>
  </r>
  <r>
    <n v="23459"/>
    <x v="0"/>
    <x v="1"/>
    <n v="60000"/>
    <n v="2"/>
    <s v="High School"/>
    <s v="Professional"/>
    <x v="0"/>
    <n v="2"/>
    <s v="5-10 Miles"/>
    <x v="2"/>
    <n v="50"/>
    <x v="0"/>
    <x v="0"/>
  </r>
  <r>
    <n v="19543"/>
    <x v="0"/>
    <x v="1"/>
    <n v="70000"/>
    <n v="5"/>
    <s v="Graduate Degree"/>
    <s v="Professional"/>
    <x v="1"/>
    <n v="3"/>
    <s v="More than 10 Miles"/>
    <x v="2"/>
    <n v="47"/>
    <x v="0"/>
    <x v="0"/>
  </r>
  <r>
    <n v="14914"/>
    <x v="0"/>
    <x v="0"/>
    <n v="40000"/>
    <n v="1"/>
    <s v="Partial College"/>
    <s v="Clerical"/>
    <x v="0"/>
    <n v="1"/>
    <s v="1-2 Miles"/>
    <x v="2"/>
    <n v="49"/>
    <x v="0"/>
    <x v="1"/>
  </r>
  <r>
    <n v="12033"/>
    <x v="1"/>
    <x v="0"/>
    <n v="40000"/>
    <n v="0"/>
    <s v="High School"/>
    <s v="Skilled Manual"/>
    <x v="1"/>
    <n v="2"/>
    <s v="0-1 Miles"/>
    <x v="2"/>
    <n v="27"/>
    <x v="2"/>
    <x v="1"/>
  </r>
  <r>
    <n v="11941"/>
    <x v="1"/>
    <x v="1"/>
    <n v="60000"/>
    <n v="0"/>
    <s v="Partial College"/>
    <s v="Skilled Manual"/>
    <x v="0"/>
    <n v="0"/>
    <s v="5-10 Miles"/>
    <x v="2"/>
    <n v="29"/>
    <x v="2"/>
    <x v="0"/>
  </r>
  <r>
    <n v="14389"/>
    <x v="0"/>
    <x v="1"/>
    <n v="60000"/>
    <n v="2"/>
    <s v="Bachelors"/>
    <s v="Management"/>
    <x v="0"/>
    <n v="0"/>
    <s v="2-5 Miles"/>
    <x v="2"/>
    <n v="59"/>
    <x v="1"/>
    <x v="0"/>
  </r>
  <r>
    <n v="18050"/>
    <x v="0"/>
    <x v="0"/>
    <n v="60000"/>
    <n v="1"/>
    <s v="Partial College"/>
    <s v="Skilled Manual"/>
    <x v="0"/>
    <n v="1"/>
    <s v="0-1 Miles"/>
    <x v="2"/>
    <n v="45"/>
    <x v="0"/>
    <x v="1"/>
  </r>
  <r>
    <n v="19856"/>
    <x v="0"/>
    <x v="0"/>
    <n v="60000"/>
    <n v="4"/>
    <s v="Bachelors"/>
    <s v="Management"/>
    <x v="0"/>
    <n v="2"/>
    <s v="2-5 Miles"/>
    <x v="2"/>
    <n v="60"/>
    <x v="1"/>
    <x v="0"/>
  </r>
  <r>
    <n v="11663"/>
    <x v="0"/>
    <x v="1"/>
    <n v="70000"/>
    <n v="4"/>
    <s v="Graduate Degree"/>
    <s v="Professional"/>
    <x v="0"/>
    <n v="0"/>
    <s v="0-1 Miles"/>
    <x v="2"/>
    <n v="36"/>
    <x v="0"/>
    <x v="1"/>
  </r>
  <r>
    <n v="27740"/>
    <x v="0"/>
    <x v="0"/>
    <n v="40000"/>
    <n v="0"/>
    <s v="High School"/>
    <s v="Skilled Manual"/>
    <x v="0"/>
    <n v="2"/>
    <s v="5-10 Miles"/>
    <x v="2"/>
    <n v="27"/>
    <x v="2"/>
    <x v="0"/>
  </r>
  <r>
    <n v="23455"/>
    <x v="1"/>
    <x v="1"/>
    <n v="80000"/>
    <n v="2"/>
    <s v="Partial High School"/>
    <s v="Skilled Manual"/>
    <x v="1"/>
    <n v="2"/>
    <s v="1-2 Miles"/>
    <x v="2"/>
    <n v="50"/>
    <x v="0"/>
    <x v="0"/>
  </r>
  <r>
    <n v="15292"/>
    <x v="1"/>
    <x v="0"/>
    <n v="60000"/>
    <n v="1"/>
    <s v="Graduate Degree"/>
    <s v="Skilled Manual"/>
    <x v="0"/>
    <n v="0"/>
    <s v="1-2 Miles"/>
    <x v="2"/>
    <n v="35"/>
    <x v="0"/>
    <x v="0"/>
  </r>
  <r>
    <n v="21587"/>
    <x v="0"/>
    <x v="0"/>
    <n v="60000"/>
    <n v="1"/>
    <s v="Graduate Degree"/>
    <s v="Skilled Manual"/>
    <x v="0"/>
    <n v="0"/>
    <s v="2-5 Miles"/>
    <x v="2"/>
    <n v="34"/>
    <x v="0"/>
    <x v="1"/>
  </r>
  <r>
    <n v="23513"/>
    <x v="0"/>
    <x v="0"/>
    <n v="40000"/>
    <n v="3"/>
    <s v="Partial College"/>
    <s v="Professional"/>
    <x v="0"/>
    <n v="2"/>
    <s v="5-10 Miles"/>
    <x v="2"/>
    <n v="54"/>
    <x v="0"/>
    <x v="0"/>
  </r>
  <r>
    <n v="24322"/>
    <x v="0"/>
    <x v="0"/>
    <n v="60000"/>
    <n v="4"/>
    <s v="Bachelors"/>
    <s v="Skilled Manual"/>
    <x v="1"/>
    <n v="2"/>
    <s v="0-1 Miles"/>
    <x v="2"/>
    <n v="42"/>
    <x v="0"/>
    <x v="0"/>
  </r>
  <r>
    <n v="26298"/>
    <x v="0"/>
    <x v="0"/>
    <n v="50000"/>
    <n v="1"/>
    <s v="Bachelors"/>
    <s v="Skilled Manual"/>
    <x v="0"/>
    <n v="0"/>
    <s v="2-5 Miles"/>
    <x v="2"/>
    <n v="34"/>
    <x v="0"/>
    <x v="1"/>
  </r>
  <r>
    <n v="25419"/>
    <x v="1"/>
    <x v="1"/>
    <n v="50000"/>
    <n v="2"/>
    <s v="Bachelors"/>
    <s v="Skilled Manual"/>
    <x v="1"/>
    <n v="1"/>
    <s v="0-1 Miles"/>
    <x v="2"/>
    <n v="38"/>
    <x v="0"/>
    <x v="1"/>
  </r>
  <r>
    <n v="13343"/>
    <x v="0"/>
    <x v="0"/>
    <n v="90000"/>
    <n v="5"/>
    <s v="Bachelors"/>
    <s v="Management"/>
    <x v="0"/>
    <n v="2"/>
    <s v="1-2 Miles"/>
    <x v="2"/>
    <n v="63"/>
    <x v="1"/>
    <x v="1"/>
  </r>
  <r>
    <n v="11303"/>
    <x v="1"/>
    <x v="0"/>
    <n v="90000"/>
    <n v="4"/>
    <s v="High School"/>
    <s v="Professional"/>
    <x v="1"/>
    <n v="3"/>
    <s v="1-2 Miles"/>
    <x v="2"/>
    <n v="45"/>
    <x v="0"/>
    <x v="1"/>
  </r>
  <r>
    <n v="21693"/>
    <x v="1"/>
    <x v="0"/>
    <n v="60000"/>
    <n v="0"/>
    <s v="Graduate Degree"/>
    <s v="Skilled Manual"/>
    <x v="1"/>
    <n v="0"/>
    <s v="0-1 Miles"/>
    <x v="2"/>
    <n v="40"/>
    <x v="0"/>
    <x v="0"/>
  </r>
  <r>
    <n v="28056"/>
    <x v="0"/>
    <x v="1"/>
    <n v="70000"/>
    <n v="2"/>
    <s v="Partial High School"/>
    <s v="Skilled Manual"/>
    <x v="0"/>
    <n v="2"/>
    <s v="More than 10 Miles"/>
    <x v="2"/>
    <n v="53"/>
    <x v="0"/>
    <x v="0"/>
  </r>
  <r>
    <n v="11788"/>
    <x v="1"/>
    <x v="0"/>
    <n v="70000"/>
    <n v="1"/>
    <s v="Graduate Degree"/>
    <s v="Professional"/>
    <x v="0"/>
    <n v="0"/>
    <s v="2-5 Miles"/>
    <x v="2"/>
    <n v="34"/>
    <x v="0"/>
    <x v="0"/>
  </r>
  <r>
    <n v="22296"/>
    <x v="0"/>
    <x v="1"/>
    <n v="70000"/>
    <n v="0"/>
    <s v="Bachelors"/>
    <s v="Professional"/>
    <x v="1"/>
    <n v="1"/>
    <s v="0-1 Miles"/>
    <x v="2"/>
    <n v="38"/>
    <x v="0"/>
    <x v="0"/>
  </r>
  <r>
    <n v="15319"/>
    <x v="0"/>
    <x v="0"/>
    <n v="70000"/>
    <n v="4"/>
    <s v="Bachelors"/>
    <s v="Management"/>
    <x v="1"/>
    <n v="1"/>
    <s v="1-2 Miles"/>
    <x v="2"/>
    <n v="59"/>
    <x v="1"/>
    <x v="0"/>
  </r>
  <r>
    <n v="17654"/>
    <x v="1"/>
    <x v="0"/>
    <n v="40000"/>
    <n v="3"/>
    <s v="Partial College"/>
    <s v="Clerical"/>
    <x v="0"/>
    <n v="1"/>
    <s v="1-2 Miles"/>
    <x v="2"/>
    <n v="30"/>
    <x v="2"/>
    <x v="1"/>
  </r>
  <r>
    <n v="14662"/>
    <x v="0"/>
    <x v="1"/>
    <n v="60000"/>
    <n v="1"/>
    <s v="Bachelors"/>
    <s v="Professional"/>
    <x v="0"/>
    <n v="1"/>
    <s v="0-1 Miles"/>
    <x v="2"/>
    <n v="48"/>
    <x v="0"/>
    <x v="1"/>
  </r>
  <r>
    <n v="17541"/>
    <x v="0"/>
    <x v="0"/>
    <n v="40000"/>
    <n v="4"/>
    <s v="High School"/>
    <s v="Skilled Manual"/>
    <x v="0"/>
    <n v="2"/>
    <s v="2-5 Miles"/>
    <x v="2"/>
    <n v="43"/>
    <x v="0"/>
    <x v="0"/>
  </r>
  <r>
    <n v="13886"/>
    <x v="0"/>
    <x v="0"/>
    <n v="70000"/>
    <n v="4"/>
    <s v="Graduate Degree"/>
    <s v="Professional"/>
    <x v="0"/>
    <n v="0"/>
    <s v="2-5 Miles"/>
    <x v="2"/>
    <n v="35"/>
    <x v="0"/>
    <x v="1"/>
  </r>
  <r>
    <n v="13073"/>
    <x v="0"/>
    <x v="0"/>
    <n v="60000"/>
    <n v="0"/>
    <s v="Partial College"/>
    <s v="Professional"/>
    <x v="0"/>
    <n v="2"/>
    <s v="5-10 Miles"/>
    <x v="2"/>
    <n v="30"/>
    <x v="2"/>
    <x v="0"/>
  </r>
  <r>
    <n v="21940"/>
    <x v="0"/>
    <x v="1"/>
    <n v="90000"/>
    <n v="5"/>
    <s v="Graduate Degree"/>
    <s v="Professional"/>
    <x v="0"/>
    <n v="0"/>
    <s v="0-1 Miles"/>
    <x v="2"/>
    <n v="47"/>
    <x v="0"/>
    <x v="1"/>
  </r>
  <r>
    <n v="20196"/>
    <x v="0"/>
    <x v="1"/>
    <n v="60000"/>
    <n v="1"/>
    <s v="Partial College"/>
    <s v="Skilled Manual"/>
    <x v="0"/>
    <n v="1"/>
    <s v="2-5 Miles"/>
    <x v="2"/>
    <n v="45"/>
    <x v="0"/>
    <x v="1"/>
  </r>
  <r>
    <n v="23491"/>
    <x v="1"/>
    <x v="1"/>
    <n v="100000"/>
    <n v="0"/>
    <s v="Partial College"/>
    <s v="Professional"/>
    <x v="1"/>
    <n v="4"/>
    <s v="1-2 Miles"/>
    <x v="2"/>
    <n v="45"/>
    <x v="0"/>
    <x v="0"/>
  </r>
  <r>
    <n v="16651"/>
    <x v="0"/>
    <x v="0"/>
    <n v="120000"/>
    <n v="2"/>
    <s v="Bachelors"/>
    <s v="Management"/>
    <x v="0"/>
    <n v="3"/>
    <s v="5-10 Miles"/>
    <x v="2"/>
    <n v="62"/>
    <x v="1"/>
    <x v="0"/>
  </r>
  <r>
    <n v="16813"/>
    <x v="0"/>
    <x v="1"/>
    <n v="60000"/>
    <n v="2"/>
    <s v="Partial College"/>
    <s v="Professional"/>
    <x v="0"/>
    <n v="2"/>
    <s v="More than 10 Miles"/>
    <x v="2"/>
    <n v="55"/>
    <x v="1"/>
    <x v="0"/>
  </r>
  <r>
    <n v="16007"/>
    <x v="0"/>
    <x v="0"/>
    <n v="90000"/>
    <n v="5"/>
    <s v="Bachelors"/>
    <s v="Management"/>
    <x v="0"/>
    <n v="2"/>
    <s v="1-2 Miles"/>
    <x v="2"/>
    <n v="66"/>
    <x v="1"/>
    <x v="1"/>
  </r>
  <r>
    <n v="27434"/>
    <x v="1"/>
    <x v="1"/>
    <n v="70000"/>
    <n v="4"/>
    <s v="Partial College"/>
    <s v="Professional"/>
    <x v="0"/>
    <n v="1"/>
    <s v="More than 10 Miles"/>
    <x v="2"/>
    <n v="56"/>
    <x v="1"/>
    <x v="0"/>
  </r>
  <r>
    <n v="27756"/>
    <x v="1"/>
    <x v="0"/>
    <n v="50000"/>
    <n v="3"/>
    <s v="Bachelors"/>
    <s v="Skilled Manual"/>
    <x v="1"/>
    <n v="1"/>
    <s v="0-1 Miles"/>
    <x v="2"/>
    <n v="40"/>
    <x v="0"/>
    <x v="0"/>
  </r>
  <r>
    <n v="23818"/>
    <x v="0"/>
    <x v="0"/>
    <n v="50000"/>
    <n v="0"/>
    <s v="Graduate Degree"/>
    <s v="Skilled Manual"/>
    <x v="0"/>
    <n v="0"/>
    <s v="1-2 Miles"/>
    <x v="2"/>
    <n v="33"/>
    <x v="0"/>
    <x v="1"/>
  </r>
  <r>
    <n v="19012"/>
    <x v="0"/>
    <x v="1"/>
    <n v="80000"/>
    <n v="3"/>
    <s v="Bachelors"/>
    <s v="Management"/>
    <x v="0"/>
    <n v="1"/>
    <s v="1-2 Miles"/>
    <x v="2"/>
    <n v="56"/>
    <x v="1"/>
    <x v="0"/>
  </r>
  <r>
    <n v="18329"/>
    <x v="1"/>
    <x v="1"/>
    <n v="30000"/>
    <n v="0"/>
    <s v="Partial High School"/>
    <s v="Clerical"/>
    <x v="1"/>
    <n v="2"/>
    <s v="5-10 Miles"/>
    <x v="2"/>
    <n v="27"/>
    <x v="2"/>
    <x v="0"/>
  </r>
  <r>
    <n v="29037"/>
    <x v="0"/>
    <x v="1"/>
    <n v="60000"/>
    <n v="0"/>
    <s v="Graduate Degree"/>
    <s v="Professional"/>
    <x v="1"/>
    <n v="0"/>
    <s v="0-1 Miles"/>
    <x v="2"/>
    <n v="39"/>
    <x v="0"/>
    <x v="0"/>
  </r>
  <r>
    <n v="26576"/>
    <x v="0"/>
    <x v="0"/>
    <n v="60000"/>
    <n v="0"/>
    <s v="Partial College"/>
    <s v="Skilled Manual"/>
    <x v="0"/>
    <n v="2"/>
    <s v="5-10 Miles"/>
    <x v="2"/>
    <n v="31"/>
    <x v="0"/>
    <x v="0"/>
  </r>
  <r>
    <n v="12192"/>
    <x v="1"/>
    <x v="0"/>
    <n v="60000"/>
    <n v="2"/>
    <s v="Partial High School"/>
    <s v="Skilled Manual"/>
    <x v="1"/>
    <n v="2"/>
    <s v="1-2 Miles"/>
    <x v="2"/>
    <n v="51"/>
    <x v="0"/>
    <x v="0"/>
  </r>
  <r>
    <n v="14887"/>
    <x v="0"/>
    <x v="0"/>
    <n v="30000"/>
    <n v="1"/>
    <s v="High School"/>
    <s v="Clerical"/>
    <x v="0"/>
    <n v="1"/>
    <s v="5-10 Miles"/>
    <x v="2"/>
    <n v="52"/>
    <x v="0"/>
    <x v="0"/>
  </r>
  <r>
    <n v="11734"/>
    <x v="0"/>
    <x v="1"/>
    <n v="60000"/>
    <n v="1"/>
    <s v="Partial College"/>
    <s v="Skilled Manual"/>
    <x v="1"/>
    <n v="1"/>
    <s v="0-1 Miles"/>
    <x v="2"/>
    <n v="47"/>
    <x v="0"/>
    <x v="0"/>
  </r>
  <r>
    <n v="17462"/>
    <x v="0"/>
    <x v="1"/>
    <n v="70000"/>
    <n v="3"/>
    <s v="Graduate Degree"/>
    <s v="Management"/>
    <x v="0"/>
    <n v="2"/>
    <s v="5-10 Miles"/>
    <x v="2"/>
    <n v="53"/>
    <x v="0"/>
    <x v="1"/>
  </r>
  <r>
    <n v="20659"/>
    <x v="0"/>
    <x v="1"/>
    <n v="70000"/>
    <n v="3"/>
    <s v="Graduate Degree"/>
    <s v="Professional"/>
    <x v="0"/>
    <n v="0"/>
    <s v="0-1 Miles"/>
    <x v="2"/>
    <n v="35"/>
    <x v="0"/>
    <x v="1"/>
  </r>
  <r>
    <n v="28004"/>
    <x v="0"/>
    <x v="0"/>
    <n v="60000"/>
    <n v="3"/>
    <s v="Bachelors"/>
    <s v="Management"/>
    <x v="0"/>
    <n v="2"/>
    <s v="More than 10 Miles"/>
    <x v="2"/>
    <n v="66"/>
    <x v="1"/>
    <x v="0"/>
  </r>
  <r>
    <n v="19741"/>
    <x v="1"/>
    <x v="0"/>
    <n v="80000"/>
    <n v="4"/>
    <s v="Graduate Degree"/>
    <s v="Management"/>
    <x v="0"/>
    <n v="2"/>
    <s v="5-10 Miles"/>
    <x v="2"/>
    <n v="65"/>
    <x v="1"/>
    <x v="0"/>
  </r>
  <r>
    <n v="17450"/>
    <x v="0"/>
    <x v="1"/>
    <n v="80000"/>
    <n v="5"/>
    <s v="Partial College"/>
    <s v="Professional"/>
    <x v="0"/>
    <n v="3"/>
    <s v="5-10 Miles"/>
    <x v="2"/>
    <n v="45"/>
    <x v="0"/>
    <x v="0"/>
  </r>
  <r>
    <n v="17337"/>
    <x v="1"/>
    <x v="1"/>
    <n v="40000"/>
    <n v="0"/>
    <s v="High School"/>
    <s v="Skilled Manual"/>
    <x v="0"/>
    <n v="1"/>
    <s v="5-10 Miles"/>
    <x v="2"/>
    <n v="31"/>
    <x v="0"/>
    <x v="0"/>
  </r>
  <r>
    <n v="18594"/>
    <x v="1"/>
    <x v="0"/>
    <n v="80000"/>
    <n v="3"/>
    <s v="Bachelors"/>
    <s v="Skilled Manual"/>
    <x v="0"/>
    <n v="3"/>
    <s v="More than 10 Miles"/>
    <x v="2"/>
    <n v="40"/>
    <x v="0"/>
    <x v="1"/>
  </r>
  <r>
    <n v="15982"/>
    <x v="0"/>
    <x v="1"/>
    <n v="110000"/>
    <n v="5"/>
    <s v="Partial College"/>
    <s v="Professional"/>
    <x v="0"/>
    <n v="4"/>
    <s v="2-5 Miles"/>
    <x v="2"/>
    <n v="46"/>
    <x v="0"/>
    <x v="0"/>
  </r>
  <r>
    <n v="28625"/>
    <x v="1"/>
    <x v="1"/>
    <n v="40000"/>
    <n v="2"/>
    <s v="Partial College"/>
    <s v="Clerical"/>
    <x v="1"/>
    <n v="1"/>
    <s v="1-2 Miles"/>
    <x v="2"/>
    <n v="47"/>
    <x v="0"/>
    <x v="1"/>
  </r>
  <r>
    <n v="11269"/>
    <x v="0"/>
    <x v="1"/>
    <n v="130000"/>
    <n v="2"/>
    <s v="Graduate Degree"/>
    <s v="Management"/>
    <x v="0"/>
    <n v="2"/>
    <s v="0-1 Miles"/>
    <x v="2"/>
    <n v="41"/>
    <x v="0"/>
    <x v="0"/>
  </r>
  <r>
    <n v="25148"/>
    <x v="0"/>
    <x v="1"/>
    <n v="60000"/>
    <n v="2"/>
    <s v="High School"/>
    <s v="Professional"/>
    <x v="1"/>
    <n v="2"/>
    <s v="1-2 Miles"/>
    <x v="2"/>
    <n v="48"/>
    <x v="0"/>
    <x v="1"/>
  </r>
  <r>
    <n v="13920"/>
    <x v="1"/>
    <x v="0"/>
    <n v="50000"/>
    <n v="4"/>
    <s v="Bachelors"/>
    <s v="Skilled Manual"/>
    <x v="0"/>
    <n v="2"/>
    <s v="0-1 Miles"/>
    <x v="2"/>
    <n v="42"/>
    <x v="0"/>
    <x v="0"/>
  </r>
  <r>
    <n v="23704"/>
    <x v="1"/>
    <x v="1"/>
    <n v="40000"/>
    <n v="5"/>
    <s v="High School"/>
    <s v="Professional"/>
    <x v="0"/>
    <n v="4"/>
    <s v="More than 10 Miles"/>
    <x v="2"/>
    <n v="60"/>
    <x v="1"/>
    <x v="1"/>
  </r>
  <r>
    <n v="28972"/>
    <x v="1"/>
    <x v="0"/>
    <n v="60000"/>
    <n v="3"/>
    <s v="Graduate Degree"/>
    <s v="Management"/>
    <x v="0"/>
    <n v="2"/>
    <s v="More than 10 Miles"/>
    <x v="2"/>
    <n v="66"/>
    <x v="1"/>
    <x v="0"/>
  </r>
  <r>
    <n v="22730"/>
    <x v="0"/>
    <x v="1"/>
    <n v="70000"/>
    <n v="5"/>
    <s v="Bachelors"/>
    <s v="Management"/>
    <x v="0"/>
    <n v="2"/>
    <s v="More than 10 Miles"/>
    <x v="2"/>
    <n v="63"/>
    <x v="1"/>
    <x v="0"/>
  </r>
  <r>
    <n v="29134"/>
    <x v="0"/>
    <x v="1"/>
    <n v="60000"/>
    <n v="4"/>
    <s v="Bachelors"/>
    <s v="Skilled Manual"/>
    <x v="1"/>
    <n v="3"/>
    <s v="More than 10 Miles"/>
    <x v="2"/>
    <n v="42"/>
    <x v="0"/>
    <x v="0"/>
  </r>
  <r>
    <n v="14332"/>
    <x v="1"/>
    <x v="0"/>
    <n v="30000"/>
    <n v="0"/>
    <s v="High School"/>
    <s v="Skilled Manual"/>
    <x v="1"/>
    <n v="2"/>
    <s v="5-10 Miles"/>
    <x v="2"/>
    <n v="26"/>
    <x v="2"/>
    <x v="0"/>
  </r>
  <r>
    <n v="19117"/>
    <x v="1"/>
    <x v="0"/>
    <n v="60000"/>
    <n v="1"/>
    <s v="Graduate Degree"/>
    <s v="Professional"/>
    <x v="0"/>
    <n v="0"/>
    <s v="2-5 Miles"/>
    <x v="2"/>
    <n v="36"/>
    <x v="0"/>
    <x v="1"/>
  </r>
  <r>
    <n v="22864"/>
    <x v="0"/>
    <x v="1"/>
    <n v="90000"/>
    <n v="2"/>
    <s v="Partial College"/>
    <s v="Professional"/>
    <x v="1"/>
    <n v="0"/>
    <s v="5-10 Miles"/>
    <x v="2"/>
    <n v="49"/>
    <x v="0"/>
    <x v="1"/>
  </r>
  <r>
    <n v="11292"/>
    <x v="1"/>
    <x v="1"/>
    <n v="150000"/>
    <n v="1"/>
    <s v="Partial College"/>
    <s v="Professional"/>
    <x v="1"/>
    <n v="3"/>
    <s v="0-1 Miles"/>
    <x v="2"/>
    <n v="44"/>
    <x v="0"/>
    <x v="1"/>
  </r>
  <r>
    <n v="13466"/>
    <x v="0"/>
    <x v="1"/>
    <n v="80000"/>
    <n v="5"/>
    <s v="Partial College"/>
    <s v="Professional"/>
    <x v="0"/>
    <n v="3"/>
    <s v="1-2 Miles"/>
    <x v="2"/>
    <n v="46"/>
    <x v="0"/>
    <x v="0"/>
  </r>
  <r>
    <n v="23731"/>
    <x v="0"/>
    <x v="1"/>
    <n v="60000"/>
    <n v="2"/>
    <s v="High School"/>
    <s v="Professional"/>
    <x v="0"/>
    <n v="2"/>
    <s v="2-5 Miles"/>
    <x v="2"/>
    <n v="54"/>
    <x v="0"/>
    <x v="1"/>
  </r>
  <r>
    <n v="28672"/>
    <x v="1"/>
    <x v="1"/>
    <n v="70000"/>
    <n v="4"/>
    <s v="Graduate Degree"/>
    <s v="Professional"/>
    <x v="0"/>
    <n v="0"/>
    <s v="2-5 Miles"/>
    <x v="2"/>
    <n v="35"/>
    <x v="0"/>
    <x v="1"/>
  </r>
  <r>
    <n v="11809"/>
    <x v="0"/>
    <x v="1"/>
    <n v="60000"/>
    <n v="2"/>
    <s v="Bachelors"/>
    <s v="Skilled Manual"/>
    <x v="0"/>
    <n v="0"/>
    <s v="0-1 Miles"/>
    <x v="2"/>
    <n v="38"/>
    <x v="0"/>
    <x v="1"/>
  </r>
  <r>
    <n v="19664"/>
    <x v="1"/>
    <x v="1"/>
    <n v="100000"/>
    <n v="3"/>
    <s v="Bachelors"/>
    <s v="Management"/>
    <x v="1"/>
    <n v="3"/>
    <s v="1-2 Miles"/>
    <x v="2"/>
    <n v="38"/>
    <x v="0"/>
    <x v="0"/>
  </r>
  <r>
    <n v="12121"/>
    <x v="1"/>
    <x v="1"/>
    <n v="60000"/>
    <n v="3"/>
    <s v="High School"/>
    <s v="Professional"/>
    <x v="0"/>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8274B-2F33-4C6B-824D-431BF15054F8}"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D4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D2DEB-FE6B-4B2E-BBC3-754B434E0DD5}"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2:B25" firstHeaderRow="1" firstDataRow="1"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9">
    <chartFormat chart="10"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2" count="1" selected="0">
            <x v="0"/>
          </reference>
        </references>
      </pivotArea>
    </chartFormat>
    <chartFormat chart="17" format="6">
      <pivotArea type="data" outline="0" fieldPosition="0">
        <references count="2">
          <reference field="4294967294" count="1" selected="0">
            <x v="0"/>
          </reference>
          <reference field="2" count="1" selected="0">
            <x v="1"/>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6B509-FE5F-483E-8043-E8285C2302C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showAll="0"/>
    <pivotField numFmtId="165"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7FE2A5-BB43-4BF6-B449-BB24199D613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3:K7"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22F63F-B2CD-4BE5-AD0C-4B96BCB701B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798591-1C8E-492D-9758-D22B7BF1245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9:D5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62B970-EDBF-490F-BA14-6F5246B40AF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6:D33"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357C77-6E5F-47D4-956E-4469BBCCF12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49:I53" firstHeaderRow="1" firstDataRow="1"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D56534-FAB3-443A-B1F5-48E60058C68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26:I29"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6">
    <chartFormat chart="8" format="2"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0"/>
          </reference>
        </references>
      </pivotArea>
    </chartFormat>
    <chartFormat chart="8"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F3AE8E-B39C-45C1-9A72-97AF360B254D}" sourceName="Marital Status">
  <pivotTables>
    <pivotTable tabId="4" name="PivotTable2"/>
  </pivotTables>
  <data>
    <tabular pivotCacheId="3463591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AE3219-2F6C-4B40-933F-AC11A0243D55}" sourceName="Gender">
  <pivotTables>
    <pivotTable tabId="4" name="PivotTable1"/>
  </pivotTables>
  <data>
    <tabular pivotCacheId="16033963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A384DBC-BD11-45FE-8957-4312F41C19F3}" sourceName="Age Bracket">
  <pivotTables>
    <pivotTable tabId="4" name="PivotTable4"/>
  </pivotTables>
  <data>
    <tabular pivotCacheId="346359167">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09D02208-EFF3-4550-8779-9D3C4343F031}" sourceName="Marital Status">
  <pivotTables>
    <pivotTable tabId="4" name="PivotTable3"/>
  </pivotTables>
  <data>
    <tabular pivotCacheId="160339638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A359AC8-4622-4931-8E73-8D96F77E7823}" sourceName="Gender">
  <pivotTables>
    <pivotTable tabId="4" name="PivotTable8"/>
  </pivotTables>
  <data>
    <tabular pivotCacheId="346359167">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C0887784-8865-44D5-9C26-C23B480073E0}" sourceName="Age Bracket">
  <pivotTables>
    <pivotTable tabId="4" name="PivotTable5"/>
  </pivotTables>
  <data>
    <tabular pivotCacheId="160339638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B97407-AB7D-4AEF-8EEB-437A13F3E904}" cache="Slicer_Marital_Status" caption="Marital Status" style="SlicerStyleDark6" rowHeight="234950"/>
  <slicer name="Gender" xr10:uid="{389B0ECE-8123-4F7B-9675-4FD15A0E61AC}" cache="Slicer_Gender" caption="Gender" style="SlicerStyleDark5" rowHeight="234950"/>
  <slicer name="Age Bracket" xr10:uid="{088A036B-FEEE-49F6-88ED-B160775C031B}" cache="Slicer_Age_Bracket" caption="Age Bracket" style="SlicerStyleDark6" rowHeight="234950"/>
  <slicer name="Marital Status 1" xr10:uid="{C03F58A6-CA95-49E0-BA7D-36970FD4108E}" cache="Slicer_Marital_Status1" caption="Marital Status" style="SlicerStyleDark5" rowHeight="234950"/>
  <slicer name="Gender 1" xr10:uid="{053E43EA-E3E5-4A05-AA16-7798B8C4F2C5}" cache="Slicer_Gender1" caption="Gender" style="SlicerStyleDark6" rowHeight="234950"/>
  <slicer name="Age Bracket 1" xr10:uid="{65A0C5B9-D756-40EC-8575-6242794FC32A}" cache="Slicer_Age_Bracket1" caption="Age Bracket"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0" sqref="N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C3CA-B0BA-4C47-B2FB-E7E1159AACE2}">
  <dimension ref="A1:R1001"/>
  <sheetViews>
    <sheetView workbookViewId="0">
      <selection activeCell="Q46" sqref="Q46"/>
    </sheetView>
  </sheetViews>
  <sheetFormatPr defaultRowHeight="14.4" x14ac:dyDescent="0.3"/>
  <cols>
    <col min="2" max="2" width="12.33203125" bestFit="1" customWidth="1"/>
    <col min="4" max="4" width="11.44140625" style="3" bestFit="1" customWidth="1"/>
    <col min="6" max="6" width="16.21875" bestFit="1" customWidth="1"/>
    <col min="7" max="7" width="12.6640625" bestFit="1" customWidth="1"/>
    <col min="8" max="8" width="14" bestFit="1" customWidth="1"/>
    <col min="10" max="10" width="18.77734375" bestFit="1" customWidth="1"/>
    <col min="11" max="11" width="13.5546875" bestFit="1" customWidth="1"/>
    <col min="13" max="13" width="15.21875" bestFit="1" customWidth="1"/>
    <col min="14" max="14" width="15.5546875" bestFit="1" customWidth="1"/>
    <col min="17" max="17" width="29.33203125" bestFit="1" customWidth="1"/>
    <col min="18" max="18" width="15.44140625" bestFit="1" customWidth="1"/>
  </cols>
  <sheetData>
    <row r="1" spans="1:18" x14ac:dyDescent="0.3">
      <c r="A1" t="s">
        <v>0</v>
      </c>
      <c r="B1" t="s">
        <v>1</v>
      </c>
      <c r="C1" t="s">
        <v>2</v>
      </c>
      <c r="D1" t="s">
        <v>3</v>
      </c>
      <c r="E1" t="s">
        <v>4</v>
      </c>
      <c r="F1" t="s">
        <v>5</v>
      </c>
      <c r="G1" t="s">
        <v>6</v>
      </c>
      <c r="H1" t="s">
        <v>7</v>
      </c>
      <c r="I1" t="s">
        <v>8</v>
      </c>
      <c r="J1" t="s">
        <v>9</v>
      </c>
      <c r="K1" t="s">
        <v>10</v>
      </c>
      <c r="L1" t="s">
        <v>11</v>
      </c>
      <c r="M1" t="s">
        <v>36</v>
      </c>
      <c r="N1" t="s">
        <v>12</v>
      </c>
    </row>
    <row r="2" spans="1:18" x14ac:dyDescent="0.3">
      <c r="A2">
        <v>11000</v>
      </c>
      <c r="B2" t="s">
        <v>37</v>
      </c>
      <c r="C2" t="s">
        <v>34</v>
      </c>
      <c r="D2" s="3">
        <v>90000</v>
      </c>
      <c r="E2">
        <v>2</v>
      </c>
      <c r="F2" t="s">
        <v>13</v>
      </c>
      <c r="G2" t="s">
        <v>21</v>
      </c>
      <c r="H2" t="s">
        <v>15</v>
      </c>
      <c r="I2">
        <v>0</v>
      </c>
      <c r="J2" t="s">
        <v>26</v>
      </c>
      <c r="K2" t="s">
        <v>24</v>
      </c>
      <c r="L2">
        <v>40</v>
      </c>
      <c r="M2" t="str">
        <f t="shared" ref="M2:M65" si="0">IF(L2&lt;31,"Adolescent", IF(L2&lt;=54, "Middle Age", IF(L2&gt;54,"Old","Invalid")))</f>
        <v>Middle Age</v>
      </c>
      <c r="N2" t="s">
        <v>15</v>
      </c>
    </row>
    <row r="3" spans="1:18" x14ac:dyDescent="0.3">
      <c r="A3">
        <v>11047</v>
      </c>
      <c r="B3" t="s">
        <v>37</v>
      </c>
      <c r="C3" t="s">
        <v>33</v>
      </c>
      <c r="D3" s="3">
        <v>30000</v>
      </c>
      <c r="E3">
        <v>3</v>
      </c>
      <c r="F3" t="s">
        <v>27</v>
      </c>
      <c r="G3" t="s">
        <v>14</v>
      </c>
      <c r="H3" t="s">
        <v>18</v>
      </c>
      <c r="I3">
        <v>2</v>
      </c>
      <c r="J3" t="s">
        <v>26</v>
      </c>
      <c r="K3" t="s">
        <v>24</v>
      </c>
      <c r="L3">
        <v>56</v>
      </c>
      <c r="M3" t="str">
        <f t="shared" si="0"/>
        <v>Old</v>
      </c>
      <c r="N3" t="s">
        <v>15</v>
      </c>
    </row>
    <row r="4" spans="1:18" x14ac:dyDescent="0.3">
      <c r="A4">
        <v>11061</v>
      </c>
      <c r="B4" t="s">
        <v>37</v>
      </c>
      <c r="C4" t="s">
        <v>34</v>
      </c>
      <c r="D4" s="3">
        <v>70000</v>
      </c>
      <c r="E4">
        <v>2</v>
      </c>
      <c r="F4" t="s">
        <v>19</v>
      </c>
      <c r="G4" t="s">
        <v>14</v>
      </c>
      <c r="H4" t="s">
        <v>15</v>
      </c>
      <c r="I4">
        <v>2</v>
      </c>
      <c r="J4" t="s">
        <v>23</v>
      </c>
      <c r="K4" t="s">
        <v>24</v>
      </c>
      <c r="L4">
        <v>52</v>
      </c>
      <c r="M4" t="str">
        <f t="shared" si="0"/>
        <v>Middle Age</v>
      </c>
      <c r="N4" t="s">
        <v>15</v>
      </c>
    </row>
    <row r="5" spans="1:18" x14ac:dyDescent="0.3">
      <c r="A5">
        <v>11090</v>
      </c>
      <c r="B5" t="s">
        <v>38</v>
      </c>
      <c r="C5" t="s">
        <v>34</v>
      </c>
      <c r="D5" s="3">
        <v>90000</v>
      </c>
      <c r="E5">
        <v>2</v>
      </c>
      <c r="F5" t="s">
        <v>19</v>
      </c>
      <c r="G5" t="s">
        <v>21</v>
      </c>
      <c r="H5" t="s">
        <v>15</v>
      </c>
      <c r="I5">
        <v>1</v>
      </c>
      <c r="J5" t="s">
        <v>22</v>
      </c>
      <c r="K5" t="s">
        <v>32</v>
      </c>
      <c r="L5">
        <v>48</v>
      </c>
      <c r="M5" t="str">
        <f t="shared" si="0"/>
        <v>Middle Age</v>
      </c>
      <c r="N5" t="s">
        <v>15</v>
      </c>
    </row>
    <row r="6" spans="1:18" x14ac:dyDescent="0.3">
      <c r="A6">
        <v>11116</v>
      </c>
      <c r="B6" t="s">
        <v>37</v>
      </c>
      <c r="C6" t="s">
        <v>34</v>
      </c>
      <c r="D6" s="3">
        <v>70000</v>
      </c>
      <c r="E6">
        <v>5</v>
      </c>
      <c r="F6" t="s">
        <v>19</v>
      </c>
      <c r="G6" t="s">
        <v>14</v>
      </c>
      <c r="H6" t="s">
        <v>15</v>
      </c>
      <c r="I6">
        <v>2</v>
      </c>
      <c r="J6" t="s">
        <v>23</v>
      </c>
      <c r="K6" t="s">
        <v>24</v>
      </c>
      <c r="L6">
        <v>43</v>
      </c>
      <c r="M6" t="str">
        <f t="shared" si="0"/>
        <v>Middle Age</v>
      </c>
      <c r="N6" t="s">
        <v>18</v>
      </c>
      <c r="Q6" s="11" t="s">
        <v>51</v>
      </c>
      <c r="R6" s="12">
        <f>AVERAGE(D:D)</f>
        <v>56360</v>
      </c>
    </row>
    <row r="7" spans="1:18" x14ac:dyDescent="0.3">
      <c r="A7">
        <v>11139</v>
      </c>
      <c r="B7" t="s">
        <v>38</v>
      </c>
      <c r="C7" t="s">
        <v>33</v>
      </c>
      <c r="D7" s="3">
        <v>30000</v>
      </c>
      <c r="E7">
        <v>2</v>
      </c>
      <c r="F7" t="s">
        <v>19</v>
      </c>
      <c r="G7" t="s">
        <v>20</v>
      </c>
      <c r="H7" t="s">
        <v>18</v>
      </c>
      <c r="I7">
        <v>2</v>
      </c>
      <c r="J7" t="s">
        <v>23</v>
      </c>
      <c r="K7" t="s">
        <v>24</v>
      </c>
      <c r="L7">
        <v>67</v>
      </c>
      <c r="M7" t="str">
        <f t="shared" si="0"/>
        <v>Old</v>
      </c>
      <c r="N7" t="s">
        <v>18</v>
      </c>
      <c r="Q7" s="11" t="s">
        <v>52</v>
      </c>
      <c r="R7" s="13">
        <f>COUNTIF(N:N,"Yes")</f>
        <v>481</v>
      </c>
    </row>
    <row r="8" spans="1:18" x14ac:dyDescent="0.3">
      <c r="A8">
        <v>11143</v>
      </c>
      <c r="B8" t="s">
        <v>37</v>
      </c>
      <c r="C8" t="s">
        <v>34</v>
      </c>
      <c r="D8" s="3">
        <v>40000</v>
      </c>
      <c r="E8">
        <v>0</v>
      </c>
      <c r="F8" t="s">
        <v>27</v>
      </c>
      <c r="G8" t="s">
        <v>14</v>
      </c>
      <c r="H8" t="s">
        <v>15</v>
      </c>
      <c r="I8">
        <v>2</v>
      </c>
      <c r="J8" t="s">
        <v>23</v>
      </c>
      <c r="K8" t="s">
        <v>32</v>
      </c>
      <c r="L8">
        <v>29</v>
      </c>
      <c r="M8" t="str">
        <f t="shared" si="0"/>
        <v>Adolescent</v>
      </c>
      <c r="N8" t="s">
        <v>18</v>
      </c>
      <c r="Q8" s="11" t="s">
        <v>53</v>
      </c>
      <c r="R8" s="11">
        <f>COUNT(A:A)</f>
        <v>1000</v>
      </c>
    </row>
    <row r="9" spans="1:18" x14ac:dyDescent="0.3">
      <c r="A9">
        <v>11147</v>
      </c>
      <c r="B9" t="s">
        <v>37</v>
      </c>
      <c r="C9" t="s">
        <v>34</v>
      </c>
      <c r="D9" s="3">
        <v>60000</v>
      </c>
      <c r="E9">
        <v>2</v>
      </c>
      <c r="F9" t="s">
        <v>31</v>
      </c>
      <c r="G9" t="s">
        <v>28</v>
      </c>
      <c r="H9" t="s">
        <v>15</v>
      </c>
      <c r="I9">
        <v>1</v>
      </c>
      <c r="J9" t="s">
        <v>16</v>
      </c>
      <c r="K9" t="s">
        <v>24</v>
      </c>
      <c r="L9">
        <v>67</v>
      </c>
      <c r="M9" t="str">
        <f t="shared" si="0"/>
        <v>Old</v>
      </c>
      <c r="N9" t="s">
        <v>15</v>
      </c>
      <c r="Q9" s="11" t="s">
        <v>54</v>
      </c>
      <c r="R9" s="14" t="s">
        <v>56</v>
      </c>
    </row>
    <row r="10" spans="1:18" x14ac:dyDescent="0.3">
      <c r="A10">
        <v>11149</v>
      </c>
      <c r="B10" t="s">
        <v>37</v>
      </c>
      <c r="C10" t="s">
        <v>34</v>
      </c>
      <c r="D10" s="3">
        <v>40000</v>
      </c>
      <c r="E10">
        <v>2</v>
      </c>
      <c r="F10" t="s">
        <v>13</v>
      </c>
      <c r="G10" t="s">
        <v>28</v>
      </c>
      <c r="H10" t="s">
        <v>15</v>
      </c>
      <c r="I10">
        <v>2</v>
      </c>
      <c r="J10" t="s">
        <v>16</v>
      </c>
      <c r="K10" t="s">
        <v>24</v>
      </c>
      <c r="L10">
        <v>65</v>
      </c>
      <c r="M10" t="str">
        <f t="shared" si="0"/>
        <v>Old</v>
      </c>
      <c r="N10" t="s">
        <v>18</v>
      </c>
      <c r="Q10" s="11" t="s">
        <v>55</v>
      </c>
      <c r="R10" s="14" t="s">
        <v>57</v>
      </c>
    </row>
    <row r="11" spans="1:18" x14ac:dyDescent="0.3">
      <c r="A11">
        <v>11165</v>
      </c>
      <c r="B11" t="s">
        <v>37</v>
      </c>
      <c r="C11" t="s">
        <v>33</v>
      </c>
      <c r="D11" s="3">
        <v>60000</v>
      </c>
      <c r="E11">
        <v>0</v>
      </c>
      <c r="F11" t="s">
        <v>19</v>
      </c>
      <c r="G11" t="s">
        <v>14</v>
      </c>
      <c r="H11" t="s">
        <v>18</v>
      </c>
      <c r="I11">
        <v>1</v>
      </c>
      <c r="J11" t="s">
        <v>26</v>
      </c>
      <c r="K11" t="s">
        <v>32</v>
      </c>
      <c r="L11">
        <v>33</v>
      </c>
      <c r="M11" t="str">
        <f t="shared" si="0"/>
        <v>Middle Age</v>
      </c>
      <c r="N11" t="s">
        <v>18</v>
      </c>
    </row>
    <row r="12" spans="1:18" x14ac:dyDescent="0.3">
      <c r="A12">
        <v>11199</v>
      </c>
      <c r="B12" t="s">
        <v>37</v>
      </c>
      <c r="C12" t="s">
        <v>33</v>
      </c>
      <c r="D12" s="3">
        <v>70000</v>
      </c>
      <c r="E12">
        <v>4</v>
      </c>
      <c r="F12" t="s">
        <v>13</v>
      </c>
      <c r="G12" t="s">
        <v>28</v>
      </c>
      <c r="H12" t="s">
        <v>15</v>
      </c>
      <c r="I12">
        <v>1</v>
      </c>
      <c r="J12" t="s">
        <v>47</v>
      </c>
      <c r="K12" t="s">
        <v>32</v>
      </c>
      <c r="L12">
        <v>59</v>
      </c>
      <c r="M12" t="str">
        <f t="shared" si="0"/>
        <v>Old</v>
      </c>
      <c r="N12" t="s">
        <v>18</v>
      </c>
    </row>
    <row r="13" spans="1:18" x14ac:dyDescent="0.3">
      <c r="A13">
        <v>11200</v>
      </c>
      <c r="B13" t="s">
        <v>37</v>
      </c>
      <c r="C13" t="s">
        <v>34</v>
      </c>
      <c r="D13" s="3">
        <v>70000</v>
      </c>
      <c r="E13">
        <v>4</v>
      </c>
      <c r="F13" t="s">
        <v>13</v>
      </c>
      <c r="G13" t="s">
        <v>28</v>
      </c>
      <c r="H13" t="s">
        <v>15</v>
      </c>
      <c r="I13">
        <v>1</v>
      </c>
      <c r="J13" t="s">
        <v>26</v>
      </c>
      <c r="K13" t="s">
        <v>32</v>
      </c>
      <c r="L13">
        <v>58</v>
      </c>
      <c r="M13" t="str">
        <f t="shared" si="0"/>
        <v>Old</v>
      </c>
      <c r="N13" t="s">
        <v>18</v>
      </c>
    </row>
    <row r="14" spans="1:18" x14ac:dyDescent="0.3">
      <c r="A14">
        <v>11219</v>
      </c>
      <c r="B14" t="s">
        <v>37</v>
      </c>
      <c r="C14" t="s">
        <v>34</v>
      </c>
      <c r="D14" s="3">
        <v>60000</v>
      </c>
      <c r="E14">
        <v>2</v>
      </c>
      <c r="F14" t="s">
        <v>27</v>
      </c>
      <c r="G14" t="s">
        <v>21</v>
      </c>
      <c r="H14" t="s">
        <v>15</v>
      </c>
      <c r="I14">
        <v>2</v>
      </c>
      <c r="J14" t="s">
        <v>47</v>
      </c>
      <c r="K14" t="s">
        <v>32</v>
      </c>
      <c r="L14">
        <v>55</v>
      </c>
      <c r="M14" t="str">
        <f t="shared" si="0"/>
        <v>Old</v>
      </c>
      <c r="N14" t="s">
        <v>18</v>
      </c>
    </row>
    <row r="15" spans="1:18" x14ac:dyDescent="0.3">
      <c r="A15">
        <v>11225</v>
      </c>
      <c r="B15" t="s">
        <v>37</v>
      </c>
      <c r="C15" t="s">
        <v>33</v>
      </c>
      <c r="D15" s="3">
        <v>60000</v>
      </c>
      <c r="E15">
        <v>2</v>
      </c>
      <c r="F15" t="s">
        <v>19</v>
      </c>
      <c r="G15" t="s">
        <v>21</v>
      </c>
      <c r="H15" t="s">
        <v>15</v>
      </c>
      <c r="I15">
        <v>1</v>
      </c>
      <c r="J15" t="s">
        <v>47</v>
      </c>
      <c r="K15" t="s">
        <v>32</v>
      </c>
      <c r="L15">
        <v>55</v>
      </c>
      <c r="M15" t="str">
        <f t="shared" si="0"/>
        <v>Old</v>
      </c>
      <c r="N15" t="s">
        <v>18</v>
      </c>
    </row>
    <row r="16" spans="1:18" x14ac:dyDescent="0.3">
      <c r="A16">
        <v>11233</v>
      </c>
      <c r="B16" t="s">
        <v>37</v>
      </c>
      <c r="C16" t="s">
        <v>34</v>
      </c>
      <c r="D16" s="3">
        <v>70000</v>
      </c>
      <c r="E16">
        <v>4</v>
      </c>
      <c r="F16" t="s">
        <v>19</v>
      </c>
      <c r="G16" t="s">
        <v>21</v>
      </c>
      <c r="H16" t="s">
        <v>15</v>
      </c>
      <c r="I16">
        <v>2</v>
      </c>
      <c r="J16" t="s">
        <v>47</v>
      </c>
      <c r="K16" t="s">
        <v>32</v>
      </c>
      <c r="L16">
        <v>53</v>
      </c>
      <c r="M16" t="str">
        <f t="shared" si="0"/>
        <v>Middle Age</v>
      </c>
      <c r="N16" t="s">
        <v>18</v>
      </c>
    </row>
    <row r="17" spans="1:18" x14ac:dyDescent="0.3">
      <c r="A17">
        <v>11249</v>
      </c>
      <c r="B17" t="s">
        <v>37</v>
      </c>
      <c r="C17" t="s">
        <v>33</v>
      </c>
      <c r="D17" s="3">
        <v>130000</v>
      </c>
      <c r="E17">
        <v>3</v>
      </c>
      <c r="F17" t="s">
        <v>19</v>
      </c>
      <c r="G17" t="s">
        <v>21</v>
      </c>
      <c r="H17" t="s">
        <v>15</v>
      </c>
      <c r="I17">
        <v>3</v>
      </c>
      <c r="J17" t="s">
        <v>16</v>
      </c>
      <c r="K17" t="s">
        <v>17</v>
      </c>
      <c r="L17">
        <v>51</v>
      </c>
      <c r="M17" t="str">
        <f t="shared" si="0"/>
        <v>Middle Age</v>
      </c>
      <c r="N17" t="s">
        <v>15</v>
      </c>
    </row>
    <row r="18" spans="1:18" x14ac:dyDescent="0.3">
      <c r="A18">
        <v>11255</v>
      </c>
      <c r="B18" t="s">
        <v>37</v>
      </c>
      <c r="C18" t="s">
        <v>34</v>
      </c>
      <c r="D18" s="3">
        <v>70000</v>
      </c>
      <c r="E18">
        <v>4</v>
      </c>
      <c r="F18" t="s">
        <v>31</v>
      </c>
      <c r="G18" t="s">
        <v>28</v>
      </c>
      <c r="H18" t="s">
        <v>15</v>
      </c>
      <c r="I18">
        <v>2</v>
      </c>
      <c r="J18" t="s">
        <v>23</v>
      </c>
      <c r="K18" t="s">
        <v>32</v>
      </c>
      <c r="L18">
        <v>73</v>
      </c>
      <c r="M18" t="str">
        <f t="shared" si="0"/>
        <v>Old</v>
      </c>
      <c r="N18" t="s">
        <v>18</v>
      </c>
      <c r="Q18" s="15" t="s">
        <v>41</v>
      </c>
      <c r="R18" s="16">
        <f>COUNTIFS(M:M,"Adolescent",N:N,"Yes")</f>
        <v>39</v>
      </c>
    </row>
    <row r="19" spans="1:18" x14ac:dyDescent="0.3">
      <c r="A19">
        <v>11259</v>
      </c>
      <c r="B19" t="s">
        <v>37</v>
      </c>
      <c r="C19" t="s">
        <v>33</v>
      </c>
      <c r="D19" s="3">
        <v>100000</v>
      </c>
      <c r="E19">
        <v>4</v>
      </c>
      <c r="F19" t="s">
        <v>19</v>
      </c>
      <c r="G19" t="s">
        <v>21</v>
      </c>
      <c r="H19" t="s">
        <v>15</v>
      </c>
      <c r="I19">
        <v>4</v>
      </c>
      <c r="J19" t="s">
        <v>22</v>
      </c>
      <c r="K19" t="s">
        <v>32</v>
      </c>
      <c r="L19">
        <v>41</v>
      </c>
      <c r="M19" t="str">
        <f t="shared" si="0"/>
        <v>Middle Age</v>
      </c>
      <c r="N19" t="s">
        <v>15</v>
      </c>
      <c r="Q19" s="17" t="s">
        <v>42</v>
      </c>
      <c r="R19" s="18">
        <f>COUNTIFS(M:M,"Middle Age",N:N,"Yes")</f>
        <v>383</v>
      </c>
    </row>
    <row r="20" spans="1:18" x14ac:dyDescent="0.3">
      <c r="A20">
        <v>11262</v>
      </c>
      <c r="B20" t="s">
        <v>37</v>
      </c>
      <c r="C20" t="s">
        <v>33</v>
      </c>
      <c r="D20" s="3">
        <v>80000</v>
      </c>
      <c r="E20">
        <v>4</v>
      </c>
      <c r="F20" t="s">
        <v>13</v>
      </c>
      <c r="G20" t="s">
        <v>28</v>
      </c>
      <c r="H20" t="s">
        <v>15</v>
      </c>
      <c r="I20">
        <v>0</v>
      </c>
      <c r="J20" t="s">
        <v>16</v>
      </c>
      <c r="K20" t="s">
        <v>32</v>
      </c>
      <c r="L20">
        <v>42</v>
      </c>
      <c r="M20" t="str">
        <f t="shared" si="0"/>
        <v>Middle Age</v>
      </c>
      <c r="N20" t="s">
        <v>18</v>
      </c>
      <c r="Q20" s="17" t="s">
        <v>43</v>
      </c>
      <c r="R20" s="18">
        <f>COUNTIFS(M:M,"Old",N:N,"Yes")</f>
        <v>59</v>
      </c>
    </row>
    <row r="21" spans="1:18" x14ac:dyDescent="0.3">
      <c r="A21">
        <v>11269</v>
      </c>
      <c r="B21" t="s">
        <v>37</v>
      </c>
      <c r="C21" t="s">
        <v>34</v>
      </c>
      <c r="D21" s="3">
        <v>130000</v>
      </c>
      <c r="E21">
        <v>2</v>
      </c>
      <c r="F21" t="s">
        <v>31</v>
      </c>
      <c r="G21" t="s">
        <v>28</v>
      </c>
      <c r="H21" t="s">
        <v>15</v>
      </c>
      <c r="I21">
        <v>2</v>
      </c>
      <c r="J21" t="s">
        <v>16</v>
      </c>
      <c r="K21" t="s">
        <v>32</v>
      </c>
      <c r="L21">
        <v>41</v>
      </c>
      <c r="M21" t="str">
        <f t="shared" si="0"/>
        <v>Middle Age</v>
      </c>
      <c r="N21" t="s">
        <v>18</v>
      </c>
      <c r="Q21" s="17"/>
      <c r="R21" s="18">
        <f>SUM(R18:R20)</f>
        <v>481</v>
      </c>
    </row>
    <row r="22" spans="1:18" x14ac:dyDescent="0.3">
      <c r="A22">
        <v>11270</v>
      </c>
      <c r="B22" t="s">
        <v>37</v>
      </c>
      <c r="C22" t="s">
        <v>34</v>
      </c>
      <c r="D22" s="3">
        <v>130000</v>
      </c>
      <c r="E22">
        <v>2</v>
      </c>
      <c r="F22" t="s">
        <v>31</v>
      </c>
      <c r="G22" t="s">
        <v>28</v>
      </c>
      <c r="H22" t="s">
        <v>15</v>
      </c>
      <c r="I22">
        <v>3</v>
      </c>
      <c r="J22" t="s">
        <v>16</v>
      </c>
      <c r="K22" t="s">
        <v>32</v>
      </c>
      <c r="L22">
        <v>42</v>
      </c>
      <c r="M22" t="str">
        <f t="shared" si="0"/>
        <v>Middle Age</v>
      </c>
      <c r="N22" t="s">
        <v>15</v>
      </c>
      <c r="Q22" s="17"/>
      <c r="R22" s="18"/>
    </row>
    <row r="23" spans="1:18" x14ac:dyDescent="0.3">
      <c r="A23">
        <v>11275</v>
      </c>
      <c r="B23" t="s">
        <v>37</v>
      </c>
      <c r="C23" t="s">
        <v>33</v>
      </c>
      <c r="D23" s="3">
        <v>80000</v>
      </c>
      <c r="E23">
        <v>4</v>
      </c>
      <c r="F23" t="s">
        <v>31</v>
      </c>
      <c r="G23" t="s">
        <v>28</v>
      </c>
      <c r="H23" t="s">
        <v>15</v>
      </c>
      <c r="I23">
        <v>2</v>
      </c>
      <c r="J23" t="s">
        <v>16</v>
      </c>
      <c r="K23" t="s">
        <v>32</v>
      </c>
      <c r="L23">
        <v>72</v>
      </c>
      <c r="M23" t="str">
        <f t="shared" si="0"/>
        <v>Old</v>
      </c>
      <c r="N23" t="s">
        <v>15</v>
      </c>
      <c r="Q23" s="17" t="s">
        <v>37</v>
      </c>
      <c r="R23" s="18">
        <f>COUNTIFS(B:B,"Married",N:N,"Yes")</f>
        <v>231</v>
      </c>
    </row>
    <row r="24" spans="1:18" x14ac:dyDescent="0.3">
      <c r="A24">
        <v>11287</v>
      </c>
      <c r="B24" t="s">
        <v>37</v>
      </c>
      <c r="C24" t="s">
        <v>34</v>
      </c>
      <c r="D24" s="3">
        <v>70000</v>
      </c>
      <c r="E24">
        <v>5</v>
      </c>
      <c r="F24" t="s">
        <v>19</v>
      </c>
      <c r="G24" t="s">
        <v>21</v>
      </c>
      <c r="H24" t="s">
        <v>18</v>
      </c>
      <c r="I24">
        <v>3</v>
      </c>
      <c r="J24" t="s">
        <v>23</v>
      </c>
      <c r="K24" t="s">
        <v>32</v>
      </c>
      <c r="L24">
        <v>45</v>
      </c>
      <c r="M24" t="str">
        <f t="shared" si="0"/>
        <v>Middle Age</v>
      </c>
      <c r="N24" t="s">
        <v>18</v>
      </c>
      <c r="Q24" s="17" t="s">
        <v>38</v>
      </c>
      <c r="R24" s="18">
        <f>COUNTIFS(B:B,"Single",N:N,"Yes")</f>
        <v>250</v>
      </c>
    </row>
    <row r="25" spans="1:18" x14ac:dyDescent="0.3">
      <c r="A25">
        <v>11292</v>
      </c>
      <c r="B25" t="s">
        <v>38</v>
      </c>
      <c r="C25" t="s">
        <v>34</v>
      </c>
      <c r="D25" s="3">
        <v>150000</v>
      </c>
      <c r="E25">
        <v>1</v>
      </c>
      <c r="F25" t="s">
        <v>19</v>
      </c>
      <c r="G25" t="s">
        <v>21</v>
      </c>
      <c r="H25" t="s">
        <v>18</v>
      </c>
      <c r="I25">
        <v>3</v>
      </c>
      <c r="J25" t="s">
        <v>16</v>
      </c>
      <c r="K25" t="s">
        <v>32</v>
      </c>
      <c r="L25">
        <v>44</v>
      </c>
      <c r="M25" t="str">
        <f t="shared" si="0"/>
        <v>Middle Age</v>
      </c>
      <c r="N25" t="s">
        <v>15</v>
      </c>
      <c r="Q25" s="19"/>
      <c r="R25" s="20">
        <f>SUM(R23:R24)</f>
        <v>481</v>
      </c>
    </row>
    <row r="26" spans="1:18" x14ac:dyDescent="0.3">
      <c r="A26">
        <v>11303</v>
      </c>
      <c r="B26" t="s">
        <v>38</v>
      </c>
      <c r="C26" t="s">
        <v>33</v>
      </c>
      <c r="D26" s="3">
        <v>90000</v>
      </c>
      <c r="E26">
        <v>4</v>
      </c>
      <c r="F26" t="s">
        <v>27</v>
      </c>
      <c r="G26" t="s">
        <v>21</v>
      </c>
      <c r="H26" t="s">
        <v>18</v>
      </c>
      <c r="I26">
        <v>3</v>
      </c>
      <c r="J26" t="s">
        <v>26</v>
      </c>
      <c r="K26" t="s">
        <v>32</v>
      </c>
      <c r="L26">
        <v>45</v>
      </c>
      <c r="M26" t="str">
        <f t="shared" si="0"/>
        <v>Middle Age</v>
      </c>
      <c r="N26" t="s">
        <v>15</v>
      </c>
    </row>
    <row r="27" spans="1:18" x14ac:dyDescent="0.3">
      <c r="A27">
        <v>11340</v>
      </c>
      <c r="B27" t="s">
        <v>37</v>
      </c>
      <c r="C27" t="s">
        <v>33</v>
      </c>
      <c r="D27" s="3">
        <v>10000</v>
      </c>
      <c r="E27">
        <v>1</v>
      </c>
      <c r="F27" t="s">
        <v>31</v>
      </c>
      <c r="G27" t="s">
        <v>20</v>
      </c>
      <c r="H27" t="s">
        <v>15</v>
      </c>
      <c r="I27">
        <v>0</v>
      </c>
      <c r="J27" t="s">
        <v>16</v>
      </c>
      <c r="K27" t="s">
        <v>17</v>
      </c>
      <c r="L27">
        <v>70</v>
      </c>
      <c r="M27" t="str">
        <f t="shared" si="0"/>
        <v>Old</v>
      </c>
      <c r="N27" t="s">
        <v>15</v>
      </c>
    </row>
    <row r="28" spans="1:18" x14ac:dyDescent="0.3">
      <c r="A28">
        <v>11378</v>
      </c>
      <c r="B28" t="s">
        <v>38</v>
      </c>
      <c r="C28" t="s">
        <v>33</v>
      </c>
      <c r="D28" s="3">
        <v>10000</v>
      </c>
      <c r="E28">
        <v>1</v>
      </c>
      <c r="F28" t="s">
        <v>27</v>
      </c>
      <c r="G28" t="s">
        <v>25</v>
      </c>
      <c r="H28" t="s">
        <v>18</v>
      </c>
      <c r="I28">
        <v>1</v>
      </c>
      <c r="J28" t="s">
        <v>22</v>
      </c>
      <c r="K28" t="s">
        <v>17</v>
      </c>
      <c r="L28">
        <v>46</v>
      </c>
      <c r="M28" t="str">
        <f t="shared" si="0"/>
        <v>Middle Age</v>
      </c>
      <c r="N28" t="s">
        <v>15</v>
      </c>
    </row>
    <row r="29" spans="1:18" x14ac:dyDescent="0.3">
      <c r="A29">
        <v>11381</v>
      </c>
      <c r="B29" t="s">
        <v>37</v>
      </c>
      <c r="C29" t="s">
        <v>33</v>
      </c>
      <c r="D29" s="3">
        <v>20000</v>
      </c>
      <c r="E29">
        <v>2</v>
      </c>
      <c r="F29" t="s">
        <v>19</v>
      </c>
      <c r="G29" t="s">
        <v>25</v>
      </c>
      <c r="H29" t="s">
        <v>15</v>
      </c>
      <c r="I29">
        <v>1</v>
      </c>
      <c r="J29" t="s">
        <v>22</v>
      </c>
      <c r="K29" t="s">
        <v>17</v>
      </c>
      <c r="L29">
        <v>47</v>
      </c>
      <c r="M29" t="str">
        <f t="shared" si="0"/>
        <v>Middle Age</v>
      </c>
      <c r="N29" t="s">
        <v>15</v>
      </c>
    </row>
    <row r="30" spans="1:18" x14ac:dyDescent="0.3">
      <c r="A30">
        <v>11383</v>
      </c>
      <c r="B30" t="s">
        <v>37</v>
      </c>
      <c r="C30" t="s">
        <v>33</v>
      </c>
      <c r="D30" s="3">
        <v>30000</v>
      </c>
      <c r="E30">
        <v>3</v>
      </c>
      <c r="F30" t="s">
        <v>31</v>
      </c>
      <c r="G30" t="s">
        <v>20</v>
      </c>
      <c r="H30" t="s">
        <v>15</v>
      </c>
      <c r="I30">
        <v>0</v>
      </c>
      <c r="J30" t="s">
        <v>16</v>
      </c>
      <c r="K30" t="s">
        <v>17</v>
      </c>
      <c r="L30">
        <v>46</v>
      </c>
      <c r="M30" t="str">
        <f t="shared" si="0"/>
        <v>Middle Age</v>
      </c>
      <c r="N30" t="s">
        <v>18</v>
      </c>
    </row>
    <row r="31" spans="1:18" x14ac:dyDescent="0.3">
      <c r="A31">
        <v>11386</v>
      </c>
      <c r="B31" t="s">
        <v>37</v>
      </c>
      <c r="C31" t="s">
        <v>33</v>
      </c>
      <c r="D31" s="3">
        <v>30000</v>
      </c>
      <c r="E31">
        <v>3</v>
      </c>
      <c r="F31" t="s">
        <v>13</v>
      </c>
      <c r="G31" t="s">
        <v>20</v>
      </c>
      <c r="H31" t="s">
        <v>15</v>
      </c>
      <c r="I31">
        <v>0</v>
      </c>
      <c r="J31" t="s">
        <v>16</v>
      </c>
      <c r="K31" t="s">
        <v>17</v>
      </c>
      <c r="L31">
        <v>45</v>
      </c>
      <c r="M31" t="str">
        <f t="shared" si="0"/>
        <v>Middle Age</v>
      </c>
      <c r="N31" t="s">
        <v>18</v>
      </c>
    </row>
    <row r="32" spans="1:18" x14ac:dyDescent="0.3">
      <c r="A32">
        <v>11415</v>
      </c>
      <c r="B32" t="s">
        <v>38</v>
      </c>
      <c r="C32" t="s">
        <v>34</v>
      </c>
      <c r="D32" s="3">
        <v>90000</v>
      </c>
      <c r="E32">
        <v>5</v>
      </c>
      <c r="F32" t="s">
        <v>19</v>
      </c>
      <c r="G32" t="s">
        <v>21</v>
      </c>
      <c r="H32" t="s">
        <v>18</v>
      </c>
      <c r="I32">
        <v>2</v>
      </c>
      <c r="J32" t="s">
        <v>47</v>
      </c>
      <c r="K32" t="s">
        <v>17</v>
      </c>
      <c r="L32">
        <v>62</v>
      </c>
      <c r="M32" t="str">
        <f t="shared" si="0"/>
        <v>Old</v>
      </c>
      <c r="N32" t="s">
        <v>18</v>
      </c>
    </row>
    <row r="33" spans="1:14" x14ac:dyDescent="0.3">
      <c r="A33">
        <v>11434</v>
      </c>
      <c r="B33" t="s">
        <v>37</v>
      </c>
      <c r="C33" t="s">
        <v>34</v>
      </c>
      <c r="D33" s="3">
        <v>170000</v>
      </c>
      <c r="E33">
        <v>5</v>
      </c>
      <c r="F33" t="s">
        <v>19</v>
      </c>
      <c r="G33" t="s">
        <v>21</v>
      </c>
      <c r="H33" t="s">
        <v>15</v>
      </c>
      <c r="I33">
        <v>0</v>
      </c>
      <c r="J33" t="s">
        <v>16</v>
      </c>
      <c r="K33" t="s">
        <v>17</v>
      </c>
      <c r="L33">
        <v>55</v>
      </c>
      <c r="M33" t="str">
        <f t="shared" si="0"/>
        <v>Old</v>
      </c>
      <c r="N33" t="s">
        <v>18</v>
      </c>
    </row>
    <row r="34" spans="1:14" x14ac:dyDescent="0.3">
      <c r="A34">
        <v>11451</v>
      </c>
      <c r="B34" t="s">
        <v>38</v>
      </c>
      <c r="C34" t="s">
        <v>34</v>
      </c>
      <c r="D34" s="3">
        <v>70000</v>
      </c>
      <c r="E34">
        <v>0</v>
      </c>
      <c r="F34" t="s">
        <v>13</v>
      </c>
      <c r="G34" t="s">
        <v>21</v>
      </c>
      <c r="H34" t="s">
        <v>18</v>
      </c>
      <c r="I34">
        <v>4</v>
      </c>
      <c r="J34" t="s">
        <v>47</v>
      </c>
      <c r="K34" t="s">
        <v>24</v>
      </c>
      <c r="L34">
        <v>31</v>
      </c>
      <c r="M34" t="str">
        <f t="shared" si="0"/>
        <v>Middle Age</v>
      </c>
      <c r="N34" t="s">
        <v>15</v>
      </c>
    </row>
    <row r="35" spans="1:14" x14ac:dyDescent="0.3">
      <c r="A35">
        <v>11453</v>
      </c>
      <c r="B35" t="s">
        <v>38</v>
      </c>
      <c r="C35" t="s">
        <v>34</v>
      </c>
      <c r="D35" s="3">
        <v>80000</v>
      </c>
      <c r="E35">
        <v>0</v>
      </c>
      <c r="F35" t="s">
        <v>13</v>
      </c>
      <c r="G35" t="s">
        <v>21</v>
      </c>
      <c r="H35" t="s">
        <v>18</v>
      </c>
      <c r="I35">
        <v>3</v>
      </c>
      <c r="J35" t="s">
        <v>47</v>
      </c>
      <c r="K35" t="s">
        <v>24</v>
      </c>
      <c r="L35">
        <v>33</v>
      </c>
      <c r="M35" t="str">
        <f t="shared" si="0"/>
        <v>Middle Age</v>
      </c>
      <c r="N35" t="s">
        <v>15</v>
      </c>
    </row>
    <row r="36" spans="1:14" x14ac:dyDescent="0.3">
      <c r="A36">
        <v>11489</v>
      </c>
      <c r="B36" t="s">
        <v>38</v>
      </c>
      <c r="C36" t="s">
        <v>33</v>
      </c>
      <c r="D36" s="3">
        <v>20000</v>
      </c>
      <c r="E36">
        <v>0</v>
      </c>
      <c r="F36" t="s">
        <v>29</v>
      </c>
      <c r="G36" t="s">
        <v>25</v>
      </c>
      <c r="H36" t="s">
        <v>18</v>
      </c>
      <c r="I36">
        <v>2</v>
      </c>
      <c r="J36" t="s">
        <v>26</v>
      </c>
      <c r="K36" t="s">
        <v>17</v>
      </c>
      <c r="L36">
        <v>35</v>
      </c>
      <c r="M36" t="str">
        <f t="shared" si="0"/>
        <v>Middle Age</v>
      </c>
      <c r="N36" t="s">
        <v>15</v>
      </c>
    </row>
    <row r="37" spans="1:14" x14ac:dyDescent="0.3">
      <c r="A37">
        <v>11538</v>
      </c>
      <c r="B37" t="s">
        <v>38</v>
      </c>
      <c r="C37" t="s">
        <v>33</v>
      </c>
      <c r="D37" s="3">
        <v>60000</v>
      </c>
      <c r="E37">
        <v>4</v>
      </c>
      <c r="F37" t="s">
        <v>31</v>
      </c>
      <c r="G37" t="s">
        <v>14</v>
      </c>
      <c r="H37" t="s">
        <v>18</v>
      </c>
      <c r="I37">
        <v>0</v>
      </c>
      <c r="J37" t="s">
        <v>16</v>
      </c>
      <c r="K37" t="s">
        <v>32</v>
      </c>
      <c r="L37">
        <v>47</v>
      </c>
      <c r="M37" t="str">
        <f t="shared" si="0"/>
        <v>Middle Age</v>
      </c>
      <c r="N37" t="s">
        <v>15</v>
      </c>
    </row>
    <row r="38" spans="1:14" x14ac:dyDescent="0.3">
      <c r="A38">
        <v>11540</v>
      </c>
      <c r="B38" t="s">
        <v>38</v>
      </c>
      <c r="C38" t="s">
        <v>34</v>
      </c>
      <c r="D38" s="3">
        <v>60000</v>
      </c>
      <c r="E38">
        <v>4</v>
      </c>
      <c r="F38" t="s">
        <v>31</v>
      </c>
      <c r="G38" t="s">
        <v>14</v>
      </c>
      <c r="H38" t="s">
        <v>15</v>
      </c>
      <c r="I38">
        <v>0</v>
      </c>
      <c r="J38" t="s">
        <v>26</v>
      </c>
      <c r="K38" t="s">
        <v>32</v>
      </c>
      <c r="L38">
        <v>47</v>
      </c>
      <c r="M38" t="str">
        <f t="shared" si="0"/>
        <v>Middle Age</v>
      </c>
      <c r="N38" t="s">
        <v>15</v>
      </c>
    </row>
    <row r="39" spans="1:14" x14ac:dyDescent="0.3">
      <c r="A39">
        <v>11555</v>
      </c>
      <c r="B39" t="s">
        <v>37</v>
      </c>
      <c r="C39" t="s">
        <v>33</v>
      </c>
      <c r="D39" s="3">
        <v>40000</v>
      </c>
      <c r="E39">
        <v>1</v>
      </c>
      <c r="F39" t="s">
        <v>13</v>
      </c>
      <c r="G39" t="s">
        <v>20</v>
      </c>
      <c r="H39" t="s">
        <v>15</v>
      </c>
      <c r="I39">
        <v>0</v>
      </c>
      <c r="J39" t="s">
        <v>16</v>
      </c>
      <c r="K39" t="s">
        <v>17</v>
      </c>
      <c r="L39">
        <v>80</v>
      </c>
      <c r="M39" t="str">
        <f t="shared" si="0"/>
        <v>Old</v>
      </c>
      <c r="N39" t="s">
        <v>18</v>
      </c>
    </row>
    <row r="40" spans="1:14" x14ac:dyDescent="0.3">
      <c r="A40">
        <v>11576</v>
      </c>
      <c r="B40" t="s">
        <v>37</v>
      </c>
      <c r="C40" t="s">
        <v>34</v>
      </c>
      <c r="D40" s="3">
        <v>30000</v>
      </c>
      <c r="E40">
        <v>1</v>
      </c>
      <c r="F40" t="s">
        <v>13</v>
      </c>
      <c r="G40" t="s">
        <v>14</v>
      </c>
      <c r="H40" t="s">
        <v>15</v>
      </c>
      <c r="I40">
        <v>2</v>
      </c>
      <c r="J40" t="s">
        <v>16</v>
      </c>
      <c r="K40" t="s">
        <v>17</v>
      </c>
      <c r="L40">
        <v>41</v>
      </c>
      <c r="M40" t="str">
        <f t="shared" si="0"/>
        <v>Middle Age</v>
      </c>
      <c r="N40" t="s">
        <v>15</v>
      </c>
    </row>
    <row r="41" spans="1:14" x14ac:dyDescent="0.3">
      <c r="A41">
        <v>11585</v>
      </c>
      <c r="B41" t="s">
        <v>37</v>
      </c>
      <c r="C41" t="s">
        <v>33</v>
      </c>
      <c r="D41" s="3">
        <v>40000</v>
      </c>
      <c r="E41">
        <v>1</v>
      </c>
      <c r="F41" t="s">
        <v>13</v>
      </c>
      <c r="G41" t="s">
        <v>14</v>
      </c>
      <c r="H41" t="s">
        <v>15</v>
      </c>
      <c r="I41">
        <v>0</v>
      </c>
      <c r="J41" t="s">
        <v>16</v>
      </c>
      <c r="K41" t="s">
        <v>17</v>
      </c>
      <c r="L41">
        <v>41</v>
      </c>
      <c r="M41" t="str">
        <f t="shared" si="0"/>
        <v>Middle Age</v>
      </c>
      <c r="N41" t="s">
        <v>18</v>
      </c>
    </row>
    <row r="42" spans="1:14" x14ac:dyDescent="0.3">
      <c r="A42">
        <v>11619</v>
      </c>
      <c r="B42" t="s">
        <v>38</v>
      </c>
      <c r="C42" t="s">
        <v>33</v>
      </c>
      <c r="D42" s="3">
        <v>50000</v>
      </c>
      <c r="E42">
        <v>0</v>
      </c>
      <c r="F42" t="s">
        <v>31</v>
      </c>
      <c r="G42" t="s">
        <v>14</v>
      </c>
      <c r="H42" t="s">
        <v>15</v>
      </c>
      <c r="I42">
        <v>0</v>
      </c>
      <c r="J42" t="s">
        <v>26</v>
      </c>
      <c r="K42" t="s">
        <v>32</v>
      </c>
      <c r="L42">
        <v>33</v>
      </c>
      <c r="M42" t="str">
        <f t="shared" si="0"/>
        <v>Middle Age</v>
      </c>
      <c r="N42" t="s">
        <v>18</v>
      </c>
    </row>
    <row r="43" spans="1:14" x14ac:dyDescent="0.3">
      <c r="A43">
        <v>11622</v>
      </c>
      <c r="B43" t="s">
        <v>37</v>
      </c>
      <c r="C43" t="s">
        <v>34</v>
      </c>
      <c r="D43" s="3">
        <v>50000</v>
      </c>
      <c r="E43">
        <v>0</v>
      </c>
      <c r="F43" t="s">
        <v>31</v>
      </c>
      <c r="G43" t="s">
        <v>14</v>
      </c>
      <c r="H43" t="s">
        <v>15</v>
      </c>
      <c r="I43">
        <v>0</v>
      </c>
      <c r="J43" t="s">
        <v>16</v>
      </c>
      <c r="K43" t="s">
        <v>32</v>
      </c>
      <c r="L43">
        <v>32</v>
      </c>
      <c r="M43" t="str">
        <f t="shared" si="0"/>
        <v>Middle Age</v>
      </c>
      <c r="N43" t="s">
        <v>18</v>
      </c>
    </row>
    <row r="44" spans="1:14" x14ac:dyDescent="0.3">
      <c r="A44">
        <v>11641</v>
      </c>
      <c r="B44" t="s">
        <v>37</v>
      </c>
      <c r="C44" t="s">
        <v>34</v>
      </c>
      <c r="D44" s="3">
        <v>50000</v>
      </c>
      <c r="E44">
        <v>1</v>
      </c>
      <c r="F44" t="s">
        <v>13</v>
      </c>
      <c r="G44" t="s">
        <v>14</v>
      </c>
      <c r="H44" t="s">
        <v>15</v>
      </c>
      <c r="I44">
        <v>0</v>
      </c>
      <c r="J44" t="s">
        <v>16</v>
      </c>
      <c r="K44" t="s">
        <v>32</v>
      </c>
      <c r="L44">
        <v>36</v>
      </c>
      <c r="M44" t="str">
        <f t="shared" si="0"/>
        <v>Middle Age</v>
      </c>
      <c r="N44" t="s">
        <v>18</v>
      </c>
    </row>
    <row r="45" spans="1:14" x14ac:dyDescent="0.3">
      <c r="A45">
        <v>11644</v>
      </c>
      <c r="B45" t="s">
        <v>38</v>
      </c>
      <c r="C45" t="s">
        <v>34</v>
      </c>
      <c r="D45" s="3">
        <v>40000</v>
      </c>
      <c r="E45">
        <v>2</v>
      </c>
      <c r="F45" t="s">
        <v>13</v>
      </c>
      <c r="G45" t="s">
        <v>14</v>
      </c>
      <c r="H45" t="s">
        <v>15</v>
      </c>
      <c r="I45">
        <v>0</v>
      </c>
      <c r="J45" t="s">
        <v>22</v>
      </c>
      <c r="K45" t="s">
        <v>32</v>
      </c>
      <c r="L45">
        <v>36</v>
      </c>
      <c r="M45" t="str">
        <f t="shared" si="0"/>
        <v>Middle Age</v>
      </c>
      <c r="N45" t="s">
        <v>18</v>
      </c>
    </row>
    <row r="46" spans="1:14" x14ac:dyDescent="0.3">
      <c r="A46">
        <v>11663</v>
      </c>
      <c r="B46" t="s">
        <v>37</v>
      </c>
      <c r="C46" t="s">
        <v>34</v>
      </c>
      <c r="D46" s="3">
        <v>70000</v>
      </c>
      <c r="E46">
        <v>4</v>
      </c>
      <c r="F46" t="s">
        <v>31</v>
      </c>
      <c r="G46" t="s">
        <v>21</v>
      </c>
      <c r="H46" t="s">
        <v>15</v>
      </c>
      <c r="I46">
        <v>0</v>
      </c>
      <c r="J46" t="s">
        <v>16</v>
      </c>
      <c r="K46" t="s">
        <v>32</v>
      </c>
      <c r="L46">
        <v>36</v>
      </c>
      <c r="M46" t="str">
        <f t="shared" si="0"/>
        <v>Middle Age</v>
      </c>
      <c r="N46" t="s">
        <v>15</v>
      </c>
    </row>
    <row r="47" spans="1:14" x14ac:dyDescent="0.3">
      <c r="A47">
        <v>11669</v>
      </c>
      <c r="B47" t="s">
        <v>38</v>
      </c>
      <c r="C47" t="s">
        <v>33</v>
      </c>
      <c r="D47" s="3">
        <v>70000</v>
      </c>
      <c r="E47">
        <v>2</v>
      </c>
      <c r="F47" t="s">
        <v>13</v>
      </c>
      <c r="G47" t="s">
        <v>14</v>
      </c>
      <c r="H47" t="s">
        <v>15</v>
      </c>
      <c r="I47">
        <v>1</v>
      </c>
      <c r="J47" t="s">
        <v>22</v>
      </c>
      <c r="K47" t="s">
        <v>32</v>
      </c>
      <c r="L47">
        <v>38</v>
      </c>
      <c r="M47" t="str">
        <f t="shared" si="0"/>
        <v>Middle Age</v>
      </c>
      <c r="N47" t="s">
        <v>18</v>
      </c>
    </row>
    <row r="48" spans="1:14" x14ac:dyDescent="0.3">
      <c r="A48">
        <v>11699</v>
      </c>
      <c r="B48" t="s">
        <v>38</v>
      </c>
      <c r="C48" t="s">
        <v>34</v>
      </c>
      <c r="D48" s="3">
        <v>60000</v>
      </c>
      <c r="E48">
        <v>0</v>
      </c>
      <c r="F48" t="s">
        <v>13</v>
      </c>
      <c r="G48" t="s">
        <v>14</v>
      </c>
      <c r="H48" t="s">
        <v>18</v>
      </c>
      <c r="I48">
        <v>2</v>
      </c>
      <c r="J48" t="s">
        <v>16</v>
      </c>
      <c r="K48" t="s">
        <v>32</v>
      </c>
      <c r="L48">
        <v>30</v>
      </c>
      <c r="M48" t="str">
        <f t="shared" si="0"/>
        <v>Adolescent</v>
      </c>
      <c r="N48" t="s">
        <v>18</v>
      </c>
    </row>
    <row r="49" spans="1:14" x14ac:dyDescent="0.3">
      <c r="A49">
        <v>11734</v>
      </c>
      <c r="B49" t="s">
        <v>37</v>
      </c>
      <c r="C49" t="s">
        <v>34</v>
      </c>
      <c r="D49" s="3">
        <v>60000</v>
      </c>
      <c r="E49">
        <v>1</v>
      </c>
      <c r="F49" t="s">
        <v>19</v>
      </c>
      <c r="G49" t="s">
        <v>14</v>
      </c>
      <c r="H49" t="s">
        <v>18</v>
      </c>
      <c r="I49">
        <v>1</v>
      </c>
      <c r="J49" t="s">
        <v>16</v>
      </c>
      <c r="K49" t="s">
        <v>32</v>
      </c>
      <c r="L49">
        <v>47</v>
      </c>
      <c r="M49" t="str">
        <f t="shared" si="0"/>
        <v>Middle Age</v>
      </c>
      <c r="N49" t="s">
        <v>18</v>
      </c>
    </row>
    <row r="50" spans="1:14" x14ac:dyDescent="0.3">
      <c r="A50">
        <v>11738</v>
      </c>
      <c r="B50" t="s">
        <v>37</v>
      </c>
      <c r="C50" t="s">
        <v>34</v>
      </c>
      <c r="D50" s="3">
        <v>60000</v>
      </c>
      <c r="E50">
        <v>4</v>
      </c>
      <c r="F50" t="s">
        <v>13</v>
      </c>
      <c r="G50" t="s">
        <v>21</v>
      </c>
      <c r="H50" t="s">
        <v>15</v>
      </c>
      <c r="I50">
        <v>0</v>
      </c>
      <c r="J50" t="s">
        <v>22</v>
      </c>
      <c r="K50" t="s">
        <v>32</v>
      </c>
      <c r="L50">
        <v>46</v>
      </c>
      <c r="M50" t="str">
        <f t="shared" si="0"/>
        <v>Middle Age</v>
      </c>
      <c r="N50" t="s">
        <v>18</v>
      </c>
    </row>
    <row r="51" spans="1:14" x14ac:dyDescent="0.3">
      <c r="A51">
        <v>11745</v>
      </c>
      <c r="B51" t="s">
        <v>37</v>
      </c>
      <c r="C51" t="s">
        <v>33</v>
      </c>
      <c r="D51" s="3">
        <v>60000</v>
      </c>
      <c r="E51">
        <v>1</v>
      </c>
      <c r="F51" t="s">
        <v>13</v>
      </c>
      <c r="G51" t="s">
        <v>21</v>
      </c>
      <c r="H51" t="s">
        <v>15</v>
      </c>
      <c r="I51">
        <v>1</v>
      </c>
      <c r="J51" t="s">
        <v>16</v>
      </c>
      <c r="K51" t="s">
        <v>32</v>
      </c>
      <c r="L51">
        <v>47</v>
      </c>
      <c r="M51" t="str">
        <f t="shared" si="0"/>
        <v>Middle Age</v>
      </c>
      <c r="N51" t="s">
        <v>15</v>
      </c>
    </row>
    <row r="52" spans="1:14" x14ac:dyDescent="0.3">
      <c r="A52">
        <v>11783</v>
      </c>
      <c r="B52" t="s">
        <v>37</v>
      </c>
      <c r="C52" t="s">
        <v>33</v>
      </c>
      <c r="D52" s="3">
        <v>60000</v>
      </c>
      <c r="E52">
        <v>1</v>
      </c>
      <c r="F52" t="s">
        <v>31</v>
      </c>
      <c r="G52" t="s">
        <v>14</v>
      </c>
      <c r="H52" t="s">
        <v>15</v>
      </c>
      <c r="I52">
        <v>0</v>
      </c>
      <c r="J52" t="s">
        <v>16</v>
      </c>
      <c r="K52" t="s">
        <v>32</v>
      </c>
      <c r="L52">
        <v>34</v>
      </c>
      <c r="M52" t="str">
        <f t="shared" si="0"/>
        <v>Middle Age</v>
      </c>
      <c r="N52" t="s">
        <v>18</v>
      </c>
    </row>
    <row r="53" spans="1:14" x14ac:dyDescent="0.3">
      <c r="A53">
        <v>11788</v>
      </c>
      <c r="B53" t="s">
        <v>38</v>
      </c>
      <c r="C53" t="s">
        <v>33</v>
      </c>
      <c r="D53" s="3">
        <v>70000</v>
      </c>
      <c r="E53">
        <v>1</v>
      </c>
      <c r="F53" t="s">
        <v>31</v>
      </c>
      <c r="G53" t="s">
        <v>21</v>
      </c>
      <c r="H53" t="s">
        <v>15</v>
      </c>
      <c r="I53">
        <v>0</v>
      </c>
      <c r="J53" t="s">
        <v>22</v>
      </c>
      <c r="K53" t="s">
        <v>32</v>
      </c>
      <c r="L53">
        <v>34</v>
      </c>
      <c r="M53" t="str">
        <f t="shared" si="0"/>
        <v>Middle Age</v>
      </c>
      <c r="N53" t="s">
        <v>18</v>
      </c>
    </row>
    <row r="54" spans="1:14" x14ac:dyDescent="0.3">
      <c r="A54">
        <v>11801</v>
      </c>
      <c r="B54" t="s">
        <v>37</v>
      </c>
      <c r="C54" t="s">
        <v>34</v>
      </c>
      <c r="D54" s="3">
        <v>60000</v>
      </c>
      <c r="E54">
        <v>1</v>
      </c>
      <c r="F54" t="s">
        <v>31</v>
      </c>
      <c r="G54" t="s">
        <v>21</v>
      </c>
      <c r="H54" t="s">
        <v>15</v>
      </c>
      <c r="I54">
        <v>0</v>
      </c>
      <c r="J54" t="s">
        <v>22</v>
      </c>
      <c r="K54" t="s">
        <v>32</v>
      </c>
      <c r="L54">
        <v>36</v>
      </c>
      <c r="M54" t="str">
        <f t="shared" si="0"/>
        <v>Middle Age</v>
      </c>
      <c r="N54" t="s">
        <v>18</v>
      </c>
    </row>
    <row r="55" spans="1:14" x14ac:dyDescent="0.3">
      <c r="A55">
        <v>11807</v>
      </c>
      <c r="B55" t="s">
        <v>37</v>
      </c>
      <c r="C55" t="s">
        <v>34</v>
      </c>
      <c r="D55" s="3">
        <v>70000</v>
      </c>
      <c r="E55">
        <v>3</v>
      </c>
      <c r="F55" t="s">
        <v>31</v>
      </c>
      <c r="G55" t="s">
        <v>21</v>
      </c>
      <c r="H55" t="s">
        <v>15</v>
      </c>
      <c r="I55">
        <v>0</v>
      </c>
      <c r="J55" t="s">
        <v>22</v>
      </c>
      <c r="K55" t="s">
        <v>32</v>
      </c>
      <c r="L55">
        <v>34</v>
      </c>
      <c r="M55" t="str">
        <f t="shared" si="0"/>
        <v>Middle Age</v>
      </c>
      <c r="N55" t="s">
        <v>18</v>
      </c>
    </row>
    <row r="56" spans="1:14" x14ac:dyDescent="0.3">
      <c r="A56">
        <v>11809</v>
      </c>
      <c r="B56" t="s">
        <v>37</v>
      </c>
      <c r="C56" t="s">
        <v>34</v>
      </c>
      <c r="D56" s="3">
        <v>60000</v>
      </c>
      <c r="E56">
        <v>2</v>
      </c>
      <c r="F56" t="s">
        <v>13</v>
      </c>
      <c r="G56" t="s">
        <v>14</v>
      </c>
      <c r="H56" t="s">
        <v>15</v>
      </c>
      <c r="I56">
        <v>0</v>
      </c>
      <c r="J56" t="s">
        <v>16</v>
      </c>
      <c r="K56" t="s">
        <v>32</v>
      </c>
      <c r="L56">
        <v>38</v>
      </c>
      <c r="M56" t="str">
        <f t="shared" si="0"/>
        <v>Middle Age</v>
      </c>
      <c r="N56" t="s">
        <v>15</v>
      </c>
    </row>
    <row r="57" spans="1:14" x14ac:dyDescent="0.3">
      <c r="A57">
        <v>11817</v>
      </c>
      <c r="B57" t="s">
        <v>38</v>
      </c>
      <c r="C57" t="s">
        <v>33</v>
      </c>
      <c r="D57" s="3">
        <v>70000</v>
      </c>
      <c r="E57">
        <v>4</v>
      </c>
      <c r="F57" t="s">
        <v>31</v>
      </c>
      <c r="G57" t="s">
        <v>21</v>
      </c>
      <c r="H57" t="s">
        <v>15</v>
      </c>
      <c r="I57">
        <v>0</v>
      </c>
      <c r="J57" t="s">
        <v>22</v>
      </c>
      <c r="K57" t="s">
        <v>32</v>
      </c>
      <c r="L57">
        <v>35</v>
      </c>
      <c r="M57" t="str">
        <f t="shared" si="0"/>
        <v>Middle Age</v>
      </c>
      <c r="N57" t="s">
        <v>15</v>
      </c>
    </row>
    <row r="58" spans="1:14" x14ac:dyDescent="0.3">
      <c r="A58">
        <v>11823</v>
      </c>
      <c r="B58" t="s">
        <v>37</v>
      </c>
      <c r="C58" t="s">
        <v>33</v>
      </c>
      <c r="D58" s="3">
        <v>70000</v>
      </c>
      <c r="E58">
        <v>0</v>
      </c>
      <c r="F58" t="s">
        <v>31</v>
      </c>
      <c r="G58" t="s">
        <v>21</v>
      </c>
      <c r="H58" t="s">
        <v>15</v>
      </c>
      <c r="I58">
        <v>0</v>
      </c>
      <c r="J58" t="s">
        <v>22</v>
      </c>
      <c r="K58" t="s">
        <v>32</v>
      </c>
      <c r="L58">
        <v>39</v>
      </c>
      <c r="M58" t="str">
        <f t="shared" si="0"/>
        <v>Middle Age</v>
      </c>
      <c r="N58" t="s">
        <v>18</v>
      </c>
    </row>
    <row r="59" spans="1:14" x14ac:dyDescent="0.3">
      <c r="A59">
        <v>11886</v>
      </c>
      <c r="B59" t="s">
        <v>37</v>
      </c>
      <c r="C59" t="s">
        <v>33</v>
      </c>
      <c r="D59" s="3">
        <v>60000</v>
      </c>
      <c r="E59">
        <v>3</v>
      </c>
      <c r="F59" t="s">
        <v>13</v>
      </c>
      <c r="G59" t="s">
        <v>21</v>
      </c>
      <c r="H59" t="s">
        <v>15</v>
      </c>
      <c r="I59">
        <v>1</v>
      </c>
      <c r="J59" t="s">
        <v>16</v>
      </c>
      <c r="K59" t="s">
        <v>32</v>
      </c>
      <c r="L59">
        <v>48</v>
      </c>
      <c r="M59" t="str">
        <f t="shared" si="0"/>
        <v>Middle Age</v>
      </c>
      <c r="N59" t="s">
        <v>15</v>
      </c>
    </row>
    <row r="60" spans="1:14" x14ac:dyDescent="0.3">
      <c r="A60">
        <v>11890</v>
      </c>
      <c r="B60" t="s">
        <v>37</v>
      </c>
      <c r="C60" t="s">
        <v>33</v>
      </c>
      <c r="D60" s="3">
        <v>70000</v>
      </c>
      <c r="E60">
        <v>5</v>
      </c>
      <c r="F60" t="s">
        <v>31</v>
      </c>
      <c r="G60" t="s">
        <v>21</v>
      </c>
      <c r="H60" t="s">
        <v>15</v>
      </c>
      <c r="I60">
        <v>1</v>
      </c>
      <c r="J60" t="s">
        <v>16</v>
      </c>
      <c r="K60" t="s">
        <v>32</v>
      </c>
      <c r="L60">
        <v>47</v>
      </c>
      <c r="M60" t="str">
        <f t="shared" si="0"/>
        <v>Middle Age</v>
      </c>
      <c r="N60" t="s">
        <v>18</v>
      </c>
    </row>
    <row r="61" spans="1:14" x14ac:dyDescent="0.3">
      <c r="A61">
        <v>11896</v>
      </c>
      <c r="B61" t="s">
        <v>37</v>
      </c>
      <c r="C61" t="s">
        <v>34</v>
      </c>
      <c r="D61" s="3">
        <v>100000</v>
      </c>
      <c r="E61">
        <v>1</v>
      </c>
      <c r="F61" t="s">
        <v>31</v>
      </c>
      <c r="G61" t="s">
        <v>28</v>
      </c>
      <c r="H61" t="s">
        <v>15</v>
      </c>
      <c r="I61">
        <v>0</v>
      </c>
      <c r="J61" t="s">
        <v>22</v>
      </c>
      <c r="K61" t="s">
        <v>24</v>
      </c>
      <c r="L61">
        <v>36</v>
      </c>
      <c r="M61" t="str">
        <f t="shared" si="0"/>
        <v>Middle Age</v>
      </c>
      <c r="N61" t="s">
        <v>15</v>
      </c>
    </row>
    <row r="62" spans="1:14" x14ac:dyDescent="0.3">
      <c r="A62">
        <v>11897</v>
      </c>
      <c r="B62" t="s">
        <v>38</v>
      </c>
      <c r="C62" t="s">
        <v>34</v>
      </c>
      <c r="D62" s="3">
        <v>60000</v>
      </c>
      <c r="E62">
        <v>2</v>
      </c>
      <c r="F62" t="s">
        <v>13</v>
      </c>
      <c r="G62" t="s">
        <v>21</v>
      </c>
      <c r="H62" t="s">
        <v>18</v>
      </c>
      <c r="I62">
        <v>1</v>
      </c>
      <c r="J62" t="s">
        <v>16</v>
      </c>
      <c r="K62" t="s">
        <v>24</v>
      </c>
      <c r="L62">
        <v>37</v>
      </c>
      <c r="M62" t="str">
        <f t="shared" si="0"/>
        <v>Middle Age</v>
      </c>
      <c r="N62" t="s">
        <v>15</v>
      </c>
    </row>
    <row r="63" spans="1:14" x14ac:dyDescent="0.3">
      <c r="A63">
        <v>11935</v>
      </c>
      <c r="B63" t="s">
        <v>38</v>
      </c>
      <c r="C63" t="s">
        <v>33</v>
      </c>
      <c r="D63" s="3">
        <v>30000</v>
      </c>
      <c r="E63">
        <v>0</v>
      </c>
      <c r="F63" t="s">
        <v>19</v>
      </c>
      <c r="G63" t="s">
        <v>14</v>
      </c>
      <c r="H63" t="s">
        <v>15</v>
      </c>
      <c r="I63">
        <v>1</v>
      </c>
      <c r="J63" t="s">
        <v>23</v>
      </c>
      <c r="K63" t="s">
        <v>32</v>
      </c>
      <c r="L63">
        <v>28</v>
      </c>
      <c r="M63" t="str">
        <f t="shared" si="0"/>
        <v>Adolescent</v>
      </c>
      <c r="N63" t="s">
        <v>18</v>
      </c>
    </row>
    <row r="64" spans="1:14" x14ac:dyDescent="0.3">
      <c r="A64">
        <v>11941</v>
      </c>
      <c r="B64" t="s">
        <v>38</v>
      </c>
      <c r="C64" t="s">
        <v>34</v>
      </c>
      <c r="D64" s="3">
        <v>60000</v>
      </c>
      <c r="E64">
        <v>0</v>
      </c>
      <c r="F64" t="s">
        <v>19</v>
      </c>
      <c r="G64" t="s">
        <v>14</v>
      </c>
      <c r="H64" t="s">
        <v>15</v>
      </c>
      <c r="I64">
        <v>0</v>
      </c>
      <c r="J64" t="s">
        <v>23</v>
      </c>
      <c r="K64" t="s">
        <v>32</v>
      </c>
      <c r="L64">
        <v>29</v>
      </c>
      <c r="M64" t="str">
        <f t="shared" si="0"/>
        <v>Adolescent</v>
      </c>
      <c r="N64" t="s">
        <v>18</v>
      </c>
    </row>
    <row r="65" spans="1:14" x14ac:dyDescent="0.3">
      <c r="A65">
        <v>12029</v>
      </c>
      <c r="B65" t="s">
        <v>37</v>
      </c>
      <c r="C65" t="s">
        <v>34</v>
      </c>
      <c r="D65" s="3">
        <v>30000</v>
      </c>
      <c r="E65">
        <v>0</v>
      </c>
      <c r="F65" t="s">
        <v>29</v>
      </c>
      <c r="G65" t="s">
        <v>20</v>
      </c>
      <c r="H65" t="s">
        <v>18</v>
      </c>
      <c r="I65">
        <v>2</v>
      </c>
      <c r="J65" t="s">
        <v>16</v>
      </c>
      <c r="K65" t="s">
        <v>32</v>
      </c>
      <c r="L65">
        <v>28</v>
      </c>
      <c r="M65" t="str">
        <f t="shared" si="0"/>
        <v>Adolescent</v>
      </c>
      <c r="N65" t="s">
        <v>18</v>
      </c>
    </row>
    <row r="66" spans="1:14" x14ac:dyDescent="0.3">
      <c r="A66">
        <v>12033</v>
      </c>
      <c r="B66" t="s">
        <v>38</v>
      </c>
      <c r="C66" t="s">
        <v>33</v>
      </c>
      <c r="D66" s="3">
        <v>40000</v>
      </c>
      <c r="E66">
        <v>0</v>
      </c>
      <c r="F66" t="s">
        <v>27</v>
      </c>
      <c r="G66" t="s">
        <v>14</v>
      </c>
      <c r="H66" t="s">
        <v>18</v>
      </c>
      <c r="I66">
        <v>2</v>
      </c>
      <c r="J66" t="s">
        <v>16</v>
      </c>
      <c r="K66" t="s">
        <v>32</v>
      </c>
      <c r="L66">
        <v>27</v>
      </c>
      <c r="M66" t="str">
        <f t="shared" ref="M66:M129" si="1">IF(L66&lt;31,"Adolescent", IF(L66&lt;=54, "Middle Age", IF(L66&gt;54,"Old","Invalid")))</f>
        <v>Adolescent</v>
      </c>
      <c r="N66" t="s">
        <v>15</v>
      </c>
    </row>
    <row r="67" spans="1:14" x14ac:dyDescent="0.3">
      <c r="A67">
        <v>12056</v>
      </c>
      <c r="B67" t="s">
        <v>37</v>
      </c>
      <c r="C67" t="s">
        <v>34</v>
      </c>
      <c r="D67" s="3">
        <v>120000</v>
      </c>
      <c r="E67">
        <v>2</v>
      </c>
      <c r="F67" t="s">
        <v>31</v>
      </c>
      <c r="G67" t="s">
        <v>28</v>
      </c>
      <c r="H67" t="s">
        <v>15</v>
      </c>
      <c r="I67">
        <v>3</v>
      </c>
      <c r="J67" t="s">
        <v>23</v>
      </c>
      <c r="K67" t="s">
        <v>32</v>
      </c>
      <c r="L67">
        <v>64</v>
      </c>
      <c r="M67" t="str">
        <f t="shared" si="1"/>
        <v>Old</v>
      </c>
      <c r="N67" t="s">
        <v>18</v>
      </c>
    </row>
    <row r="68" spans="1:14" x14ac:dyDescent="0.3">
      <c r="A68">
        <v>12100</v>
      </c>
      <c r="B68" t="s">
        <v>38</v>
      </c>
      <c r="C68" t="s">
        <v>34</v>
      </c>
      <c r="D68" s="3">
        <v>60000</v>
      </c>
      <c r="E68">
        <v>2</v>
      </c>
      <c r="F68" t="s">
        <v>13</v>
      </c>
      <c r="G68" t="s">
        <v>28</v>
      </c>
      <c r="H68" t="s">
        <v>15</v>
      </c>
      <c r="I68">
        <v>0</v>
      </c>
      <c r="J68" t="s">
        <v>47</v>
      </c>
      <c r="K68" t="s">
        <v>32</v>
      </c>
      <c r="L68">
        <v>57</v>
      </c>
      <c r="M68" t="str">
        <f t="shared" si="1"/>
        <v>Old</v>
      </c>
      <c r="N68" t="s">
        <v>18</v>
      </c>
    </row>
    <row r="69" spans="1:14" x14ac:dyDescent="0.3">
      <c r="A69">
        <v>12121</v>
      </c>
      <c r="B69" t="s">
        <v>38</v>
      </c>
      <c r="C69" t="s">
        <v>34</v>
      </c>
      <c r="D69" s="3">
        <v>60000</v>
      </c>
      <c r="E69">
        <v>3</v>
      </c>
      <c r="F69" t="s">
        <v>27</v>
      </c>
      <c r="G69" t="s">
        <v>21</v>
      </c>
      <c r="H69" t="s">
        <v>15</v>
      </c>
      <c r="I69">
        <v>2</v>
      </c>
      <c r="J69" t="s">
        <v>47</v>
      </c>
      <c r="K69" t="s">
        <v>32</v>
      </c>
      <c r="L69">
        <v>53</v>
      </c>
      <c r="M69" t="str">
        <f t="shared" si="1"/>
        <v>Middle Age</v>
      </c>
      <c r="N69" t="s">
        <v>15</v>
      </c>
    </row>
    <row r="70" spans="1:14" x14ac:dyDescent="0.3">
      <c r="A70">
        <v>12133</v>
      </c>
      <c r="B70" t="s">
        <v>37</v>
      </c>
      <c r="C70" t="s">
        <v>33</v>
      </c>
      <c r="D70" s="3">
        <v>130000</v>
      </c>
      <c r="E70">
        <v>3</v>
      </c>
      <c r="F70" t="s">
        <v>19</v>
      </c>
      <c r="G70" t="s">
        <v>21</v>
      </c>
      <c r="H70" t="s">
        <v>15</v>
      </c>
      <c r="I70">
        <v>3</v>
      </c>
      <c r="J70" t="s">
        <v>23</v>
      </c>
      <c r="K70" t="s">
        <v>17</v>
      </c>
      <c r="L70">
        <v>50</v>
      </c>
      <c r="M70" t="str">
        <f t="shared" si="1"/>
        <v>Middle Age</v>
      </c>
      <c r="N70" t="s">
        <v>15</v>
      </c>
    </row>
    <row r="71" spans="1:14" x14ac:dyDescent="0.3">
      <c r="A71">
        <v>12153</v>
      </c>
      <c r="B71" t="s">
        <v>38</v>
      </c>
      <c r="C71" t="s">
        <v>33</v>
      </c>
      <c r="D71" s="3">
        <v>70000</v>
      </c>
      <c r="E71">
        <v>3</v>
      </c>
      <c r="F71" t="s">
        <v>19</v>
      </c>
      <c r="G71" t="s">
        <v>21</v>
      </c>
      <c r="H71" t="s">
        <v>15</v>
      </c>
      <c r="I71">
        <v>1</v>
      </c>
      <c r="J71" t="s">
        <v>23</v>
      </c>
      <c r="K71" t="s">
        <v>32</v>
      </c>
      <c r="L71">
        <v>49</v>
      </c>
      <c r="M71" t="str">
        <f t="shared" si="1"/>
        <v>Middle Age</v>
      </c>
      <c r="N71" t="s">
        <v>15</v>
      </c>
    </row>
    <row r="72" spans="1:14" x14ac:dyDescent="0.3">
      <c r="A72">
        <v>12192</v>
      </c>
      <c r="B72" t="s">
        <v>38</v>
      </c>
      <c r="C72" t="s">
        <v>33</v>
      </c>
      <c r="D72" s="3">
        <v>60000</v>
      </c>
      <c r="E72">
        <v>2</v>
      </c>
      <c r="F72" t="s">
        <v>29</v>
      </c>
      <c r="G72" t="s">
        <v>14</v>
      </c>
      <c r="H72" t="s">
        <v>18</v>
      </c>
      <c r="I72">
        <v>2</v>
      </c>
      <c r="J72" t="s">
        <v>26</v>
      </c>
      <c r="K72" t="s">
        <v>32</v>
      </c>
      <c r="L72">
        <v>51</v>
      </c>
      <c r="M72" t="str">
        <f t="shared" si="1"/>
        <v>Middle Age</v>
      </c>
      <c r="N72" t="s">
        <v>18</v>
      </c>
    </row>
    <row r="73" spans="1:14" x14ac:dyDescent="0.3">
      <c r="A73">
        <v>12195</v>
      </c>
      <c r="B73" t="s">
        <v>38</v>
      </c>
      <c r="C73" t="s">
        <v>33</v>
      </c>
      <c r="D73" s="3">
        <v>70000</v>
      </c>
      <c r="E73">
        <v>3</v>
      </c>
      <c r="F73" t="s">
        <v>31</v>
      </c>
      <c r="G73" t="s">
        <v>28</v>
      </c>
      <c r="H73" t="s">
        <v>15</v>
      </c>
      <c r="I73">
        <v>2</v>
      </c>
      <c r="J73" t="s">
        <v>26</v>
      </c>
      <c r="K73" t="s">
        <v>32</v>
      </c>
      <c r="L73">
        <v>52</v>
      </c>
      <c r="M73" t="str">
        <f t="shared" si="1"/>
        <v>Middle Age</v>
      </c>
      <c r="N73" t="s">
        <v>18</v>
      </c>
    </row>
    <row r="74" spans="1:14" x14ac:dyDescent="0.3">
      <c r="A74">
        <v>12205</v>
      </c>
      <c r="B74" t="s">
        <v>38</v>
      </c>
      <c r="C74" t="s">
        <v>33</v>
      </c>
      <c r="D74" s="3">
        <v>130000</v>
      </c>
      <c r="E74">
        <v>2</v>
      </c>
      <c r="F74" t="s">
        <v>13</v>
      </c>
      <c r="G74" t="s">
        <v>28</v>
      </c>
      <c r="H74" t="s">
        <v>18</v>
      </c>
      <c r="I74">
        <v>4</v>
      </c>
      <c r="J74" t="s">
        <v>16</v>
      </c>
      <c r="K74" t="s">
        <v>32</v>
      </c>
      <c r="L74">
        <v>67</v>
      </c>
      <c r="M74" t="str">
        <f t="shared" si="1"/>
        <v>Old</v>
      </c>
      <c r="N74" t="s">
        <v>18</v>
      </c>
    </row>
    <row r="75" spans="1:14" x14ac:dyDescent="0.3">
      <c r="A75">
        <v>12207</v>
      </c>
      <c r="B75" t="s">
        <v>38</v>
      </c>
      <c r="C75" t="s">
        <v>34</v>
      </c>
      <c r="D75" s="3">
        <v>80000</v>
      </c>
      <c r="E75">
        <v>4</v>
      </c>
      <c r="F75" t="s">
        <v>13</v>
      </c>
      <c r="G75" t="s">
        <v>28</v>
      </c>
      <c r="H75" t="s">
        <v>15</v>
      </c>
      <c r="I75">
        <v>0</v>
      </c>
      <c r="J75" t="s">
        <v>23</v>
      </c>
      <c r="K75" t="s">
        <v>32</v>
      </c>
      <c r="L75">
        <v>66</v>
      </c>
      <c r="M75" t="str">
        <f t="shared" si="1"/>
        <v>Old</v>
      </c>
      <c r="N75" t="s">
        <v>15</v>
      </c>
    </row>
    <row r="76" spans="1:14" x14ac:dyDescent="0.3">
      <c r="A76">
        <v>12212</v>
      </c>
      <c r="B76" t="s">
        <v>37</v>
      </c>
      <c r="C76" t="s">
        <v>33</v>
      </c>
      <c r="D76" s="3">
        <v>10000</v>
      </c>
      <c r="E76">
        <v>0</v>
      </c>
      <c r="F76" t="s">
        <v>31</v>
      </c>
      <c r="G76" t="s">
        <v>25</v>
      </c>
      <c r="H76" t="s">
        <v>15</v>
      </c>
      <c r="I76">
        <v>0</v>
      </c>
      <c r="J76" t="s">
        <v>16</v>
      </c>
      <c r="K76" t="s">
        <v>17</v>
      </c>
      <c r="L76">
        <v>37</v>
      </c>
      <c r="M76" t="str">
        <f t="shared" si="1"/>
        <v>Middle Age</v>
      </c>
      <c r="N76" t="s">
        <v>15</v>
      </c>
    </row>
    <row r="77" spans="1:14" x14ac:dyDescent="0.3">
      <c r="A77">
        <v>12231</v>
      </c>
      <c r="B77" t="s">
        <v>38</v>
      </c>
      <c r="C77" t="s">
        <v>33</v>
      </c>
      <c r="D77" s="3">
        <v>10000</v>
      </c>
      <c r="E77">
        <v>2</v>
      </c>
      <c r="F77" t="s">
        <v>19</v>
      </c>
      <c r="G77" t="s">
        <v>25</v>
      </c>
      <c r="H77" t="s">
        <v>15</v>
      </c>
      <c r="I77">
        <v>0</v>
      </c>
      <c r="J77" t="s">
        <v>16</v>
      </c>
      <c r="K77" t="s">
        <v>17</v>
      </c>
      <c r="L77">
        <v>51</v>
      </c>
      <c r="M77" t="str">
        <f t="shared" si="1"/>
        <v>Middle Age</v>
      </c>
      <c r="N77" t="s">
        <v>15</v>
      </c>
    </row>
    <row r="78" spans="1:14" x14ac:dyDescent="0.3">
      <c r="A78">
        <v>12234</v>
      </c>
      <c r="B78" t="s">
        <v>37</v>
      </c>
      <c r="C78" t="s">
        <v>34</v>
      </c>
      <c r="D78" s="3">
        <v>10000</v>
      </c>
      <c r="E78">
        <v>2</v>
      </c>
      <c r="F78" t="s">
        <v>19</v>
      </c>
      <c r="G78" t="s">
        <v>25</v>
      </c>
      <c r="H78" t="s">
        <v>15</v>
      </c>
      <c r="I78">
        <v>1</v>
      </c>
      <c r="J78" t="s">
        <v>22</v>
      </c>
      <c r="K78" t="s">
        <v>17</v>
      </c>
      <c r="L78">
        <v>52</v>
      </c>
      <c r="M78" t="str">
        <f t="shared" si="1"/>
        <v>Middle Age</v>
      </c>
      <c r="N78" t="s">
        <v>18</v>
      </c>
    </row>
    <row r="79" spans="1:14" x14ac:dyDescent="0.3">
      <c r="A79">
        <v>12236</v>
      </c>
      <c r="B79" t="s">
        <v>37</v>
      </c>
      <c r="C79" t="s">
        <v>33</v>
      </c>
      <c r="D79" s="3">
        <v>20000</v>
      </c>
      <c r="E79">
        <v>1</v>
      </c>
      <c r="F79" t="s">
        <v>19</v>
      </c>
      <c r="G79" t="s">
        <v>25</v>
      </c>
      <c r="H79" t="s">
        <v>15</v>
      </c>
      <c r="I79">
        <v>0</v>
      </c>
      <c r="J79" t="s">
        <v>16</v>
      </c>
      <c r="K79" t="s">
        <v>17</v>
      </c>
      <c r="L79">
        <v>65</v>
      </c>
      <c r="M79" t="str">
        <f t="shared" si="1"/>
        <v>Old</v>
      </c>
      <c r="N79" t="s">
        <v>18</v>
      </c>
    </row>
    <row r="80" spans="1:14" x14ac:dyDescent="0.3">
      <c r="A80">
        <v>12253</v>
      </c>
      <c r="B80" t="s">
        <v>38</v>
      </c>
      <c r="C80" t="s">
        <v>33</v>
      </c>
      <c r="D80" s="3">
        <v>20000</v>
      </c>
      <c r="E80">
        <v>0</v>
      </c>
      <c r="F80" t="s">
        <v>19</v>
      </c>
      <c r="G80" t="s">
        <v>25</v>
      </c>
      <c r="H80" t="s">
        <v>15</v>
      </c>
      <c r="I80">
        <v>0</v>
      </c>
      <c r="J80" t="s">
        <v>16</v>
      </c>
      <c r="K80" t="s">
        <v>24</v>
      </c>
      <c r="L80">
        <v>29</v>
      </c>
      <c r="M80" t="str">
        <f t="shared" si="1"/>
        <v>Adolescent</v>
      </c>
      <c r="N80" t="s">
        <v>15</v>
      </c>
    </row>
    <row r="81" spans="1:14" x14ac:dyDescent="0.3">
      <c r="A81">
        <v>12273</v>
      </c>
      <c r="B81" t="s">
        <v>37</v>
      </c>
      <c r="C81" t="s">
        <v>34</v>
      </c>
      <c r="D81" s="3">
        <v>30000</v>
      </c>
      <c r="E81">
        <v>1</v>
      </c>
      <c r="F81" t="s">
        <v>13</v>
      </c>
      <c r="G81" t="s">
        <v>20</v>
      </c>
      <c r="H81" t="s">
        <v>15</v>
      </c>
      <c r="I81">
        <v>0</v>
      </c>
      <c r="J81" t="s">
        <v>16</v>
      </c>
      <c r="K81" t="s">
        <v>17</v>
      </c>
      <c r="L81">
        <v>47</v>
      </c>
      <c r="M81" t="str">
        <f t="shared" si="1"/>
        <v>Middle Age</v>
      </c>
      <c r="N81" t="s">
        <v>18</v>
      </c>
    </row>
    <row r="82" spans="1:14" x14ac:dyDescent="0.3">
      <c r="A82">
        <v>12274</v>
      </c>
      <c r="B82" t="s">
        <v>38</v>
      </c>
      <c r="C82" t="s">
        <v>34</v>
      </c>
      <c r="D82" s="3">
        <v>10000</v>
      </c>
      <c r="E82">
        <v>2</v>
      </c>
      <c r="F82" t="s">
        <v>27</v>
      </c>
      <c r="G82" t="s">
        <v>25</v>
      </c>
      <c r="H82" t="s">
        <v>15</v>
      </c>
      <c r="I82">
        <v>0</v>
      </c>
      <c r="J82" t="s">
        <v>16</v>
      </c>
      <c r="K82" t="s">
        <v>17</v>
      </c>
      <c r="L82">
        <v>35</v>
      </c>
      <c r="M82" t="str">
        <f t="shared" si="1"/>
        <v>Middle Age</v>
      </c>
      <c r="N82" t="s">
        <v>18</v>
      </c>
    </row>
    <row r="83" spans="1:14" x14ac:dyDescent="0.3">
      <c r="A83">
        <v>12284</v>
      </c>
      <c r="B83" t="s">
        <v>37</v>
      </c>
      <c r="C83" t="s">
        <v>33</v>
      </c>
      <c r="D83" s="3">
        <v>30000</v>
      </c>
      <c r="E83">
        <v>0</v>
      </c>
      <c r="F83" t="s">
        <v>13</v>
      </c>
      <c r="G83" t="s">
        <v>20</v>
      </c>
      <c r="H83" t="s">
        <v>18</v>
      </c>
      <c r="I83">
        <v>0</v>
      </c>
      <c r="J83" t="s">
        <v>16</v>
      </c>
      <c r="K83" t="s">
        <v>17</v>
      </c>
      <c r="L83">
        <v>36</v>
      </c>
      <c r="M83" t="str">
        <f t="shared" si="1"/>
        <v>Middle Age</v>
      </c>
      <c r="N83" t="s">
        <v>15</v>
      </c>
    </row>
    <row r="84" spans="1:14" x14ac:dyDescent="0.3">
      <c r="A84">
        <v>12291</v>
      </c>
      <c r="B84" t="s">
        <v>38</v>
      </c>
      <c r="C84" t="s">
        <v>34</v>
      </c>
      <c r="D84" s="3">
        <v>90000</v>
      </c>
      <c r="E84">
        <v>5</v>
      </c>
      <c r="F84" t="s">
        <v>19</v>
      </c>
      <c r="G84" t="s">
        <v>21</v>
      </c>
      <c r="H84" t="s">
        <v>18</v>
      </c>
      <c r="I84">
        <v>2</v>
      </c>
      <c r="J84" t="s">
        <v>22</v>
      </c>
      <c r="K84" t="s">
        <v>17</v>
      </c>
      <c r="L84">
        <v>62</v>
      </c>
      <c r="M84" t="str">
        <f t="shared" si="1"/>
        <v>Old</v>
      </c>
      <c r="N84" t="s">
        <v>15</v>
      </c>
    </row>
    <row r="85" spans="1:14" x14ac:dyDescent="0.3">
      <c r="A85">
        <v>12332</v>
      </c>
      <c r="B85" t="s">
        <v>37</v>
      </c>
      <c r="C85" t="s">
        <v>34</v>
      </c>
      <c r="D85" s="3">
        <v>90000</v>
      </c>
      <c r="E85">
        <v>4</v>
      </c>
      <c r="F85" t="s">
        <v>27</v>
      </c>
      <c r="G85" t="s">
        <v>28</v>
      </c>
      <c r="H85" t="s">
        <v>15</v>
      </c>
      <c r="I85">
        <v>3</v>
      </c>
      <c r="J85" t="s">
        <v>23</v>
      </c>
      <c r="K85" t="s">
        <v>17</v>
      </c>
      <c r="L85">
        <v>58</v>
      </c>
      <c r="M85" t="str">
        <f t="shared" si="1"/>
        <v>Old</v>
      </c>
      <c r="N85" t="s">
        <v>15</v>
      </c>
    </row>
    <row r="86" spans="1:14" x14ac:dyDescent="0.3">
      <c r="A86">
        <v>12344</v>
      </c>
      <c r="B86" t="s">
        <v>38</v>
      </c>
      <c r="C86" t="s">
        <v>33</v>
      </c>
      <c r="D86" s="3">
        <v>80000</v>
      </c>
      <c r="E86">
        <v>0</v>
      </c>
      <c r="F86" t="s">
        <v>13</v>
      </c>
      <c r="G86" t="s">
        <v>21</v>
      </c>
      <c r="H86" t="s">
        <v>18</v>
      </c>
      <c r="I86">
        <v>3</v>
      </c>
      <c r="J86" t="s">
        <v>47</v>
      </c>
      <c r="K86" t="s">
        <v>24</v>
      </c>
      <c r="L86">
        <v>31</v>
      </c>
      <c r="M86" t="str">
        <f t="shared" si="1"/>
        <v>Middle Age</v>
      </c>
      <c r="N86" t="s">
        <v>18</v>
      </c>
    </row>
    <row r="87" spans="1:14" x14ac:dyDescent="0.3">
      <c r="A87">
        <v>12389</v>
      </c>
      <c r="B87" t="s">
        <v>38</v>
      </c>
      <c r="C87" t="s">
        <v>34</v>
      </c>
      <c r="D87" s="3">
        <v>30000</v>
      </c>
      <c r="E87">
        <v>0</v>
      </c>
      <c r="F87" t="s">
        <v>27</v>
      </c>
      <c r="G87" t="s">
        <v>25</v>
      </c>
      <c r="H87" t="s">
        <v>18</v>
      </c>
      <c r="I87">
        <v>1</v>
      </c>
      <c r="J87" t="s">
        <v>22</v>
      </c>
      <c r="K87" t="s">
        <v>17</v>
      </c>
      <c r="L87">
        <v>34</v>
      </c>
      <c r="M87" t="str">
        <f t="shared" si="1"/>
        <v>Middle Age</v>
      </c>
      <c r="N87" t="s">
        <v>18</v>
      </c>
    </row>
    <row r="88" spans="1:14" x14ac:dyDescent="0.3">
      <c r="A88">
        <v>12452</v>
      </c>
      <c r="B88" t="s">
        <v>37</v>
      </c>
      <c r="C88" t="s">
        <v>34</v>
      </c>
      <c r="D88" s="3">
        <v>60000</v>
      </c>
      <c r="E88">
        <v>4</v>
      </c>
      <c r="F88" t="s">
        <v>31</v>
      </c>
      <c r="G88" t="s">
        <v>14</v>
      </c>
      <c r="H88" t="s">
        <v>15</v>
      </c>
      <c r="I88">
        <v>0</v>
      </c>
      <c r="J88" t="s">
        <v>26</v>
      </c>
      <c r="K88" t="s">
        <v>32</v>
      </c>
      <c r="L88">
        <v>47</v>
      </c>
      <c r="M88" t="str">
        <f t="shared" si="1"/>
        <v>Middle Age</v>
      </c>
      <c r="N88" t="s">
        <v>15</v>
      </c>
    </row>
    <row r="89" spans="1:14" x14ac:dyDescent="0.3">
      <c r="A89">
        <v>12472</v>
      </c>
      <c r="B89" t="s">
        <v>37</v>
      </c>
      <c r="C89" t="s">
        <v>34</v>
      </c>
      <c r="D89" s="3">
        <v>30000</v>
      </c>
      <c r="E89">
        <v>1</v>
      </c>
      <c r="F89" t="s">
        <v>13</v>
      </c>
      <c r="G89" t="s">
        <v>20</v>
      </c>
      <c r="H89" t="s">
        <v>15</v>
      </c>
      <c r="I89">
        <v>1</v>
      </c>
      <c r="J89" t="s">
        <v>22</v>
      </c>
      <c r="K89" t="s">
        <v>17</v>
      </c>
      <c r="L89">
        <v>39</v>
      </c>
      <c r="M89" t="str">
        <f t="shared" si="1"/>
        <v>Middle Age</v>
      </c>
      <c r="N89" t="s">
        <v>18</v>
      </c>
    </row>
    <row r="90" spans="1:14" x14ac:dyDescent="0.3">
      <c r="A90">
        <v>12496</v>
      </c>
      <c r="B90" t="s">
        <v>37</v>
      </c>
      <c r="C90" t="s">
        <v>33</v>
      </c>
      <c r="D90" s="3">
        <v>40000</v>
      </c>
      <c r="E90">
        <v>1</v>
      </c>
      <c r="F90" t="s">
        <v>13</v>
      </c>
      <c r="G90" t="s">
        <v>14</v>
      </c>
      <c r="H90" t="s">
        <v>15</v>
      </c>
      <c r="I90">
        <v>0</v>
      </c>
      <c r="J90" t="s">
        <v>16</v>
      </c>
      <c r="K90" t="s">
        <v>17</v>
      </c>
      <c r="L90">
        <v>42</v>
      </c>
      <c r="M90" t="str">
        <f t="shared" si="1"/>
        <v>Middle Age</v>
      </c>
      <c r="N90" t="s">
        <v>18</v>
      </c>
    </row>
    <row r="91" spans="1:14" x14ac:dyDescent="0.3">
      <c r="A91">
        <v>12497</v>
      </c>
      <c r="B91" t="s">
        <v>37</v>
      </c>
      <c r="C91" t="s">
        <v>33</v>
      </c>
      <c r="D91" s="3">
        <v>40000</v>
      </c>
      <c r="E91">
        <v>1</v>
      </c>
      <c r="F91" t="s">
        <v>13</v>
      </c>
      <c r="G91" t="s">
        <v>14</v>
      </c>
      <c r="H91" t="s">
        <v>15</v>
      </c>
      <c r="I91">
        <v>0</v>
      </c>
      <c r="J91" t="s">
        <v>16</v>
      </c>
      <c r="K91" t="s">
        <v>17</v>
      </c>
      <c r="L91">
        <v>42</v>
      </c>
      <c r="M91" t="str">
        <f t="shared" si="1"/>
        <v>Middle Age</v>
      </c>
      <c r="N91" t="s">
        <v>18</v>
      </c>
    </row>
    <row r="92" spans="1:14" x14ac:dyDescent="0.3">
      <c r="A92">
        <v>12503</v>
      </c>
      <c r="B92" t="s">
        <v>38</v>
      </c>
      <c r="C92" t="s">
        <v>33</v>
      </c>
      <c r="D92" s="3">
        <v>30000</v>
      </c>
      <c r="E92">
        <v>3</v>
      </c>
      <c r="F92" t="s">
        <v>19</v>
      </c>
      <c r="G92" t="s">
        <v>20</v>
      </c>
      <c r="H92" t="s">
        <v>15</v>
      </c>
      <c r="I92">
        <v>2</v>
      </c>
      <c r="J92" t="s">
        <v>16</v>
      </c>
      <c r="K92" t="s">
        <v>17</v>
      </c>
      <c r="L92">
        <v>27</v>
      </c>
      <c r="M92" t="str">
        <f t="shared" si="1"/>
        <v>Adolescent</v>
      </c>
      <c r="N92" t="s">
        <v>18</v>
      </c>
    </row>
    <row r="93" spans="1:14" x14ac:dyDescent="0.3">
      <c r="A93">
        <v>12507</v>
      </c>
      <c r="B93" t="s">
        <v>37</v>
      </c>
      <c r="C93" t="s">
        <v>34</v>
      </c>
      <c r="D93" s="3">
        <v>30000</v>
      </c>
      <c r="E93">
        <v>1</v>
      </c>
      <c r="F93" t="s">
        <v>19</v>
      </c>
      <c r="G93" t="s">
        <v>20</v>
      </c>
      <c r="H93" t="s">
        <v>15</v>
      </c>
      <c r="I93">
        <v>1</v>
      </c>
      <c r="J93" t="s">
        <v>16</v>
      </c>
      <c r="K93" t="s">
        <v>17</v>
      </c>
      <c r="L93">
        <v>43</v>
      </c>
      <c r="M93" t="str">
        <f t="shared" si="1"/>
        <v>Middle Age</v>
      </c>
      <c r="N93" t="s">
        <v>18</v>
      </c>
    </row>
    <row r="94" spans="1:14" x14ac:dyDescent="0.3">
      <c r="A94">
        <v>12510</v>
      </c>
      <c r="B94" t="s">
        <v>37</v>
      </c>
      <c r="C94" t="s">
        <v>34</v>
      </c>
      <c r="D94" s="3">
        <v>40000</v>
      </c>
      <c r="E94">
        <v>1</v>
      </c>
      <c r="F94" t="s">
        <v>13</v>
      </c>
      <c r="G94" t="s">
        <v>14</v>
      </c>
      <c r="H94" t="s">
        <v>15</v>
      </c>
      <c r="I94">
        <v>1</v>
      </c>
      <c r="J94" t="s">
        <v>16</v>
      </c>
      <c r="K94" t="s">
        <v>17</v>
      </c>
      <c r="L94">
        <v>43</v>
      </c>
      <c r="M94" t="str">
        <f t="shared" si="1"/>
        <v>Middle Age</v>
      </c>
      <c r="N94" t="s">
        <v>15</v>
      </c>
    </row>
    <row r="95" spans="1:14" x14ac:dyDescent="0.3">
      <c r="A95">
        <v>12558</v>
      </c>
      <c r="B95" t="s">
        <v>37</v>
      </c>
      <c r="C95" t="s">
        <v>33</v>
      </c>
      <c r="D95" s="3">
        <v>20000</v>
      </c>
      <c r="E95">
        <v>1</v>
      </c>
      <c r="F95" t="s">
        <v>13</v>
      </c>
      <c r="G95" t="s">
        <v>20</v>
      </c>
      <c r="H95" t="s">
        <v>15</v>
      </c>
      <c r="I95">
        <v>0</v>
      </c>
      <c r="J95" t="s">
        <v>16</v>
      </c>
      <c r="K95" t="s">
        <v>17</v>
      </c>
      <c r="L95">
        <v>65</v>
      </c>
      <c r="M95" t="str">
        <f t="shared" si="1"/>
        <v>Old</v>
      </c>
      <c r="N95" t="s">
        <v>18</v>
      </c>
    </row>
    <row r="96" spans="1:14" x14ac:dyDescent="0.3">
      <c r="A96">
        <v>12568</v>
      </c>
      <c r="B96" t="s">
        <v>37</v>
      </c>
      <c r="C96" t="s">
        <v>33</v>
      </c>
      <c r="D96" s="3">
        <v>30000</v>
      </c>
      <c r="E96">
        <v>1</v>
      </c>
      <c r="F96" t="s">
        <v>13</v>
      </c>
      <c r="G96" t="s">
        <v>20</v>
      </c>
      <c r="H96" t="s">
        <v>15</v>
      </c>
      <c r="I96">
        <v>0</v>
      </c>
      <c r="J96" t="s">
        <v>16</v>
      </c>
      <c r="K96" t="s">
        <v>17</v>
      </c>
      <c r="L96">
        <v>64</v>
      </c>
      <c r="M96" t="str">
        <f t="shared" si="1"/>
        <v>Old</v>
      </c>
      <c r="N96" t="s">
        <v>18</v>
      </c>
    </row>
    <row r="97" spans="1:14" x14ac:dyDescent="0.3">
      <c r="A97">
        <v>12581</v>
      </c>
      <c r="B97" t="s">
        <v>38</v>
      </c>
      <c r="C97" t="s">
        <v>33</v>
      </c>
      <c r="D97" s="3">
        <v>10000</v>
      </c>
      <c r="E97">
        <v>0</v>
      </c>
      <c r="F97" t="s">
        <v>19</v>
      </c>
      <c r="G97" t="s">
        <v>25</v>
      </c>
      <c r="H97" t="s">
        <v>18</v>
      </c>
      <c r="I97">
        <v>1</v>
      </c>
      <c r="J97" t="s">
        <v>16</v>
      </c>
      <c r="K97" t="s">
        <v>24</v>
      </c>
      <c r="L97">
        <v>28</v>
      </c>
      <c r="M97" t="str">
        <f t="shared" si="1"/>
        <v>Adolescent</v>
      </c>
      <c r="N97" t="s">
        <v>15</v>
      </c>
    </row>
    <row r="98" spans="1:14" x14ac:dyDescent="0.3">
      <c r="A98">
        <v>12585</v>
      </c>
      <c r="B98" t="s">
        <v>37</v>
      </c>
      <c r="C98" t="s">
        <v>34</v>
      </c>
      <c r="D98" s="3">
        <v>10000</v>
      </c>
      <c r="E98">
        <v>1</v>
      </c>
      <c r="F98" t="s">
        <v>27</v>
      </c>
      <c r="G98" t="s">
        <v>25</v>
      </c>
      <c r="H98" t="s">
        <v>15</v>
      </c>
      <c r="I98">
        <v>0</v>
      </c>
      <c r="J98" t="s">
        <v>22</v>
      </c>
      <c r="K98" t="s">
        <v>24</v>
      </c>
      <c r="L98">
        <v>27</v>
      </c>
      <c r="M98" t="str">
        <f t="shared" si="1"/>
        <v>Adolescent</v>
      </c>
      <c r="N98" t="s">
        <v>15</v>
      </c>
    </row>
    <row r="99" spans="1:14" x14ac:dyDescent="0.3">
      <c r="A99">
        <v>12590</v>
      </c>
      <c r="B99" t="s">
        <v>38</v>
      </c>
      <c r="C99" t="s">
        <v>34</v>
      </c>
      <c r="D99" s="3">
        <v>30000</v>
      </c>
      <c r="E99">
        <v>1</v>
      </c>
      <c r="F99" t="s">
        <v>13</v>
      </c>
      <c r="G99" t="s">
        <v>20</v>
      </c>
      <c r="H99" t="s">
        <v>15</v>
      </c>
      <c r="I99">
        <v>0</v>
      </c>
      <c r="J99" t="s">
        <v>16</v>
      </c>
      <c r="K99" t="s">
        <v>17</v>
      </c>
      <c r="L99">
        <v>63</v>
      </c>
      <c r="M99" t="str">
        <f t="shared" si="1"/>
        <v>Old</v>
      </c>
      <c r="N99" t="s">
        <v>18</v>
      </c>
    </row>
    <row r="100" spans="1:14" x14ac:dyDescent="0.3">
      <c r="A100">
        <v>12591</v>
      </c>
      <c r="B100" t="s">
        <v>37</v>
      </c>
      <c r="C100" t="s">
        <v>33</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37</v>
      </c>
      <c r="C101" t="s">
        <v>33</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38</v>
      </c>
      <c r="C102" t="s">
        <v>34</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37</v>
      </c>
      <c r="C103" t="s">
        <v>33</v>
      </c>
      <c r="D103" s="3">
        <v>90000</v>
      </c>
      <c r="E103">
        <v>5</v>
      </c>
      <c r="F103" t="s">
        <v>29</v>
      </c>
      <c r="G103" t="s">
        <v>14</v>
      </c>
      <c r="H103" t="s">
        <v>15</v>
      </c>
      <c r="I103">
        <v>2</v>
      </c>
      <c r="J103" t="s">
        <v>47</v>
      </c>
      <c r="K103" t="s">
        <v>17</v>
      </c>
      <c r="L103">
        <v>59</v>
      </c>
      <c r="M103" t="str">
        <f t="shared" si="1"/>
        <v>Old</v>
      </c>
      <c r="N103" t="s">
        <v>18</v>
      </c>
    </row>
    <row r="104" spans="1:14" x14ac:dyDescent="0.3">
      <c r="A104">
        <v>12664</v>
      </c>
      <c r="B104" t="s">
        <v>37</v>
      </c>
      <c r="C104" t="s">
        <v>33</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38</v>
      </c>
      <c r="C105" t="s">
        <v>34</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38</v>
      </c>
      <c r="C106" t="s">
        <v>33</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38</v>
      </c>
      <c r="C107" t="s">
        <v>33</v>
      </c>
      <c r="D107" s="3">
        <v>90000</v>
      </c>
      <c r="E107">
        <v>0</v>
      </c>
      <c r="F107" t="s">
        <v>13</v>
      </c>
      <c r="G107" t="s">
        <v>21</v>
      </c>
      <c r="H107" t="s">
        <v>18</v>
      </c>
      <c r="I107">
        <v>4</v>
      </c>
      <c r="J107" t="s">
        <v>47</v>
      </c>
      <c r="K107" t="s">
        <v>24</v>
      </c>
      <c r="L107">
        <v>36</v>
      </c>
      <c r="M107" t="str">
        <f t="shared" si="1"/>
        <v>Middle Age</v>
      </c>
      <c r="N107" t="s">
        <v>18</v>
      </c>
    </row>
    <row r="108" spans="1:14" x14ac:dyDescent="0.3">
      <c r="A108">
        <v>12705</v>
      </c>
      <c r="B108" t="s">
        <v>37</v>
      </c>
      <c r="C108" t="s">
        <v>34</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38</v>
      </c>
      <c r="C109" t="s">
        <v>34</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38</v>
      </c>
      <c r="C110" t="s">
        <v>33</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38</v>
      </c>
      <c r="C111" t="s">
        <v>34</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38</v>
      </c>
      <c r="C112" t="s">
        <v>34</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38</v>
      </c>
      <c r="C113" t="s">
        <v>33</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37</v>
      </c>
      <c r="C114" t="s">
        <v>34</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37</v>
      </c>
      <c r="C115" t="s">
        <v>33</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37</v>
      </c>
      <c r="C116" t="s">
        <v>34</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37</v>
      </c>
      <c r="C117" t="s">
        <v>34</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38</v>
      </c>
      <c r="C118" t="s">
        <v>33</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38</v>
      </c>
      <c r="C119" t="s">
        <v>33</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37</v>
      </c>
      <c r="C120" t="s">
        <v>34</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38</v>
      </c>
      <c r="C121" t="s">
        <v>33</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38</v>
      </c>
      <c r="C122" t="s">
        <v>33</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37</v>
      </c>
      <c r="C123" t="s">
        <v>34</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37</v>
      </c>
      <c r="C124" t="s">
        <v>34</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38</v>
      </c>
      <c r="C125" t="s">
        <v>34</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37</v>
      </c>
      <c r="C126" t="s">
        <v>33</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38</v>
      </c>
      <c r="C127" t="s">
        <v>34</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37</v>
      </c>
      <c r="C128" t="s">
        <v>33</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37</v>
      </c>
      <c r="C129" t="s">
        <v>33</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38</v>
      </c>
      <c r="C130" t="s">
        <v>34</v>
      </c>
      <c r="D130" s="3">
        <v>100000</v>
      </c>
      <c r="E130">
        <v>5</v>
      </c>
      <c r="F130" t="s">
        <v>13</v>
      </c>
      <c r="G130" t="s">
        <v>21</v>
      </c>
      <c r="H130" t="s">
        <v>15</v>
      </c>
      <c r="I130">
        <v>1</v>
      </c>
      <c r="J130" t="s">
        <v>23</v>
      </c>
      <c r="K130" t="s">
        <v>24</v>
      </c>
      <c r="L130">
        <v>47</v>
      </c>
      <c r="M130" t="str">
        <f t="shared" ref="M130:M193" si="2">IF(L130&lt;31,"Adolescent", IF(L130&lt;=54, "Middle Age", IF(L130&gt;54,"Old","Invalid")))</f>
        <v>Middle Age</v>
      </c>
      <c r="N130" t="s">
        <v>15</v>
      </c>
    </row>
    <row r="131" spans="1:14" x14ac:dyDescent="0.3">
      <c r="A131">
        <v>13136</v>
      </c>
      <c r="B131" t="s">
        <v>37</v>
      </c>
      <c r="C131" t="s">
        <v>33</v>
      </c>
      <c r="D131" s="3">
        <v>30000</v>
      </c>
      <c r="E131">
        <v>2</v>
      </c>
      <c r="F131" t="s">
        <v>19</v>
      </c>
      <c r="G131" t="s">
        <v>20</v>
      </c>
      <c r="H131" t="s">
        <v>18</v>
      </c>
      <c r="I131">
        <v>2</v>
      </c>
      <c r="J131" t="s">
        <v>23</v>
      </c>
      <c r="K131" t="s">
        <v>24</v>
      </c>
      <c r="L131">
        <v>69</v>
      </c>
      <c r="M131" t="str">
        <f t="shared" si="2"/>
        <v>Old</v>
      </c>
      <c r="N131" t="s">
        <v>18</v>
      </c>
    </row>
    <row r="132" spans="1:14" x14ac:dyDescent="0.3">
      <c r="A132">
        <v>13151</v>
      </c>
      <c r="B132" t="s">
        <v>38</v>
      </c>
      <c r="C132" t="s">
        <v>34</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37</v>
      </c>
      <c r="C133" t="s">
        <v>34</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38</v>
      </c>
      <c r="C134" t="s">
        <v>34</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37</v>
      </c>
      <c r="C135" t="s">
        <v>33</v>
      </c>
      <c r="D135" s="3">
        <v>60000</v>
      </c>
      <c r="E135">
        <v>5</v>
      </c>
      <c r="F135" t="s">
        <v>13</v>
      </c>
      <c r="G135" t="s">
        <v>28</v>
      </c>
      <c r="H135" t="s">
        <v>15</v>
      </c>
      <c r="I135">
        <v>3</v>
      </c>
      <c r="J135" t="s">
        <v>47</v>
      </c>
      <c r="K135" t="s">
        <v>32</v>
      </c>
      <c r="L135">
        <v>59</v>
      </c>
      <c r="M135" t="str">
        <f t="shared" si="2"/>
        <v>Old</v>
      </c>
      <c r="N135" t="s">
        <v>18</v>
      </c>
    </row>
    <row r="136" spans="1:14" x14ac:dyDescent="0.3">
      <c r="A136">
        <v>13233</v>
      </c>
      <c r="B136" t="s">
        <v>37</v>
      </c>
      <c r="C136" t="s">
        <v>34</v>
      </c>
      <c r="D136" s="3">
        <v>60000</v>
      </c>
      <c r="E136">
        <v>2</v>
      </c>
      <c r="F136" t="s">
        <v>19</v>
      </c>
      <c r="G136" t="s">
        <v>21</v>
      </c>
      <c r="H136" t="s">
        <v>15</v>
      </c>
      <c r="I136">
        <v>1</v>
      </c>
      <c r="J136" t="s">
        <v>47</v>
      </c>
      <c r="K136" t="s">
        <v>32</v>
      </c>
      <c r="L136">
        <v>57</v>
      </c>
      <c r="M136" t="str">
        <f t="shared" si="2"/>
        <v>Old</v>
      </c>
      <c r="N136" t="s">
        <v>15</v>
      </c>
    </row>
    <row r="137" spans="1:14" x14ac:dyDescent="0.3">
      <c r="A137">
        <v>13283</v>
      </c>
      <c r="B137" t="s">
        <v>37</v>
      </c>
      <c r="C137" t="s">
        <v>34</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38</v>
      </c>
      <c r="C138" t="s">
        <v>34</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37</v>
      </c>
      <c r="C139" t="s">
        <v>34</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37</v>
      </c>
      <c r="C140" t="s">
        <v>33</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37</v>
      </c>
      <c r="C141" t="s">
        <v>34</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37</v>
      </c>
      <c r="C142" t="s">
        <v>33</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37</v>
      </c>
      <c r="C143" t="s">
        <v>33</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38</v>
      </c>
      <c r="C144" t="s">
        <v>33</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38</v>
      </c>
      <c r="C145" t="s">
        <v>33</v>
      </c>
      <c r="D145" s="3">
        <v>60000</v>
      </c>
      <c r="E145">
        <v>4</v>
      </c>
      <c r="F145" t="s">
        <v>31</v>
      </c>
      <c r="G145" t="s">
        <v>28</v>
      </c>
      <c r="H145" t="s">
        <v>15</v>
      </c>
      <c r="I145">
        <v>2</v>
      </c>
      <c r="J145" t="s">
        <v>47</v>
      </c>
      <c r="K145" t="s">
        <v>32</v>
      </c>
      <c r="L145">
        <v>61</v>
      </c>
      <c r="M145" t="str">
        <f t="shared" si="2"/>
        <v>Old</v>
      </c>
      <c r="N145" t="s">
        <v>15</v>
      </c>
    </row>
    <row r="146" spans="1:14" x14ac:dyDescent="0.3">
      <c r="A146">
        <v>13382</v>
      </c>
      <c r="B146" t="s">
        <v>37</v>
      </c>
      <c r="C146" t="s">
        <v>34</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38</v>
      </c>
      <c r="C147" t="s">
        <v>34</v>
      </c>
      <c r="D147" s="3">
        <v>60000</v>
      </c>
      <c r="E147">
        <v>2</v>
      </c>
      <c r="F147" t="s">
        <v>19</v>
      </c>
      <c r="G147" t="s">
        <v>21</v>
      </c>
      <c r="H147" t="s">
        <v>15</v>
      </c>
      <c r="I147">
        <v>1</v>
      </c>
      <c r="J147" t="s">
        <v>47</v>
      </c>
      <c r="K147" t="s">
        <v>32</v>
      </c>
      <c r="L147">
        <v>56</v>
      </c>
      <c r="M147" t="str">
        <f t="shared" si="2"/>
        <v>Old</v>
      </c>
      <c r="N147" t="s">
        <v>18</v>
      </c>
    </row>
    <row r="148" spans="1:14" x14ac:dyDescent="0.3">
      <c r="A148">
        <v>13390</v>
      </c>
      <c r="B148" t="s">
        <v>37</v>
      </c>
      <c r="C148" t="s">
        <v>33</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38</v>
      </c>
      <c r="C149" t="s">
        <v>34</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37</v>
      </c>
      <c r="C150" t="s">
        <v>33</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37</v>
      </c>
      <c r="C151" t="s">
        <v>34</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37</v>
      </c>
      <c r="C152" t="s">
        <v>33</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38</v>
      </c>
      <c r="C153" t="s">
        <v>34</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37</v>
      </c>
      <c r="C154" t="s">
        <v>33</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37</v>
      </c>
      <c r="C155" t="s">
        <v>34</v>
      </c>
      <c r="D155" s="3">
        <v>80000</v>
      </c>
      <c r="E155">
        <v>4</v>
      </c>
      <c r="F155" t="s">
        <v>19</v>
      </c>
      <c r="G155" t="s">
        <v>21</v>
      </c>
      <c r="H155" t="s">
        <v>15</v>
      </c>
      <c r="I155">
        <v>2</v>
      </c>
      <c r="J155" t="s">
        <v>47</v>
      </c>
      <c r="K155" t="s">
        <v>17</v>
      </c>
      <c r="L155">
        <v>53</v>
      </c>
      <c r="M155" t="str">
        <f t="shared" si="2"/>
        <v>Middle Age</v>
      </c>
      <c r="N155" t="s">
        <v>18</v>
      </c>
    </row>
    <row r="156" spans="1:14" x14ac:dyDescent="0.3">
      <c r="A156">
        <v>13620</v>
      </c>
      <c r="B156" t="s">
        <v>38</v>
      </c>
      <c r="C156" t="s">
        <v>34</v>
      </c>
      <c r="D156" s="3">
        <v>70000</v>
      </c>
      <c r="E156">
        <v>0</v>
      </c>
      <c r="F156" t="s">
        <v>13</v>
      </c>
      <c r="G156" t="s">
        <v>21</v>
      </c>
      <c r="H156" t="s">
        <v>18</v>
      </c>
      <c r="I156">
        <v>3</v>
      </c>
      <c r="J156" t="s">
        <v>47</v>
      </c>
      <c r="K156" t="s">
        <v>24</v>
      </c>
      <c r="L156">
        <v>30</v>
      </c>
      <c r="M156" t="str">
        <f t="shared" si="2"/>
        <v>Adolescent</v>
      </c>
      <c r="N156" t="s">
        <v>15</v>
      </c>
    </row>
    <row r="157" spans="1:14" x14ac:dyDescent="0.3">
      <c r="A157">
        <v>13662</v>
      </c>
      <c r="B157" t="s">
        <v>38</v>
      </c>
      <c r="C157" t="s">
        <v>34</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38</v>
      </c>
      <c r="C158" t="s">
        <v>33</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38</v>
      </c>
      <c r="C159" t="s">
        <v>33</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37</v>
      </c>
      <c r="C160" t="s">
        <v>34</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38</v>
      </c>
      <c r="C161" t="s">
        <v>33</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37</v>
      </c>
      <c r="C162" t="s">
        <v>33</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37</v>
      </c>
      <c r="C163" t="s">
        <v>34</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38</v>
      </c>
      <c r="C164" t="s">
        <v>33</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37</v>
      </c>
      <c r="C165" t="s">
        <v>34</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37</v>
      </c>
      <c r="C166" t="s">
        <v>33</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38</v>
      </c>
      <c r="C167" t="s">
        <v>33</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37</v>
      </c>
      <c r="C168" t="s">
        <v>34</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37</v>
      </c>
      <c r="C169" t="s">
        <v>33</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38</v>
      </c>
      <c r="C170" t="s">
        <v>33</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38</v>
      </c>
      <c r="C171" t="s">
        <v>33</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38</v>
      </c>
      <c r="C172" t="s">
        <v>33</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37</v>
      </c>
      <c r="C173" t="s">
        <v>34</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37</v>
      </c>
      <c r="C174" t="s">
        <v>34</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37</v>
      </c>
      <c r="C175" t="s">
        <v>33</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37</v>
      </c>
      <c r="C176" t="s">
        <v>33</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37</v>
      </c>
      <c r="C177" t="s">
        <v>34</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38</v>
      </c>
      <c r="C178" t="s">
        <v>34</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38</v>
      </c>
      <c r="C179" t="s">
        <v>33</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38</v>
      </c>
      <c r="C180" t="s">
        <v>34</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37</v>
      </c>
      <c r="C181" t="s">
        <v>33</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38</v>
      </c>
      <c r="C182" t="s">
        <v>34</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37</v>
      </c>
      <c r="C183" t="s">
        <v>34</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37</v>
      </c>
      <c r="C184" t="s">
        <v>34</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38</v>
      </c>
      <c r="C185" t="s">
        <v>33</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37</v>
      </c>
      <c r="C186" t="s">
        <v>34</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37</v>
      </c>
      <c r="C187" t="s">
        <v>33</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37</v>
      </c>
      <c r="C188" t="s">
        <v>34</v>
      </c>
      <c r="D188" s="3">
        <v>160000</v>
      </c>
      <c r="E188">
        <v>4</v>
      </c>
      <c r="F188" t="s">
        <v>19</v>
      </c>
      <c r="G188" t="s">
        <v>21</v>
      </c>
      <c r="H188" t="s">
        <v>18</v>
      </c>
      <c r="I188">
        <v>2</v>
      </c>
      <c r="J188" t="s">
        <v>47</v>
      </c>
      <c r="K188" t="s">
        <v>17</v>
      </c>
      <c r="L188">
        <v>55</v>
      </c>
      <c r="M188" t="str">
        <f t="shared" si="2"/>
        <v>Old</v>
      </c>
      <c r="N188" t="s">
        <v>15</v>
      </c>
    </row>
    <row r="189" spans="1:14" x14ac:dyDescent="0.3">
      <c r="A189">
        <v>14192</v>
      </c>
      <c r="B189" t="s">
        <v>37</v>
      </c>
      <c r="C189" t="s">
        <v>34</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38</v>
      </c>
      <c r="C190" t="s">
        <v>33</v>
      </c>
      <c r="D190" s="3">
        <v>100000</v>
      </c>
      <c r="E190">
        <v>3</v>
      </c>
      <c r="F190" t="s">
        <v>19</v>
      </c>
      <c r="G190" t="s">
        <v>28</v>
      </c>
      <c r="H190" t="s">
        <v>15</v>
      </c>
      <c r="I190">
        <v>4</v>
      </c>
      <c r="J190" t="s">
        <v>47</v>
      </c>
      <c r="K190" t="s">
        <v>17</v>
      </c>
      <c r="L190">
        <v>56</v>
      </c>
      <c r="M190" t="str">
        <f t="shared" si="2"/>
        <v>Old</v>
      </c>
      <c r="N190" t="s">
        <v>18</v>
      </c>
    </row>
    <row r="191" spans="1:14" x14ac:dyDescent="0.3">
      <c r="A191">
        <v>14233</v>
      </c>
      <c r="B191" t="s">
        <v>38</v>
      </c>
      <c r="C191" t="s">
        <v>34</v>
      </c>
      <c r="D191" s="3">
        <v>100000</v>
      </c>
      <c r="E191">
        <v>0</v>
      </c>
      <c r="F191" t="s">
        <v>27</v>
      </c>
      <c r="G191" t="s">
        <v>28</v>
      </c>
      <c r="H191" t="s">
        <v>15</v>
      </c>
      <c r="I191">
        <v>3</v>
      </c>
      <c r="J191" t="s">
        <v>47</v>
      </c>
      <c r="K191" t="s">
        <v>24</v>
      </c>
      <c r="L191">
        <v>35</v>
      </c>
      <c r="M191" t="str">
        <f t="shared" si="2"/>
        <v>Middle Age</v>
      </c>
      <c r="N191" t="s">
        <v>18</v>
      </c>
    </row>
    <row r="192" spans="1:14" x14ac:dyDescent="0.3">
      <c r="A192">
        <v>14238</v>
      </c>
      <c r="B192" t="s">
        <v>37</v>
      </c>
      <c r="C192" t="s">
        <v>34</v>
      </c>
      <c r="D192" s="3">
        <v>120000</v>
      </c>
      <c r="E192">
        <v>0</v>
      </c>
      <c r="F192" t="s">
        <v>29</v>
      </c>
      <c r="G192" t="s">
        <v>21</v>
      </c>
      <c r="H192" t="s">
        <v>15</v>
      </c>
      <c r="I192">
        <v>4</v>
      </c>
      <c r="J192" t="s">
        <v>47</v>
      </c>
      <c r="K192" t="s">
        <v>24</v>
      </c>
      <c r="L192">
        <v>36</v>
      </c>
      <c r="M192" t="str">
        <f t="shared" si="2"/>
        <v>Middle Age</v>
      </c>
      <c r="N192" t="s">
        <v>15</v>
      </c>
    </row>
    <row r="193" spans="1:14" x14ac:dyDescent="0.3">
      <c r="A193">
        <v>14271</v>
      </c>
      <c r="B193" t="s">
        <v>37</v>
      </c>
      <c r="C193" t="s">
        <v>34</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37</v>
      </c>
      <c r="C194" t="s">
        <v>33</v>
      </c>
      <c r="D194" s="3">
        <v>130000</v>
      </c>
      <c r="E194">
        <v>0</v>
      </c>
      <c r="F194" t="s">
        <v>31</v>
      </c>
      <c r="G194" t="s">
        <v>28</v>
      </c>
      <c r="H194" t="s">
        <v>15</v>
      </c>
      <c r="I194">
        <v>1</v>
      </c>
      <c r="J194" t="s">
        <v>47</v>
      </c>
      <c r="K194" t="s">
        <v>24</v>
      </c>
      <c r="L194">
        <v>48</v>
      </c>
      <c r="M194" t="str">
        <f t="shared" ref="M194:M257" si="3">IF(L194&lt;31,"Adolescent", IF(L194&lt;=54, "Middle Age", IF(L194&gt;54,"Old","Invalid")))</f>
        <v>Middle Age</v>
      </c>
      <c r="N194" t="s">
        <v>18</v>
      </c>
    </row>
    <row r="195" spans="1:14" x14ac:dyDescent="0.3">
      <c r="A195">
        <v>14284</v>
      </c>
      <c r="B195" t="s">
        <v>38</v>
      </c>
      <c r="C195" t="s">
        <v>34</v>
      </c>
      <c r="D195" s="3">
        <v>60000</v>
      </c>
      <c r="E195">
        <v>0</v>
      </c>
      <c r="F195" t="s">
        <v>19</v>
      </c>
      <c r="G195" t="s">
        <v>21</v>
      </c>
      <c r="H195" t="s">
        <v>18</v>
      </c>
      <c r="I195">
        <v>2</v>
      </c>
      <c r="J195" t="s">
        <v>26</v>
      </c>
      <c r="K195" t="s">
        <v>32</v>
      </c>
      <c r="L195">
        <v>32</v>
      </c>
      <c r="M195" t="str">
        <f t="shared" si="3"/>
        <v>Middle Age</v>
      </c>
      <c r="N195" t="s">
        <v>15</v>
      </c>
    </row>
    <row r="196" spans="1:14" x14ac:dyDescent="0.3">
      <c r="A196">
        <v>14312</v>
      </c>
      <c r="B196" t="s">
        <v>37</v>
      </c>
      <c r="C196" t="s">
        <v>33</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38</v>
      </c>
      <c r="C197" t="s">
        <v>33</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38</v>
      </c>
      <c r="C198" t="s">
        <v>33</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37</v>
      </c>
      <c r="C199" t="s">
        <v>34</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38</v>
      </c>
      <c r="C200" t="s">
        <v>34</v>
      </c>
      <c r="D200" s="3">
        <v>60000</v>
      </c>
      <c r="E200">
        <v>3</v>
      </c>
      <c r="F200" t="s">
        <v>27</v>
      </c>
      <c r="G200" t="s">
        <v>21</v>
      </c>
      <c r="H200" t="s">
        <v>15</v>
      </c>
      <c r="I200">
        <v>2</v>
      </c>
      <c r="J200" t="s">
        <v>47</v>
      </c>
      <c r="K200" t="s">
        <v>32</v>
      </c>
      <c r="L200">
        <v>54</v>
      </c>
      <c r="M200" t="str">
        <f t="shared" si="3"/>
        <v>Middle Age</v>
      </c>
      <c r="N200" t="s">
        <v>15</v>
      </c>
    </row>
    <row r="201" spans="1:14" x14ac:dyDescent="0.3">
      <c r="A201">
        <v>14432</v>
      </c>
      <c r="B201" t="s">
        <v>38</v>
      </c>
      <c r="C201" t="s">
        <v>34</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37</v>
      </c>
      <c r="C202" t="s">
        <v>34</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37</v>
      </c>
      <c r="C203" t="s">
        <v>33</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38</v>
      </c>
      <c r="C204" t="s">
        <v>33</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37</v>
      </c>
      <c r="C205" t="s">
        <v>34</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37</v>
      </c>
      <c r="C206" t="s">
        <v>34</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38</v>
      </c>
      <c r="C207" t="s">
        <v>33</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37</v>
      </c>
      <c r="C208" t="s">
        <v>33</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38</v>
      </c>
      <c r="C209" t="s">
        <v>34</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37</v>
      </c>
      <c r="C210" t="s">
        <v>33</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37</v>
      </c>
      <c r="C211" t="s">
        <v>34</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37</v>
      </c>
      <c r="C212" t="s">
        <v>34</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37</v>
      </c>
      <c r="C213" t="s">
        <v>34</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37</v>
      </c>
      <c r="C214" t="s">
        <v>33</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37</v>
      </c>
      <c r="C215" t="s">
        <v>33</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37</v>
      </c>
      <c r="C216" t="s">
        <v>33</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37</v>
      </c>
      <c r="C217" t="s">
        <v>34</v>
      </c>
      <c r="D217" s="3">
        <v>50000</v>
      </c>
      <c r="E217">
        <v>4</v>
      </c>
      <c r="F217" t="s">
        <v>13</v>
      </c>
      <c r="G217" t="s">
        <v>14</v>
      </c>
      <c r="H217" t="s">
        <v>15</v>
      </c>
      <c r="I217">
        <v>3</v>
      </c>
      <c r="J217" t="s">
        <v>47</v>
      </c>
      <c r="K217" t="s">
        <v>32</v>
      </c>
      <c r="L217">
        <v>42</v>
      </c>
      <c r="M217" t="str">
        <f t="shared" si="3"/>
        <v>Middle Age</v>
      </c>
      <c r="N217" t="s">
        <v>18</v>
      </c>
    </row>
    <row r="218" spans="1:14" x14ac:dyDescent="0.3">
      <c r="A218">
        <v>14633</v>
      </c>
      <c r="B218" t="s">
        <v>37</v>
      </c>
      <c r="C218" t="s">
        <v>34</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37</v>
      </c>
      <c r="C219" t="s">
        <v>34</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37</v>
      </c>
      <c r="C220" t="s">
        <v>34</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37</v>
      </c>
      <c r="C221" t="s">
        <v>33</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38</v>
      </c>
      <c r="C222" t="s">
        <v>33</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38</v>
      </c>
      <c r="C223" t="s">
        <v>34</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37</v>
      </c>
      <c r="C224" t="s">
        <v>34</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37</v>
      </c>
      <c r="C225" t="s">
        <v>33</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38</v>
      </c>
      <c r="C226" t="s">
        <v>34</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37</v>
      </c>
      <c r="C227" t="s">
        <v>33</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38</v>
      </c>
      <c r="C228" t="s">
        <v>33</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38</v>
      </c>
      <c r="C229" t="s">
        <v>33</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38</v>
      </c>
      <c r="C230" t="s">
        <v>33</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38</v>
      </c>
      <c r="C231" t="s">
        <v>33</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37</v>
      </c>
      <c r="C232" t="s">
        <v>34</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38</v>
      </c>
      <c r="C233" t="s">
        <v>34</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37</v>
      </c>
      <c r="C234" t="s">
        <v>34</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37</v>
      </c>
      <c r="C235" t="s">
        <v>33</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37</v>
      </c>
      <c r="C236" t="s">
        <v>33</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37</v>
      </c>
      <c r="C237" t="s">
        <v>33</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37</v>
      </c>
      <c r="C238" t="s">
        <v>33</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37</v>
      </c>
      <c r="C239" t="s">
        <v>33</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37</v>
      </c>
      <c r="C240" t="s">
        <v>34</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37</v>
      </c>
      <c r="C241" t="s">
        <v>33</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38</v>
      </c>
      <c r="C242" t="s">
        <v>34</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38</v>
      </c>
      <c r="C243" t="s">
        <v>33</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37</v>
      </c>
      <c r="C244" t="s">
        <v>34</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38</v>
      </c>
      <c r="C245" t="s">
        <v>34</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38</v>
      </c>
      <c r="C246" t="s">
        <v>33</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37</v>
      </c>
      <c r="C247" t="s">
        <v>34</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38</v>
      </c>
      <c r="C248" t="s">
        <v>34</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38</v>
      </c>
      <c r="C249" t="s">
        <v>34</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37</v>
      </c>
      <c r="C250" t="s">
        <v>34</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38</v>
      </c>
      <c r="C251" t="s">
        <v>33</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38</v>
      </c>
      <c r="C252" t="s">
        <v>33</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38</v>
      </c>
      <c r="C253" t="s">
        <v>33</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37</v>
      </c>
      <c r="C254" t="s">
        <v>34</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37</v>
      </c>
      <c r="C255" t="s">
        <v>33</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37</v>
      </c>
      <c r="C256" t="s">
        <v>34</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37</v>
      </c>
      <c r="C257" t="s">
        <v>33</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37</v>
      </c>
      <c r="C258" t="s">
        <v>34</v>
      </c>
      <c r="D258" s="3">
        <v>130000</v>
      </c>
      <c r="E258">
        <v>2</v>
      </c>
      <c r="F258" t="s">
        <v>31</v>
      </c>
      <c r="G258" t="s">
        <v>28</v>
      </c>
      <c r="H258" t="s">
        <v>15</v>
      </c>
      <c r="I258">
        <v>3</v>
      </c>
      <c r="J258" t="s">
        <v>22</v>
      </c>
      <c r="K258" t="s">
        <v>32</v>
      </c>
      <c r="L258">
        <v>69</v>
      </c>
      <c r="M258" t="str">
        <f t="shared" ref="M258:M321" si="4">IF(L258&lt;31,"Adolescent", IF(L258&lt;=54, "Middle Age", IF(L258&gt;54,"Old","Invalid")))</f>
        <v>Old</v>
      </c>
      <c r="N258" t="s">
        <v>18</v>
      </c>
    </row>
    <row r="259" spans="1:14" x14ac:dyDescent="0.3">
      <c r="A259">
        <v>15450</v>
      </c>
      <c r="B259" t="s">
        <v>37</v>
      </c>
      <c r="C259" t="s">
        <v>34</v>
      </c>
      <c r="D259" s="3">
        <v>10000</v>
      </c>
      <c r="E259">
        <v>1</v>
      </c>
      <c r="F259" t="s">
        <v>31</v>
      </c>
      <c r="G259" t="s">
        <v>20</v>
      </c>
      <c r="H259" t="s">
        <v>15</v>
      </c>
      <c r="I259">
        <v>0</v>
      </c>
      <c r="J259" t="s">
        <v>16</v>
      </c>
      <c r="K259" t="s">
        <v>17</v>
      </c>
      <c r="L259">
        <v>70</v>
      </c>
      <c r="M259" t="str">
        <f t="shared" si="4"/>
        <v>Old</v>
      </c>
      <c r="N259" t="s">
        <v>18</v>
      </c>
    </row>
    <row r="260" spans="1:14" x14ac:dyDescent="0.3">
      <c r="A260">
        <v>15465</v>
      </c>
      <c r="B260" t="s">
        <v>37</v>
      </c>
      <c r="C260" t="s">
        <v>33</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37</v>
      </c>
      <c r="C261" t="s">
        <v>33</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37</v>
      </c>
      <c r="C262" t="s">
        <v>34</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37</v>
      </c>
      <c r="C263" t="s">
        <v>34</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38</v>
      </c>
      <c r="C264" t="s">
        <v>34</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37</v>
      </c>
      <c r="C265" t="s">
        <v>33</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37</v>
      </c>
      <c r="C266" t="s">
        <v>34</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37</v>
      </c>
      <c r="C267" t="s">
        <v>34</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38</v>
      </c>
      <c r="C268" t="s">
        <v>33</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38</v>
      </c>
      <c r="C269" t="s">
        <v>34</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37</v>
      </c>
      <c r="C270" t="s">
        <v>33</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38</v>
      </c>
      <c r="C271" t="s">
        <v>33</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37</v>
      </c>
      <c r="C272" t="s">
        <v>34</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37</v>
      </c>
      <c r="C273" t="s">
        <v>33</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38</v>
      </c>
      <c r="C274" t="s">
        <v>33</v>
      </c>
      <c r="D274" s="3">
        <v>80000</v>
      </c>
      <c r="E274">
        <v>5</v>
      </c>
      <c r="F274" t="s">
        <v>13</v>
      </c>
      <c r="G274" t="s">
        <v>28</v>
      </c>
      <c r="H274" t="s">
        <v>15</v>
      </c>
      <c r="I274">
        <v>2</v>
      </c>
      <c r="J274" t="s">
        <v>47</v>
      </c>
      <c r="K274" t="s">
        <v>17</v>
      </c>
      <c r="L274">
        <v>62</v>
      </c>
      <c r="M274" t="str">
        <f t="shared" si="4"/>
        <v>Old</v>
      </c>
      <c r="N274" t="s">
        <v>18</v>
      </c>
    </row>
    <row r="275" spans="1:14" x14ac:dyDescent="0.3">
      <c r="A275">
        <v>15740</v>
      </c>
      <c r="B275" t="s">
        <v>37</v>
      </c>
      <c r="C275" t="s">
        <v>34</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38</v>
      </c>
      <c r="C276" t="s">
        <v>33</v>
      </c>
      <c r="D276" s="3">
        <v>70000</v>
      </c>
      <c r="E276">
        <v>4</v>
      </c>
      <c r="F276" t="s">
        <v>13</v>
      </c>
      <c r="G276" t="s">
        <v>28</v>
      </c>
      <c r="H276" t="s">
        <v>15</v>
      </c>
      <c r="I276">
        <v>2</v>
      </c>
      <c r="J276" t="s">
        <v>47</v>
      </c>
      <c r="K276" t="s">
        <v>32</v>
      </c>
      <c r="L276">
        <v>61</v>
      </c>
      <c r="M276" t="str">
        <f t="shared" si="4"/>
        <v>Old</v>
      </c>
      <c r="N276" t="s">
        <v>18</v>
      </c>
    </row>
    <row r="277" spans="1:14" x14ac:dyDescent="0.3">
      <c r="A277">
        <v>15752</v>
      </c>
      <c r="B277" t="s">
        <v>37</v>
      </c>
      <c r="C277" t="s">
        <v>34</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37</v>
      </c>
      <c r="C278" t="s">
        <v>34</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37</v>
      </c>
      <c r="C279" t="s">
        <v>33</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38</v>
      </c>
      <c r="C280" t="s">
        <v>33</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37</v>
      </c>
      <c r="C281" t="s">
        <v>34</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38</v>
      </c>
      <c r="C282" t="s">
        <v>34</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38</v>
      </c>
      <c r="C283" t="s">
        <v>33</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37</v>
      </c>
      <c r="C284" t="s">
        <v>34</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38</v>
      </c>
      <c r="C285" t="s">
        <v>33</v>
      </c>
      <c r="D285" s="3">
        <v>60000</v>
      </c>
      <c r="E285">
        <v>2</v>
      </c>
      <c r="F285" t="s">
        <v>13</v>
      </c>
      <c r="G285" t="s">
        <v>28</v>
      </c>
      <c r="H285" t="s">
        <v>15</v>
      </c>
      <c r="I285">
        <v>0</v>
      </c>
      <c r="J285" t="s">
        <v>47</v>
      </c>
      <c r="K285" t="s">
        <v>32</v>
      </c>
      <c r="L285">
        <v>58</v>
      </c>
      <c r="M285" t="str">
        <f t="shared" si="4"/>
        <v>Old</v>
      </c>
      <c r="N285" t="s">
        <v>18</v>
      </c>
    </row>
    <row r="286" spans="1:14" x14ac:dyDescent="0.3">
      <c r="A286">
        <v>15922</v>
      </c>
      <c r="B286" t="s">
        <v>37</v>
      </c>
      <c r="C286" t="s">
        <v>34</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38</v>
      </c>
      <c r="C287" t="s">
        <v>33</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37</v>
      </c>
      <c r="C288" t="s">
        <v>34</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37</v>
      </c>
      <c r="C289" t="s">
        <v>34</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37</v>
      </c>
      <c r="C290" t="s">
        <v>33</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38</v>
      </c>
      <c r="C291" t="s">
        <v>34</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37</v>
      </c>
      <c r="C292" t="s">
        <v>34</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38</v>
      </c>
      <c r="C293" t="s">
        <v>34</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38</v>
      </c>
      <c r="C294" t="s">
        <v>34</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37</v>
      </c>
      <c r="C295" t="s">
        <v>34</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37</v>
      </c>
      <c r="C296" t="s">
        <v>34</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38</v>
      </c>
      <c r="C297" t="s">
        <v>33</v>
      </c>
      <c r="D297" s="3">
        <v>70000</v>
      </c>
      <c r="E297">
        <v>5</v>
      </c>
      <c r="F297" t="s">
        <v>31</v>
      </c>
      <c r="G297" t="s">
        <v>21</v>
      </c>
      <c r="H297" t="s">
        <v>15</v>
      </c>
      <c r="I297">
        <v>3</v>
      </c>
      <c r="J297" t="s">
        <v>47</v>
      </c>
      <c r="K297" t="s">
        <v>32</v>
      </c>
      <c r="L297">
        <v>46</v>
      </c>
      <c r="M297" t="str">
        <f t="shared" si="4"/>
        <v>Middle Age</v>
      </c>
      <c r="N297" t="s">
        <v>15</v>
      </c>
    </row>
    <row r="298" spans="1:14" x14ac:dyDescent="0.3">
      <c r="A298">
        <v>16151</v>
      </c>
      <c r="B298" t="s">
        <v>37</v>
      </c>
      <c r="C298" t="s">
        <v>33</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37</v>
      </c>
      <c r="C299" t="s">
        <v>33</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38</v>
      </c>
      <c r="C300" t="s">
        <v>34</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38</v>
      </c>
      <c r="C301" t="s">
        <v>33</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38</v>
      </c>
      <c r="C302" t="s">
        <v>34</v>
      </c>
      <c r="D302" s="3">
        <v>60000</v>
      </c>
      <c r="E302">
        <v>4</v>
      </c>
      <c r="F302" t="s">
        <v>13</v>
      </c>
      <c r="G302" t="s">
        <v>21</v>
      </c>
      <c r="H302" t="s">
        <v>15</v>
      </c>
      <c r="I302">
        <v>3</v>
      </c>
      <c r="J302" t="s">
        <v>47</v>
      </c>
      <c r="K302" t="s">
        <v>24</v>
      </c>
      <c r="L302">
        <v>41</v>
      </c>
      <c r="M302" t="str">
        <f t="shared" si="4"/>
        <v>Middle Age</v>
      </c>
      <c r="N302" t="s">
        <v>18</v>
      </c>
    </row>
    <row r="303" spans="1:14" x14ac:dyDescent="0.3">
      <c r="A303">
        <v>16188</v>
      </c>
      <c r="B303" t="s">
        <v>38</v>
      </c>
      <c r="C303" t="s">
        <v>33</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38</v>
      </c>
      <c r="C304" t="s">
        <v>33</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38</v>
      </c>
      <c r="C305" t="s">
        <v>33</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38</v>
      </c>
      <c r="C306" t="s">
        <v>33</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38</v>
      </c>
      <c r="C307" t="s">
        <v>33</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38</v>
      </c>
      <c r="C308" t="s">
        <v>33</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38</v>
      </c>
      <c r="C309" t="s">
        <v>33</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37</v>
      </c>
      <c r="C310" t="s">
        <v>34</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38</v>
      </c>
      <c r="C311" t="s">
        <v>33</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38</v>
      </c>
      <c r="C312" t="s">
        <v>34</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37</v>
      </c>
      <c r="C313" t="s">
        <v>34</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38</v>
      </c>
      <c r="C314" t="s">
        <v>33</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37</v>
      </c>
      <c r="C315" t="s">
        <v>33</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38</v>
      </c>
      <c r="C316" t="s">
        <v>33</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38</v>
      </c>
      <c r="C317" t="s">
        <v>34</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38</v>
      </c>
      <c r="C318" t="s">
        <v>33</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37</v>
      </c>
      <c r="C319" t="s">
        <v>34</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38</v>
      </c>
      <c r="C320" t="s">
        <v>34</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38</v>
      </c>
      <c r="C321" t="s">
        <v>33</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38</v>
      </c>
      <c r="C322" t="s">
        <v>33</v>
      </c>
      <c r="D322" s="3">
        <v>10000</v>
      </c>
      <c r="E322">
        <v>2</v>
      </c>
      <c r="F322" t="s">
        <v>27</v>
      </c>
      <c r="G322" t="s">
        <v>25</v>
      </c>
      <c r="H322" t="s">
        <v>15</v>
      </c>
      <c r="I322">
        <v>0</v>
      </c>
      <c r="J322" t="s">
        <v>16</v>
      </c>
      <c r="K322" t="s">
        <v>17</v>
      </c>
      <c r="L322">
        <v>36</v>
      </c>
      <c r="M322" t="str">
        <f t="shared" ref="M322:M385" si="5">IF(L322&lt;31,"Adolescent", IF(L322&lt;=54, "Middle Age", IF(L322&gt;54,"Old","Invalid")))</f>
        <v>Middle Age</v>
      </c>
      <c r="N322" t="s">
        <v>15</v>
      </c>
    </row>
    <row r="323" spans="1:14" x14ac:dyDescent="0.3">
      <c r="A323">
        <v>16614</v>
      </c>
      <c r="B323" t="s">
        <v>37</v>
      </c>
      <c r="C323" t="s">
        <v>33</v>
      </c>
      <c r="D323" s="3">
        <v>80000</v>
      </c>
      <c r="E323">
        <v>0</v>
      </c>
      <c r="F323" t="s">
        <v>13</v>
      </c>
      <c r="G323" t="s">
        <v>21</v>
      </c>
      <c r="H323" t="s">
        <v>15</v>
      </c>
      <c r="I323">
        <v>3</v>
      </c>
      <c r="J323" t="s">
        <v>47</v>
      </c>
      <c r="K323" t="s">
        <v>24</v>
      </c>
      <c r="L323">
        <v>32</v>
      </c>
      <c r="M323" t="str">
        <f t="shared" si="5"/>
        <v>Middle Age</v>
      </c>
      <c r="N323" t="s">
        <v>18</v>
      </c>
    </row>
    <row r="324" spans="1:14" x14ac:dyDescent="0.3">
      <c r="A324">
        <v>16651</v>
      </c>
      <c r="B324" t="s">
        <v>37</v>
      </c>
      <c r="C324" t="s">
        <v>33</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38</v>
      </c>
      <c r="C325" t="s">
        <v>33</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37</v>
      </c>
      <c r="C326" t="s">
        <v>34</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37</v>
      </c>
      <c r="C327" t="s">
        <v>34</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37</v>
      </c>
      <c r="C328" t="s">
        <v>34</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38</v>
      </c>
      <c r="C329" t="s">
        <v>33</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37</v>
      </c>
      <c r="C330" t="s">
        <v>34</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38</v>
      </c>
      <c r="C331" t="s">
        <v>34</v>
      </c>
      <c r="D331" s="3">
        <v>60000</v>
      </c>
      <c r="E331">
        <v>5</v>
      </c>
      <c r="F331" t="s">
        <v>13</v>
      </c>
      <c r="G331" t="s">
        <v>28</v>
      </c>
      <c r="H331" t="s">
        <v>15</v>
      </c>
      <c r="I331">
        <v>3</v>
      </c>
      <c r="J331" t="s">
        <v>47</v>
      </c>
      <c r="K331" t="s">
        <v>32</v>
      </c>
      <c r="L331">
        <v>59</v>
      </c>
      <c r="M331" t="str">
        <f t="shared" si="5"/>
        <v>Old</v>
      </c>
      <c r="N331" t="s">
        <v>15</v>
      </c>
    </row>
    <row r="332" spans="1:14" x14ac:dyDescent="0.3">
      <c r="A332">
        <v>16795</v>
      </c>
      <c r="B332" t="s">
        <v>37</v>
      </c>
      <c r="C332" t="s">
        <v>33</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37</v>
      </c>
      <c r="C333" t="s">
        <v>34</v>
      </c>
      <c r="D333" s="3">
        <v>60000</v>
      </c>
      <c r="E333">
        <v>2</v>
      </c>
      <c r="F333" t="s">
        <v>19</v>
      </c>
      <c r="G333" t="s">
        <v>21</v>
      </c>
      <c r="H333" t="s">
        <v>15</v>
      </c>
      <c r="I333">
        <v>2</v>
      </c>
      <c r="J333" t="s">
        <v>47</v>
      </c>
      <c r="K333" t="s">
        <v>32</v>
      </c>
      <c r="L333">
        <v>55</v>
      </c>
      <c r="M333" t="str">
        <f t="shared" si="5"/>
        <v>Old</v>
      </c>
      <c r="N333" t="s">
        <v>18</v>
      </c>
    </row>
    <row r="334" spans="1:14" x14ac:dyDescent="0.3">
      <c r="A334">
        <v>16867</v>
      </c>
      <c r="B334" t="s">
        <v>38</v>
      </c>
      <c r="C334" t="s">
        <v>33</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37</v>
      </c>
      <c r="C335" t="s">
        <v>33</v>
      </c>
      <c r="D335" s="3">
        <v>90000</v>
      </c>
      <c r="E335">
        <v>2</v>
      </c>
      <c r="F335" t="s">
        <v>27</v>
      </c>
      <c r="G335" t="s">
        <v>21</v>
      </c>
      <c r="H335" t="s">
        <v>15</v>
      </c>
      <c r="I335">
        <v>1</v>
      </c>
      <c r="J335" t="s">
        <v>47</v>
      </c>
      <c r="K335" t="s">
        <v>32</v>
      </c>
      <c r="L335">
        <v>51</v>
      </c>
      <c r="M335" t="str">
        <f t="shared" si="5"/>
        <v>Middle Age</v>
      </c>
      <c r="N335" t="s">
        <v>15</v>
      </c>
    </row>
    <row r="336" spans="1:14" x14ac:dyDescent="0.3">
      <c r="A336">
        <v>16890</v>
      </c>
      <c r="B336" t="s">
        <v>37</v>
      </c>
      <c r="C336" t="s">
        <v>34</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37</v>
      </c>
      <c r="C337" t="s">
        <v>33</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37</v>
      </c>
      <c r="C338" t="s">
        <v>34</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38</v>
      </c>
      <c r="C339" t="s">
        <v>33</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37</v>
      </c>
      <c r="C340" t="s">
        <v>33</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38</v>
      </c>
      <c r="C341" t="s">
        <v>34</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38</v>
      </c>
      <c r="C342" t="s">
        <v>33</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37</v>
      </c>
      <c r="C343" t="s">
        <v>33</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38</v>
      </c>
      <c r="C344" t="s">
        <v>34</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38</v>
      </c>
      <c r="C345" t="s">
        <v>33</v>
      </c>
      <c r="D345" s="3">
        <v>90000</v>
      </c>
      <c r="E345">
        <v>5</v>
      </c>
      <c r="F345" t="s">
        <v>19</v>
      </c>
      <c r="G345" t="s">
        <v>21</v>
      </c>
      <c r="H345" t="s">
        <v>15</v>
      </c>
      <c r="I345">
        <v>2</v>
      </c>
      <c r="J345" t="s">
        <v>47</v>
      </c>
      <c r="K345" t="s">
        <v>17</v>
      </c>
      <c r="L345">
        <v>62</v>
      </c>
      <c r="M345" t="str">
        <f t="shared" si="5"/>
        <v>Old</v>
      </c>
      <c r="N345" t="s">
        <v>18</v>
      </c>
    </row>
    <row r="346" spans="1:14" x14ac:dyDescent="0.3">
      <c r="A346">
        <v>17203</v>
      </c>
      <c r="B346" t="s">
        <v>37</v>
      </c>
      <c r="C346" t="s">
        <v>33</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37</v>
      </c>
      <c r="C347" t="s">
        <v>34</v>
      </c>
      <c r="D347" s="3">
        <v>80000</v>
      </c>
      <c r="E347">
        <v>0</v>
      </c>
      <c r="F347" t="s">
        <v>13</v>
      </c>
      <c r="G347" t="s">
        <v>21</v>
      </c>
      <c r="H347" t="s">
        <v>15</v>
      </c>
      <c r="I347">
        <v>3</v>
      </c>
      <c r="J347" t="s">
        <v>47</v>
      </c>
      <c r="K347" t="s">
        <v>24</v>
      </c>
      <c r="L347">
        <v>30</v>
      </c>
      <c r="M347" t="str">
        <f t="shared" si="5"/>
        <v>Adolescent</v>
      </c>
      <c r="N347" t="s">
        <v>18</v>
      </c>
    </row>
    <row r="348" spans="1:14" x14ac:dyDescent="0.3">
      <c r="A348">
        <v>17238</v>
      </c>
      <c r="B348" t="s">
        <v>38</v>
      </c>
      <c r="C348" t="s">
        <v>34</v>
      </c>
      <c r="D348" s="3">
        <v>80000</v>
      </c>
      <c r="E348">
        <v>0</v>
      </c>
      <c r="F348" t="s">
        <v>13</v>
      </c>
      <c r="G348" t="s">
        <v>21</v>
      </c>
      <c r="H348" t="s">
        <v>15</v>
      </c>
      <c r="I348">
        <v>3</v>
      </c>
      <c r="J348" t="s">
        <v>47</v>
      </c>
      <c r="K348" t="s">
        <v>24</v>
      </c>
      <c r="L348">
        <v>32</v>
      </c>
      <c r="M348" t="str">
        <f t="shared" si="5"/>
        <v>Middle Age</v>
      </c>
      <c r="N348" t="s">
        <v>18</v>
      </c>
    </row>
    <row r="349" spans="1:14" x14ac:dyDescent="0.3">
      <c r="A349">
        <v>17260</v>
      </c>
      <c r="B349" t="s">
        <v>37</v>
      </c>
      <c r="C349" t="s">
        <v>34</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38</v>
      </c>
      <c r="C350" t="s">
        <v>34</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37</v>
      </c>
      <c r="C351" t="s">
        <v>34</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38</v>
      </c>
      <c r="C352" t="s">
        <v>33</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37</v>
      </c>
      <c r="C353" t="s">
        <v>33</v>
      </c>
      <c r="D353" s="3">
        <v>100000</v>
      </c>
      <c r="E353">
        <v>4</v>
      </c>
      <c r="F353" t="s">
        <v>13</v>
      </c>
      <c r="G353" t="s">
        <v>21</v>
      </c>
      <c r="H353" t="s">
        <v>15</v>
      </c>
      <c r="I353">
        <v>1</v>
      </c>
      <c r="J353" t="s">
        <v>47</v>
      </c>
      <c r="K353" t="s">
        <v>24</v>
      </c>
      <c r="L353">
        <v>46</v>
      </c>
      <c r="M353" t="str">
        <f t="shared" si="5"/>
        <v>Middle Age</v>
      </c>
      <c r="N353" t="s">
        <v>18</v>
      </c>
    </row>
    <row r="354" spans="1:14" x14ac:dyDescent="0.3">
      <c r="A354">
        <v>17337</v>
      </c>
      <c r="B354" t="s">
        <v>38</v>
      </c>
      <c r="C354" t="s">
        <v>34</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37</v>
      </c>
      <c r="C355" t="s">
        <v>34</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38</v>
      </c>
      <c r="C356" t="s">
        <v>34</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37</v>
      </c>
      <c r="C357" t="s">
        <v>34</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37</v>
      </c>
      <c r="C358" t="s">
        <v>34</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38</v>
      </c>
      <c r="C359" t="s">
        <v>34</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37</v>
      </c>
      <c r="C360" t="s">
        <v>34</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38</v>
      </c>
      <c r="C361" t="s">
        <v>33</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38</v>
      </c>
      <c r="C362" t="s">
        <v>33</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38</v>
      </c>
      <c r="C363" t="s">
        <v>33</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37</v>
      </c>
      <c r="C364" t="s">
        <v>33</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37</v>
      </c>
      <c r="C365" t="s">
        <v>34</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37</v>
      </c>
      <c r="C366" t="s">
        <v>34</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37</v>
      </c>
      <c r="C367" t="s">
        <v>34</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37</v>
      </c>
      <c r="C368" t="s">
        <v>33</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37</v>
      </c>
      <c r="C369" t="s">
        <v>33</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38</v>
      </c>
      <c r="C370" t="s">
        <v>33</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38</v>
      </c>
      <c r="C371" t="s">
        <v>33</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37</v>
      </c>
      <c r="C372" t="s">
        <v>34</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38</v>
      </c>
      <c r="C373" t="s">
        <v>34</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37</v>
      </c>
      <c r="C374" t="s">
        <v>34</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37</v>
      </c>
      <c r="C375" t="s">
        <v>34</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37</v>
      </c>
      <c r="C376" t="s">
        <v>33</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38</v>
      </c>
      <c r="C377" t="s">
        <v>33</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37</v>
      </c>
      <c r="C378" t="s">
        <v>33</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38</v>
      </c>
      <c r="C379" t="s">
        <v>34</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38</v>
      </c>
      <c r="C380" t="s">
        <v>33</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38</v>
      </c>
      <c r="C381" t="s">
        <v>33</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38</v>
      </c>
      <c r="C382" t="s">
        <v>34</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37</v>
      </c>
      <c r="C383" t="s">
        <v>34</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37</v>
      </c>
      <c r="C384" t="s">
        <v>33</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37</v>
      </c>
      <c r="C385" t="s">
        <v>34</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37</v>
      </c>
      <c r="C386" t="s">
        <v>33</v>
      </c>
      <c r="D386" s="3">
        <v>10000</v>
      </c>
      <c r="E386">
        <v>2</v>
      </c>
      <c r="F386" t="s">
        <v>19</v>
      </c>
      <c r="G386" t="s">
        <v>25</v>
      </c>
      <c r="H386" t="s">
        <v>15</v>
      </c>
      <c r="I386">
        <v>1</v>
      </c>
      <c r="J386" t="s">
        <v>16</v>
      </c>
      <c r="K386" t="s">
        <v>17</v>
      </c>
      <c r="L386">
        <v>50</v>
      </c>
      <c r="M386" t="str">
        <f t="shared" ref="M386:M449" si="6">IF(L386&lt;31,"Adolescent", IF(L386&lt;=54, "Middle Age", IF(L386&gt;54,"Old","Invalid")))</f>
        <v>Middle Age</v>
      </c>
      <c r="N386" t="s">
        <v>15</v>
      </c>
    </row>
    <row r="387" spans="1:14" x14ac:dyDescent="0.3">
      <c r="A387">
        <v>17894</v>
      </c>
      <c r="B387" t="s">
        <v>37</v>
      </c>
      <c r="C387" t="s">
        <v>33</v>
      </c>
      <c r="D387" s="3">
        <v>20000</v>
      </c>
      <c r="E387">
        <v>1</v>
      </c>
      <c r="F387" t="s">
        <v>13</v>
      </c>
      <c r="G387" t="s">
        <v>20</v>
      </c>
      <c r="H387" t="s">
        <v>15</v>
      </c>
      <c r="I387">
        <v>0</v>
      </c>
      <c r="J387" t="s">
        <v>16</v>
      </c>
      <c r="K387" t="s">
        <v>17</v>
      </c>
      <c r="L387">
        <v>50</v>
      </c>
      <c r="M387" t="str">
        <f t="shared" si="6"/>
        <v>Middle Age</v>
      </c>
      <c r="N387" t="s">
        <v>15</v>
      </c>
    </row>
    <row r="388" spans="1:14" x14ac:dyDescent="0.3">
      <c r="A388">
        <v>17907</v>
      </c>
      <c r="B388" t="s">
        <v>37</v>
      </c>
      <c r="C388" t="s">
        <v>33</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38</v>
      </c>
      <c r="C389" t="s">
        <v>33</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37</v>
      </c>
      <c r="C390" t="s">
        <v>33</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37</v>
      </c>
      <c r="C391" t="s">
        <v>34</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37</v>
      </c>
      <c r="C392" t="s">
        <v>34</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38</v>
      </c>
      <c r="C393" t="s">
        <v>34</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37</v>
      </c>
      <c r="C394" t="s">
        <v>33</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38</v>
      </c>
      <c r="C395" t="s">
        <v>34</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37</v>
      </c>
      <c r="C396" t="s">
        <v>33</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37</v>
      </c>
      <c r="C397" t="s">
        <v>33</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38</v>
      </c>
      <c r="C398" t="s">
        <v>33</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38</v>
      </c>
      <c r="C399" t="s">
        <v>34</v>
      </c>
      <c r="D399" s="3">
        <v>70000</v>
      </c>
      <c r="E399">
        <v>5</v>
      </c>
      <c r="F399" t="s">
        <v>13</v>
      </c>
      <c r="G399" t="s">
        <v>28</v>
      </c>
      <c r="H399" t="s">
        <v>15</v>
      </c>
      <c r="I399">
        <v>3</v>
      </c>
      <c r="J399" t="s">
        <v>47</v>
      </c>
      <c r="K399" t="s">
        <v>32</v>
      </c>
      <c r="L399">
        <v>60</v>
      </c>
      <c r="M399" t="str">
        <f t="shared" si="6"/>
        <v>Old</v>
      </c>
      <c r="N399" t="s">
        <v>15</v>
      </c>
    </row>
    <row r="400" spans="1:14" x14ac:dyDescent="0.3">
      <c r="A400">
        <v>18069</v>
      </c>
      <c r="B400" t="s">
        <v>37</v>
      </c>
      <c r="C400" t="s">
        <v>34</v>
      </c>
      <c r="D400" s="3">
        <v>70000</v>
      </c>
      <c r="E400">
        <v>5</v>
      </c>
      <c r="F400" t="s">
        <v>13</v>
      </c>
      <c r="G400" t="s">
        <v>28</v>
      </c>
      <c r="H400" t="s">
        <v>15</v>
      </c>
      <c r="I400">
        <v>4</v>
      </c>
      <c r="J400" t="s">
        <v>47</v>
      </c>
      <c r="K400" t="s">
        <v>32</v>
      </c>
      <c r="L400">
        <v>60</v>
      </c>
      <c r="M400" t="str">
        <f t="shared" si="6"/>
        <v>Old</v>
      </c>
      <c r="N400" t="s">
        <v>18</v>
      </c>
    </row>
    <row r="401" spans="1:14" x14ac:dyDescent="0.3">
      <c r="A401">
        <v>18105</v>
      </c>
      <c r="B401" t="s">
        <v>37</v>
      </c>
      <c r="C401" t="s">
        <v>33</v>
      </c>
      <c r="D401" s="3">
        <v>60000</v>
      </c>
      <c r="E401">
        <v>2</v>
      </c>
      <c r="F401" t="s">
        <v>19</v>
      </c>
      <c r="G401" t="s">
        <v>21</v>
      </c>
      <c r="H401" t="s">
        <v>15</v>
      </c>
      <c r="I401">
        <v>1</v>
      </c>
      <c r="J401" t="s">
        <v>47</v>
      </c>
      <c r="K401" t="s">
        <v>32</v>
      </c>
      <c r="L401">
        <v>55</v>
      </c>
      <c r="M401" t="str">
        <f t="shared" si="6"/>
        <v>Old</v>
      </c>
      <c r="N401" t="s">
        <v>18</v>
      </c>
    </row>
    <row r="402" spans="1:14" x14ac:dyDescent="0.3">
      <c r="A402">
        <v>18140</v>
      </c>
      <c r="B402" t="s">
        <v>37</v>
      </c>
      <c r="C402" t="s">
        <v>34</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37</v>
      </c>
      <c r="C403" t="s">
        <v>33</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37</v>
      </c>
      <c r="C404" t="s">
        <v>34</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38</v>
      </c>
      <c r="C405" t="s">
        <v>34</v>
      </c>
      <c r="D405" s="3">
        <v>80000</v>
      </c>
      <c r="E405">
        <v>5</v>
      </c>
      <c r="F405" t="s">
        <v>19</v>
      </c>
      <c r="G405" t="s">
        <v>21</v>
      </c>
      <c r="H405" t="s">
        <v>18</v>
      </c>
      <c r="I405">
        <v>2</v>
      </c>
      <c r="J405" t="s">
        <v>47</v>
      </c>
      <c r="K405" t="s">
        <v>17</v>
      </c>
      <c r="L405">
        <v>59</v>
      </c>
      <c r="M405" t="str">
        <f t="shared" si="6"/>
        <v>Old</v>
      </c>
      <c r="N405" t="s">
        <v>18</v>
      </c>
    </row>
    <row r="406" spans="1:14" x14ac:dyDescent="0.3">
      <c r="A406">
        <v>18153</v>
      </c>
      <c r="B406" t="s">
        <v>37</v>
      </c>
      <c r="C406" t="s">
        <v>33</v>
      </c>
      <c r="D406" s="3">
        <v>100000</v>
      </c>
      <c r="E406">
        <v>2</v>
      </c>
      <c r="F406" t="s">
        <v>13</v>
      </c>
      <c r="G406" t="s">
        <v>28</v>
      </c>
      <c r="H406" t="s">
        <v>15</v>
      </c>
      <c r="I406">
        <v>4</v>
      </c>
      <c r="J406" t="s">
        <v>47</v>
      </c>
      <c r="K406" t="s">
        <v>17</v>
      </c>
      <c r="L406">
        <v>59</v>
      </c>
      <c r="M406" t="str">
        <f t="shared" si="6"/>
        <v>Old</v>
      </c>
      <c r="N406" t="s">
        <v>18</v>
      </c>
    </row>
    <row r="407" spans="1:14" x14ac:dyDescent="0.3">
      <c r="A407">
        <v>18160</v>
      </c>
      <c r="B407" t="s">
        <v>37</v>
      </c>
      <c r="C407" t="s">
        <v>34</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37</v>
      </c>
      <c r="C408" t="s">
        <v>34</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37</v>
      </c>
      <c r="C409" t="s">
        <v>33</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37</v>
      </c>
      <c r="C410" t="s">
        <v>34</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38</v>
      </c>
      <c r="C411" t="s">
        <v>33</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37</v>
      </c>
      <c r="C412" t="s">
        <v>33</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37</v>
      </c>
      <c r="C413" t="s">
        <v>34</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38</v>
      </c>
      <c r="C414" t="s">
        <v>34</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38</v>
      </c>
      <c r="C415" t="s">
        <v>34</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38</v>
      </c>
      <c r="C416" t="s">
        <v>33</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37</v>
      </c>
      <c r="C417" t="s">
        <v>34</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37</v>
      </c>
      <c r="C418" t="s">
        <v>34</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38</v>
      </c>
      <c r="C419" t="s">
        <v>33</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37</v>
      </c>
      <c r="C420" t="s">
        <v>34</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38</v>
      </c>
      <c r="C421" t="s">
        <v>34</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38</v>
      </c>
      <c r="C422" t="s">
        <v>33</v>
      </c>
      <c r="D422" s="3">
        <v>70000</v>
      </c>
      <c r="E422">
        <v>5</v>
      </c>
      <c r="F422" t="s">
        <v>31</v>
      </c>
      <c r="G422" t="s">
        <v>28</v>
      </c>
      <c r="H422" t="s">
        <v>15</v>
      </c>
      <c r="I422">
        <v>2</v>
      </c>
      <c r="J422" t="s">
        <v>47</v>
      </c>
      <c r="K422" t="s">
        <v>32</v>
      </c>
      <c r="L422">
        <v>67</v>
      </c>
      <c r="M422" t="str">
        <f t="shared" si="6"/>
        <v>Old</v>
      </c>
      <c r="N422" t="s">
        <v>15</v>
      </c>
    </row>
    <row r="423" spans="1:14" x14ac:dyDescent="0.3">
      <c r="A423">
        <v>18484</v>
      </c>
      <c r="B423" t="s">
        <v>38</v>
      </c>
      <c r="C423" t="s">
        <v>34</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38</v>
      </c>
      <c r="C424" t="s">
        <v>33</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37</v>
      </c>
      <c r="C425" t="s">
        <v>34</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37</v>
      </c>
      <c r="C426" t="s">
        <v>34</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37</v>
      </c>
      <c r="C427" t="s">
        <v>34</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37</v>
      </c>
      <c r="C428" t="s">
        <v>34</v>
      </c>
      <c r="D428" s="3">
        <v>40000</v>
      </c>
      <c r="E428">
        <v>4</v>
      </c>
      <c r="F428" t="s">
        <v>27</v>
      </c>
      <c r="G428" t="s">
        <v>21</v>
      </c>
      <c r="H428" t="s">
        <v>18</v>
      </c>
      <c r="I428">
        <v>2</v>
      </c>
      <c r="J428" t="s">
        <v>47</v>
      </c>
      <c r="K428" t="s">
        <v>32</v>
      </c>
      <c r="L428">
        <v>61</v>
      </c>
      <c r="M428" t="str">
        <f t="shared" si="6"/>
        <v>Old</v>
      </c>
      <c r="N428" t="s">
        <v>15</v>
      </c>
    </row>
    <row r="429" spans="1:14" x14ac:dyDescent="0.3">
      <c r="A429">
        <v>18560</v>
      </c>
      <c r="B429" t="s">
        <v>37</v>
      </c>
      <c r="C429" t="s">
        <v>33</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37</v>
      </c>
      <c r="C430" t="s">
        <v>33</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37</v>
      </c>
      <c r="C431" t="s">
        <v>33</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37</v>
      </c>
      <c r="C432" t="s">
        <v>33</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38</v>
      </c>
      <c r="C433" t="s">
        <v>33</v>
      </c>
      <c r="D433" s="3">
        <v>80000</v>
      </c>
      <c r="E433">
        <v>3</v>
      </c>
      <c r="F433" t="s">
        <v>13</v>
      </c>
      <c r="G433" t="s">
        <v>14</v>
      </c>
      <c r="H433" t="s">
        <v>15</v>
      </c>
      <c r="I433">
        <v>3</v>
      </c>
      <c r="J433" t="s">
        <v>47</v>
      </c>
      <c r="K433" t="s">
        <v>32</v>
      </c>
      <c r="L433">
        <v>40</v>
      </c>
      <c r="M433" t="str">
        <f t="shared" si="6"/>
        <v>Middle Age</v>
      </c>
      <c r="N433" t="s">
        <v>15</v>
      </c>
    </row>
    <row r="434" spans="1:14" x14ac:dyDescent="0.3">
      <c r="A434">
        <v>18607</v>
      </c>
      <c r="B434" t="s">
        <v>38</v>
      </c>
      <c r="C434" t="s">
        <v>33</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38</v>
      </c>
      <c r="C435" t="s">
        <v>34</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38</v>
      </c>
      <c r="C436" t="s">
        <v>34</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38</v>
      </c>
      <c r="C437" t="s">
        <v>34</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38</v>
      </c>
      <c r="C438" t="s">
        <v>33</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38</v>
      </c>
      <c r="C439" t="s">
        <v>33</v>
      </c>
      <c r="D439" s="3">
        <v>70000</v>
      </c>
      <c r="E439">
        <v>5</v>
      </c>
      <c r="F439" t="s">
        <v>13</v>
      </c>
      <c r="G439" t="s">
        <v>21</v>
      </c>
      <c r="H439" t="s">
        <v>15</v>
      </c>
      <c r="I439">
        <v>4</v>
      </c>
      <c r="J439" t="s">
        <v>47</v>
      </c>
      <c r="K439" t="s">
        <v>24</v>
      </c>
      <c r="L439">
        <v>39</v>
      </c>
      <c r="M439" t="str">
        <f t="shared" si="6"/>
        <v>Middle Age</v>
      </c>
      <c r="N439" t="s">
        <v>18</v>
      </c>
    </row>
    <row r="440" spans="1:14" x14ac:dyDescent="0.3">
      <c r="A440">
        <v>18740</v>
      </c>
      <c r="B440" t="s">
        <v>37</v>
      </c>
      <c r="C440" t="s">
        <v>34</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38</v>
      </c>
      <c r="C441" t="s">
        <v>33</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38</v>
      </c>
      <c r="C442" t="s">
        <v>34</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37</v>
      </c>
      <c r="C443" t="s">
        <v>33</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38</v>
      </c>
      <c r="C444" t="s">
        <v>34</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37</v>
      </c>
      <c r="C445" t="s">
        <v>33</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38</v>
      </c>
      <c r="C446" t="s">
        <v>34</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37</v>
      </c>
      <c r="C447" t="s">
        <v>33</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38</v>
      </c>
      <c r="C448" t="s">
        <v>34</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37</v>
      </c>
      <c r="C449" t="s">
        <v>33</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38</v>
      </c>
      <c r="C450" t="s">
        <v>34</v>
      </c>
      <c r="D450" s="3">
        <v>40000</v>
      </c>
      <c r="E450">
        <v>4</v>
      </c>
      <c r="F450" t="s">
        <v>27</v>
      </c>
      <c r="G450" t="s">
        <v>21</v>
      </c>
      <c r="H450" t="s">
        <v>15</v>
      </c>
      <c r="I450">
        <v>2</v>
      </c>
      <c r="J450" t="s">
        <v>47</v>
      </c>
      <c r="K450" t="s">
        <v>32</v>
      </c>
      <c r="L450">
        <v>62</v>
      </c>
      <c r="M450" t="str">
        <f t="shared" ref="M450:M513" si="7">IF(L450&lt;31,"Adolescent", IF(L450&lt;=54, "Middle Age", IF(L450&gt;54,"Old","Invalid")))</f>
        <v>Old</v>
      </c>
      <c r="N450" t="s">
        <v>15</v>
      </c>
    </row>
    <row r="451" spans="1:14" x14ac:dyDescent="0.3">
      <c r="A451">
        <v>19002</v>
      </c>
      <c r="B451" t="s">
        <v>37</v>
      </c>
      <c r="C451" t="s">
        <v>33</v>
      </c>
      <c r="D451" s="3">
        <v>60000</v>
      </c>
      <c r="E451">
        <v>2</v>
      </c>
      <c r="F451" t="s">
        <v>19</v>
      </c>
      <c r="G451" t="s">
        <v>21</v>
      </c>
      <c r="H451" t="s">
        <v>15</v>
      </c>
      <c r="I451">
        <v>1</v>
      </c>
      <c r="J451" t="s">
        <v>22</v>
      </c>
      <c r="K451" t="s">
        <v>32</v>
      </c>
      <c r="L451">
        <v>57</v>
      </c>
      <c r="M451" t="str">
        <f t="shared" si="7"/>
        <v>Old</v>
      </c>
      <c r="N451" t="s">
        <v>15</v>
      </c>
    </row>
    <row r="452" spans="1:14" x14ac:dyDescent="0.3">
      <c r="A452">
        <v>19012</v>
      </c>
      <c r="B452" t="s">
        <v>37</v>
      </c>
      <c r="C452" t="s">
        <v>34</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37</v>
      </c>
      <c r="C453" t="s">
        <v>33</v>
      </c>
      <c r="D453" s="3">
        <v>120000</v>
      </c>
      <c r="E453">
        <v>3</v>
      </c>
      <c r="F453" t="s">
        <v>13</v>
      </c>
      <c r="G453" t="s">
        <v>28</v>
      </c>
      <c r="H453" t="s">
        <v>18</v>
      </c>
      <c r="I453">
        <v>2</v>
      </c>
      <c r="J453" t="s">
        <v>47</v>
      </c>
      <c r="K453" t="s">
        <v>17</v>
      </c>
      <c r="L453">
        <v>52</v>
      </c>
      <c r="M453" t="str">
        <f t="shared" si="7"/>
        <v>Middle Age</v>
      </c>
      <c r="N453" t="s">
        <v>15</v>
      </c>
    </row>
    <row r="454" spans="1:14" x14ac:dyDescent="0.3">
      <c r="A454">
        <v>19066</v>
      </c>
      <c r="B454" t="s">
        <v>37</v>
      </c>
      <c r="C454" t="s">
        <v>34</v>
      </c>
      <c r="D454" s="3">
        <v>130000</v>
      </c>
      <c r="E454">
        <v>4</v>
      </c>
      <c r="F454" t="s">
        <v>19</v>
      </c>
      <c r="G454" t="s">
        <v>21</v>
      </c>
      <c r="H454" t="s">
        <v>18</v>
      </c>
      <c r="I454">
        <v>3</v>
      </c>
      <c r="J454" t="s">
        <v>47</v>
      </c>
      <c r="K454" t="s">
        <v>17</v>
      </c>
      <c r="L454">
        <v>54</v>
      </c>
      <c r="M454" t="str">
        <f t="shared" si="7"/>
        <v>Middle Age</v>
      </c>
      <c r="N454" t="s">
        <v>18</v>
      </c>
    </row>
    <row r="455" spans="1:14" x14ac:dyDescent="0.3">
      <c r="A455">
        <v>19117</v>
      </c>
      <c r="B455" t="s">
        <v>38</v>
      </c>
      <c r="C455" t="s">
        <v>33</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38</v>
      </c>
      <c r="C456" t="s">
        <v>34</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38</v>
      </c>
      <c r="C457" t="s">
        <v>33</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37</v>
      </c>
      <c r="C458" t="s">
        <v>34</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37</v>
      </c>
      <c r="C459" t="s">
        <v>33</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38</v>
      </c>
      <c r="C460" t="s">
        <v>33</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38</v>
      </c>
      <c r="C461" t="s">
        <v>33</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38</v>
      </c>
      <c r="C462" t="s">
        <v>34</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38</v>
      </c>
      <c r="C463" t="s">
        <v>34</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37</v>
      </c>
      <c r="C464" t="s">
        <v>34</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37</v>
      </c>
      <c r="C465" t="s">
        <v>33</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37</v>
      </c>
      <c r="C466" t="s">
        <v>33</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37</v>
      </c>
      <c r="C467" t="s">
        <v>33</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38</v>
      </c>
      <c r="C468" t="s">
        <v>34</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37</v>
      </c>
      <c r="C469" t="s">
        <v>33</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37</v>
      </c>
      <c r="C470" t="s">
        <v>34</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38</v>
      </c>
      <c r="C471" t="s">
        <v>33</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37</v>
      </c>
      <c r="C472" t="s">
        <v>33</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38</v>
      </c>
      <c r="C473" t="s">
        <v>33</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38</v>
      </c>
      <c r="C474" t="s">
        <v>34</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37</v>
      </c>
      <c r="C475" t="s">
        <v>34</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38</v>
      </c>
      <c r="C476" t="s">
        <v>34</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38</v>
      </c>
      <c r="C477" t="s">
        <v>34</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38</v>
      </c>
      <c r="C478" t="s">
        <v>34</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37</v>
      </c>
      <c r="C479" t="s">
        <v>34</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38</v>
      </c>
      <c r="C480" t="s">
        <v>34</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37</v>
      </c>
      <c r="C481" t="s">
        <v>33</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38</v>
      </c>
      <c r="C482" t="s">
        <v>33</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37</v>
      </c>
      <c r="C483" t="s">
        <v>33</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37</v>
      </c>
      <c r="C484" t="s">
        <v>34</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37</v>
      </c>
      <c r="C485" t="s">
        <v>34</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37</v>
      </c>
      <c r="C486" t="s">
        <v>34</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38</v>
      </c>
      <c r="C487" t="s">
        <v>34</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34</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37</v>
      </c>
      <c r="C489" t="s">
        <v>34</v>
      </c>
      <c r="D489" s="3">
        <v>70000</v>
      </c>
      <c r="E489">
        <v>5</v>
      </c>
      <c r="F489" t="s">
        <v>31</v>
      </c>
      <c r="G489" t="s">
        <v>21</v>
      </c>
      <c r="H489" t="s">
        <v>18</v>
      </c>
      <c r="I489">
        <v>3</v>
      </c>
      <c r="J489" t="s">
        <v>47</v>
      </c>
      <c r="K489" t="s">
        <v>32</v>
      </c>
      <c r="L489">
        <v>47</v>
      </c>
      <c r="M489" t="str">
        <f t="shared" si="7"/>
        <v>Middle Age</v>
      </c>
      <c r="N489" t="s">
        <v>18</v>
      </c>
    </row>
    <row r="490" spans="1:14" x14ac:dyDescent="0.3">
      <c r="A490">
        <v>19562</v>
      </c>
      <c r="B490" t="s">
        <v>38</v>
      </c>
      <c r="C490" t="s">
        <v>33</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37</v>
      </c>
      <c r="C491" t="s">
        <v>34</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37</v>
      </c>
      <c r="C492" t="s">
        <v>34</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37</v>
      </c>
      <c r="C493" t="s">
        <v>34</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37</v>
      </c>
      <c r="C494" t="s">
        <v>34</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37</v>
      </c>
      <c r="C495" t="s">
        <v>33</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37</v>
      </c>
      <c r="C496" t="s">
        <v>34</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38</v>
      </c>
      <c r="C497" t="s">
        <v>34</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38</v>
      </c>
      <c r="C498" t="s">
        <v>34</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37</v>
      </c>
      <c r="C499" t="s">
        <v>34</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37</v>
      </c>
      <c r="C500" t="s">
        <v>34</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38</v>
      </c>
      <c r="C501" t="s">
        <v>33</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37</v>
      </c>
      <c r="C502" t="s">
        <v>34</v>
      </c>
      <c r="D502" s="3">
        <v>50000</v>
      </c>
      <c r="E502">
        <v>4</v>
      </c>
      <c r="F502" t="s">
        <v>13</v>
      </c>
      <c r="G502" t="s">
        <v>28</v>
      </c>
      <c r="H502" t="s">
        <v>15</v>
      </c>
      <c r="I502">
        <v>2</v>
      </c>
      <c r="J502" t="s">
        <v>47</v>
      </c>
      <c r="K502" t="s">
        <v>32</v>
      </c>
      <c r="L502">
        <v>63</v>
      </c>
      <c r="M502" t="str">
        <f t="shared" si="7"/>
        <v>Old</v>
      </c>
      <c r="N502" t="s">
        <v>18</v>
      </c>
    </row>
    <row r="503" spans="1:14" x14ac:dyDescent="0.3">
      <c r="A503">
        <v>19748</v>
      </c>
      <c r="B503" t="s">
        <v>37</v>
      </c>
      <c r="C503" t="s">
        <v>34</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38</v>
      </c>
      <c r="C504" t="s">
        <v>34</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37</v>
      </c>
      <c r="C505" t="s">
        <v>33</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38</v>
      </c>
      <c r="C506" t="s">
        <v>33</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37</v>
      </c>
      <c r="C507" t="s">
        <v>33</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37</v>
      </c>
      <c r="C508" t="s">
        <v>34</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38</v>
      </c>
      <c r="C509" t="s">
        <v>33</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37</v>
      </c>
      <c r="C510" t="s">
        <v>34</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37</v>
      </c>
      <c r="C511" t="s">
        <v>34</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38</v>
      </c>
      <c r="C512" t="s">
        <v>34</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38</v>
      </c>
      <c r="C513" t="s">
        <v>33</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38</v>
      </c>
      <c r="C514" t="s">
        <v>33</v>
      </c>
      <c r="D514" s="3">
        <v>10000</v>
      </c>
      <c r="E514">
        <v>2</v>
      </c>
      <c r="F514" t="s">
        <v>27</v>
      </c>
      <c r="G514" t="s">
        <v>25</v>
      </c>
      <c r="H514" t="s">
        <v>15</v>
      </c>
      <c r="I514">
        <v>2</v>
      </c>
      <c r="J514" t="s">
        <v>26</v>
      </c>
      <c r="K514" t="s">
        <v>32</v>
      </c>
      <c r="L514">
        <v>53</v>
      </c>
      <c r="M514" t="str">
        <f t="shared" ref="M514:M577" si="8">IF(L514&lt;31,"Adolescent", IF(L514&lt;=54, "Middle Age", IF(L514&gt;54,"Old","Invalid")))</f>
        <v>Middle Age</v>
      </c>
      <c r="N514" t="s">
        <v>15</v>
      </c>
    </row>
    <row r="515" spans="1:14" x14ac:dyDescent="0.3">
      <c r="A515">
        <v>20084</v>
      </c>
      <c r="B515" t="s">
        <v>37</v>
      </c>
      <c r="C515" t="s">
        <v>34</v>
      </c>
      <c r="D515" s="3">
        <v>20000</v>
      </c>
      <c r="E515">
        <v>2</v>
      </c>
      <c r="F515" t="s">
        <v>27</v>
      </c>
      <c r="G515" t="s">
        <v>25</v>
      </c>
      <c r="H515" t="s">
        <v>18</v>
      </c>
      <c r="I515">
        <v>2</v>
      </c>
      <c r="J515" t="s">
        <v>16</v>
      </c>
      <c r="K515" t="s">
        <v>32</v>
      </c>
      <c r="L515">
        <v>53</v>
      </c>
      <c r="M515" t="str">
        <f t="shared" si="8"/>
        <v>Middle Age</v>
      </c>
      <c r="N515" t="s">
        <v>18</v>
      </c>
    </row>
    <row r="516" spans="1:14" x14ac:dyDescent="0.3">
      <c r="A516">
        <v>20147</v>
      </c>
      <c r="B516" t="s">
        <v>37</v>
      </c>
      <c r="C516" t="s">
        <v>33</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37</v>
      </c>
      <c r="C517" t="s">
        <v>33</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37</v>
      </c>
      <c r="C518" t="s">
        <v>34</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37</v>
      </c>
      <c r="C519" t="s">
        <v>34</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38</v>
      </c>
      <c r="C520" t="s">
        <v>34</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37</v>
      </c>
      <c r="C521" t="s">
        <v>33</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38</v>
      </c>
      <c r="C522" t="s">
        <v>33</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38</v>
      </c>
      <c r="C523" t="s">
        <v>34</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37</v>
      </c>
      <c r="C524" t="s">
        <v>33</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37</v>
      </c>
      <c r="C525" t="s">
        <v>33</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37</v>
      </c>
      <c r="C526" t="s">
        <v>34</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37</v>
      </c>
      <c r="C527" t="s">
        <v>34</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38</v>
      </c>
      <c r="C528" t="s">
        <v>33</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37</v>
      </c>
      <c r="C529" t="s">
        <v>33</v>
      </c>
      <c r="D529" s="3">
        <v>60000</v>
      </c>
      <c r="E529">
        <v>3</v>
      </c>
      <c r="F529" t="s">
        <v>31</v>
      </c>
      <c r="G529" t="s">
        <v>28</v>
      </c>
      <c r="H529" t="s">
        <v>15</v>
      </c>
      <c r="I529">
        <v>2</v>
      </c>
      <c r="J529" t="s">
        <v>47</v>
      </c>
      <c r="K529" t="s">
        <v>32</v>
      </c>
      <c r="L529">
        <v>69</v>
      </c>
      <c r="M529" t="str">
        <f t="shared" si="8"/>
        <v>Old</v>
      </c>
      <c r="N529" t="s">
        <v>18</v>
      </c>
    </row>
    <row r="530" spans="1:14" x14ac:dyDescent="0.3">
      <c r="A530">
        <v>20401</v>
      </c>
      <c r="B530" t="s">
        <v>37</v>
      </c>
      <c r="C530" t="s">
        <v>33</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37</v>
      </c>
      <c r="C531" t="s">
        <v>33</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37</v>
      </c>
      <c r="C532" t="s">
        <v>34</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38</v>
      </c>
      <c r="C533" t="s">
        <v>33</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37</v>
      </c>
      <c r="C534" t="s">
        <v>34</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37</v>
      </c>
      <c r="C535" t="s">
        <v>33</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37</v>
      </c>
      <c r="C536" t="s">
        <v>33</v>
      </c>
      <c r="D536" s="3">
        <v>40000</v>
      </c>
      <c r="E536">
        <v>5</v>
      </c>
      <c r="F536" t="s">
        <v>27</v>
      </c>
      <c r="G536" t="s">
        <v>21</v>
      </c>
      <c r="H536" t="s">
        <v>18</v>
      </c>
      <c r="I536">
        <v>2</v>
      </c>
      <c r="J536" t="s">
        <v>47</v>
      </c>
      <c r="K536" t="s">
        <v>32</v>
      </c>
      <c r="L536">
        <v>61</v>
      </c>
      <c r="M536" t="str">
        <f t="shared" si="8"/>
        <v>Old</v>
      </c>
      <c r="N536" t="s">
        <v>18</v>
      </c>
    </row>
    <row r="537" spans="1:14" x14ac:dyDescent="0.3">
      <c r="A537">
        <v>20514</v>
      </c>
      <c r="B537" t="s">
        <v>37</v>
      </c>
      <c r="C537" t="s">
        <v>33</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37</v>
      </c>
      <c r="C538" t="s">
        <v>33</v>
      </c>
      <c r="D538" s="3">
        <v>70000</v>
      </c>
      <c r="E538">
        <v>2</v>
      </c>
      <c r="F538" t="s">
        <v>19</v>
      </c>
      <c r="G538" t="s">
        <v>21</v>
      </c>
      <c r="H538" t="s">
        <v>15</v>
      </c>
      <c r="I538">
        <v>1</v>
      </c>
      <c r="J538" t="s">
        <v>47</v>
      </c>
      <c r="K538" t="s">
        <v>32</v>
      </c>
      <c r="L538">
        <v>58</v>
      </c>
      <c r="M538" t="str">
        <f t="shared" si="8"/>
        <v>Old</v>
      </c>
      <c r="N538" t="s">
        <v>18</v>
      </c>
    </row>
    <row r="539" spans="1:14" x14ac:dyDescent="0.3">
      <c r="A539">
        <v>20528</v>
      </c>
      <c r="B539" t="s">
        <v>37</v>
      </c>
      <c r="C539" t="s">
        <v>34</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37</v>
      </c>
      <c r="C540" t="s">
        <v>33</v>
      </c>
      <c r="D540" s="3">
        <v>70000</v>
      </c>
      <c r="E540">
        <v>4</v>
      </c>
      <c r="F540" t="s">
        <v>19</v>
      </c>
      <c r="G540" t="s">
        <v>21</v>
      </c>
      <c r="H540" t="s">
        <v>15</v>
      </c>
      <c r="I540">
        <v>1</v>
      </c>
      <c r="J540" t="s">
        <v>47</v>
      </c>
      <c r="K540" t="s">
        <v>32</v>
      </c>
      <c r="L540">
        <v>56</v>
      </c>
      <c r="M540" t="str">
        <f t="shared" si="8"/>
        <v>Old</v>
      </c>
      <c r="N540" t="s">
        <v>18</v>
      </c>
    </row>
    <row r="541" spans="1:14" x14ac:dyDescent="0.3">
      <c r="A541">
        <v>20567</v>
      </c>
      <c r="B541" t="s">
        <v>37</v>
      </c>
      <c r="C541" t="s">
        <v>34</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37</v>
      </c>
      <c r="C542" t="s">
        <v>34</v>
      </c>
      <c r="D542" s="3">
        <v>100000</v>
      </c>
      <c r="E542">
        <v>3</v>
      </c>
      <c r="F542" t="s">
        <v>29</v>
      </c>
      <c r="G542" t="s">
        <v>21</v>
      </c>
      <c r="H542" t="s">
        <v>15</v>
      </c>
      <c r="I542">
        <v>0</v>
      </c>
      <c r="J542" t="s">
        <v>47</v>
      </c>
      <c r="K542" t="s">
        <v>17</v>
      </c>
      <c r="L542">
        <v>59</v>
      </c>
      <c r="M542" t="str">
        <f t="shared" si="8"/>
        <v>Old</v>
      </c>
      <c r="N542" t="s">
        <v>15</v>
      </c>
    </row>
    <row r="543" spans="1:14" x14ac:dyDescent="0.3">
      <c r="A543">
        <v>20606</v>
      </c>
      <c r="B543" t="s">
        <v>37</v>
      </c>
      <c r="C543" t="s">
        <v>33</v>
      </c>
      <c r="D543" s="3">
        <v>70000</v>
      </c>
      <c r="E543">
        <v>0</v>
      </c>
      <c r="F543" t="s">
        <v>13</v>
      </c>
      <c r="G543" t="s">
        <v>21</v>
      </c>
      <c r="H543" t="s">
        <v>15</v>
      </c>
      <c r="I543">
        <v>4</v>
      </c>
      <c r="J543" t="s">
        <v>47</v>
      </c>
      <c r="K543" t="s">
        <v>24</v>
      </c>
      <c r="L543">
        <v>32</v>
      </c>
      <c r="M543" t="str">
        <f t="shared" si="8"/>
        <v>Middle Age</v>
      </c>
      <c r="N543" t="s">
        <v>15</v>
      </c>
    </row>
    <row r="544" spans="1:14" x14ac:dyDescent="0.3">
      <c r="A544">
        <v>20619</v>
      </c>
      <c r="B544" t="s">
        <v>38</v>
      </c>
      <c r="C544" t="s">
        <v>34</v>
      </c>
      <c r="D544" s="3">
        <v>80000</v>
      </c>
      <c r="E544">
        <v>0</v>
      </c>
      <c r="F544" t="s">
        <v>13</v>
      </c>
      <c r="G544" t="s">
        <v>21</v>
      </c>
      <c r="H544" t="s">
        <v>18</v>
      </c>
      <c r="I544">
        <v>4</v>
      </c>
      <c r="J544" t="s">
        <v>47</v>
      </c>
      <c r="K544" t="s">
        <v>24</v>
      </c>
      <c r="L544">
        <v>35</v>
      </c>
      <c r="M544" t="str">
        <f t="shared" si="8"/>
        <v>Middle Age</v>
      </c>
      <c r="N544" t="s">
        <v>18</v>
      </c>
    </row>
    <row r="545" spans="1:14" x14ac:dyDescent="0.3">
      <c r="A545">
        <v>20625</v>
      </c>
      <c r="B545" t="s">
        <v>37</v>
      </c>
      <c r="C545" t="s">
        <v>34</v>
      </c>
      <c r="D545" s="3">
        <v>100000</v>
      </c>
      <c r="E545">
        <v>0</v>
      </c>
      <c r="F545" t="s">
        <v>27</v>
      </c>
      <c r="G545" t="s">
        <v>28</v>
      </c>
      <c r="H545" t="s">
        <v>15</v>
      </c>
      <c r="I545">
        <v>3</v>
      </c>
      <c r="J545" t="s">
        <v>47</v>
      </c>
      <c r="K545" t="s">
        <v>24</v>
      </c>
      <c r="L545">
        <v>35</v>
      </c>
      <c r="M545" t="str">
        <f t="shared" si="8"/>
        <v>Middle Age</v>
      </c>
      <c r="N545" t="s">
        <v>15</v>
      </c>
    </row>
    <row r="546" spans="1:14" x14ac:dyDescent="0.3">
      <c r="A546">
        <v>20657</v>
      </c>
      <c r="B546" t="s">
        <v>38</v>
      </c>
      <c r="C546" t="s">
        <v>34</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37</v>
      </c>
      <c r="C547" t="s">
        <v>34</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38</v>
      </c>
      <c r="C548" t="s">
        <v>33</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37</v>
      </c>
      <c r="C549" t="s">
        <v>34</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37</v>
      </c>
      <c r="C550" t="s">
        <v>33</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37</v>
      </c>
      <c r="C551" t="s">
        <v>33</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37</v>
      </c>
      <c r="C552" t="s">
        <v>34</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37</v>
      </c>
      <c r="C553" t="s">
        <v>34</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37</v>
      </c>
      <c r="C554" t="s">
        <v>33</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37</v>
      </c>
      <c r="C555" t="s">
        <v>33</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38</v>
      </c>
      <c r="C556" t="s">
        <v>33</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38</v>
      </c>
      <c r="C557" t="s">
        <v>34</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38</v>
      </c>
      <c r="C558" t="s">
        <v>33</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38</v>
      </c>
      <c r="C559" t="s">
        <v>34</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37</v>
      </c>
      <c r="C560" t="s">
        <v>33</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38</v>
      </c>
      <c r="C561" t="s">
        <v>33</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37</v>
      </c>
      <c r="C562" t="s">
        <v>33</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38</v>
      </c>
      <c r="C563" t="s">
        <v>33</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38</v>
      </c>
      <c r="C564" t="s">
        <v>33</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38</v>
      </c>
      <c r="C565" t="s">
        <v>33</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37</v>
      </c>
      <c r="C566" t="s">
        <v>33</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38</v>
      </c>
      <c r="C567" t="s">
        <v>34</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37</v>
      </c>
      <c r="C568" t="s">
        <v>34</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37</v>
      </c>
      <c r="C569" t="s">
        <v>34</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37</v>
      </c>
      <c r="C570" t="s">
        <v>33</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38</v>
      </c>
      <c r="C571" t="s">
        <v>33</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38</v>
      </c>
      <c r="C572" t="s">
        <v>33</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38</v>
      </c>
      <c r="C573" t="s">
        <v>33</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37</v>
      </c>
      <c r="C574" t="s">
        <v>33</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38</v>
      </c>
      <c r="C575" t="s">
        <v>34</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37</v>
      </c>
      <c r="C576" t="s">
        <v>34</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38</v>
      </c>
      <c r="C577" t="s">
        <v>34</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38</v>
      </c>
      <c r="C578" t="s">
        <v>33</v>
      </c>
      <c r="D578" s="3">
        <v>40000</v>
      </c>
      <c r="E578">
        <v>0</v>
      </c>
      <c r="F578" t="s">
        <v>27</v>
      </c>
      <c r="G578" t="s">
        <v>14</v>
      </c>
      <c r="H578" t="s">
        <v>15</v>
      </c>
      <c r="I578">
        <v>2</v>
      </c>
      <c r="J578" t="s">
        <v>23</v>
      </c>
      <c r="K578" t="s">
        <v>32</v>
      </c>
      <c r="L578">
        <v>30</v>
      </c>
      <c r="M578" t="str">
        <f t="shared" ref="M578:M641" si="9">IF(L578&lt;31,"Adolescent", IF(L578&lt;=54, "Middle Age", IF(L578&gt;54,"Old","Invalid")))</f>
        <v>Adolescent</v>
      </c>
      <c r="N578" t="s">
        <v>18</v>
      </c>
    </row>
    <row r="579" spans="1:14" x14ac:dyDescent="0.3">
      <c r="A579">
        <v>21266</v>
      </c>
      <c r="B579" t="s">
        <v>38</v>
      </c>
      <c r="C579" t="s">
        <v>33</v>
      </c>
      <c r="D579" s="3">
        <v>80000</v>
      </c>
      <c r="E579">
        <v>0</v>
      </c>
      <c r="F579" t="s">
        <v>13</v>
      </c>
      <c r="G579" t="s">
        <v>28</v>
      </c>
      <c r="H579" t="s">
        <v>15</v>
      </c>
      <c r="I579">
        <v>1</v>
      </c>
      <c r="J579" t="s">
        <v>26</v>
      </c>
      <c r="K579" t="s">
        <v>32</v>
      </c>
      <c r="L579">
        <v>34</v>
      </c>
      <c r="M579" t="str">
        <f t="shared" si="9"/>
        <v>Middle Age</v>
      </c>
      <c r="N579" t="s">
        <v>15</v>
      </c>
    </row>
    <row r="580" spans="1:14" x14ac:dyDescent="0.3">
      <c r="A580">
        <v>21306</v>
      </c>
      <c r="B580" t="s">
        <v>38</v>
      </c>
      <c r="C580" t="s">
        <v>34</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37</v>
      </c>
      <c r="C581" t="s">
        <v>33</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38</v>
      </c>
      <c r="C582" t="s">
        <v>34</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38</v>
      </c>
      <c r="C583" t="s">
        <v>33</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37</v>
      </c>
      <c r="C584" t="s">
        <v>34</v>
      </c>
      <c r="D584" s="3">
        <v>50000</v>
      </c>
      <c r="E584">
        <v>4</v>
      </c>
      <c r="F584" t="s">
        <v>13</v>
      </c>
      <c r="G584" t="s">
        <v>28</v>
      </c>
      <c r="H584" t="s">
        <v>15</v>
      </c>
      <c r="I584">
        <v>2</v>
      </c>
      <c r="J584" t="s">
        <v>47</v>
      </c>
      <c r="K584" t="s">
        <v>32</v>
      </c>
      <c r="L584">
        <v>64</v>
      </c>
      <c r="M584" t="str">
        <f t="shared" si="9"/>
        <v>Old</v>
      </c>
      <c r="N584" t="s">
        <v>18</v>
      </c>
    </row>
    <row r="585" spans="1:14" x14ac:dyDescent="0.3">
      <c r="A585">
        <v>21451</v>
      </c>
      <c r="B585" t="s">
        <v>37</v>
      </c>
      <c r="C585" t="s">
        <v>33</v>
      </c>
      <c r="D585" s="3">
        <v>40000</v>
      </c>
      <c r="E585">
        <v>4</v>
      </c>
      <c r="F585" t="s">
        <v>27</v>
      </c>
      <c r="G585" t="s">
        <v>21</v>
      </c>
      <c r="H585" t="s">
        <v>15</v>
      </c>
      <c r="I585">
        <v>2</v>
      </c>
      <c r="J585" t="s">
        <v>47</v>
      </c>
      <c r="K585" t="s">
        <v>32</v>
      </c>
      <c r="L585">
        <v>61</v>
      </c>
      <c r="M585" t="str">
        <f t="shared" si="9"/>
        <v>Old</v>
      </c>
      <c r="N585" t="s">
        <v>18</v>
      </c>
    </row>
    <row r="586" spans="1:14" x14ac:dyDescent="0.3">
      <c r="A586">
        <v>21471</v>
      </c>
      <c r="B586" t="s">
        <v>37</v>
      </c>
      <c r="C586" t="s">
        <v>34</v>
      </c>
      <c r="D586" s="3">
        <v>70000</v>
      </c>
      <c r="E586">
        <v>2</v>
      </c>
      <c r="F586" t="s">
        <v>19</v>
      </c>
      <c r="G586" t="s">
        <v>21</v>
      </c>
      <c r="H586" t="s">
        <v>15</v>
      </c>
      <c r="I586">
        <v>1</v>
      </c>
      <c r="J586" t="s">
        <v>47</v>
      </c>
      <c r="K586" t="s">
        <v>32</v>
      </c>
      <c r="L586">
        <v>59</v>
      </c>
      <c r="M586" t="str">
        <f t="shared" si="9"/>
        <v>Old</v>
      </c>
      <c r="N586" t="s">
        <v>18</v>
      </c>
    </row>
    <row r="587" spans="1:14" x14ac:dyDescent="0.3">
      <c r="A587">
        <v>21554</v>
      </c>
      <c r="B587" t="s">
        <v>38</v>
      </c>
      <c r="C587" t="s">
        <v>33</v>
      </c>
      <c r="D587" s="3">
        <v>80000</v>
      </c>
      <c r="E587">
        <v>0</v>
      </c>
      <c r="F587" t="s">
        <v>13</v>
      </c>
      <c r="G587" t="s">
        <v>21</v>
      </c>
      <c r="H587" t="s">
        <v>18</v>
      </c>
      <c r="I587">
        <v>3</v>
      </c>
      <c r="J587" t="s">
        <v>47</v>
      </c>
      <c r="K587" t="s">
        <v>24</v>
      </c>
      <c r="L587">
        <v>33</v>
      </c>
      <c r="M587" t="str">
        <f t="shared" si="9"/>
        <v>Middle Age</v>
      </c>
      <c r="N587" t="s">
        <v>18</v>
      </c>
    </row>
    <row r="588" spans="1:14" x14ac:dyDescent="0.3">
      <c r="A588">
        <v>21557</v>
      </c>
      <c r="B588" t="s">
        <v>38</v>
      </c>
      <c r="C588" t="s">
        <v>33</v>
      </c>
      <c r="D588" s="3">
        <v>110000</v>
      </c>
      <c r="E588">
        <v>0</v>
      </c>
      <c r="F588" t="s">
        <v>19</v>
      </c>
      <c r="G588" t="s">
        <v>28</v>
      </c>
      <c r="H588" t="s">
        <v>15</v>
      </c>
      <c r="I588">
        <v>3</v>
      </c>
      <c r="J588" t="s">
        <v>47</v>
      </c>
      <c r="K588" t="s">
        <v>24</v>
      </c>
      <c r="L588">
        <v>32</v>
      </c>
      <c r="M588" t="str">
        <f t="shared" si="9"/>
        <v>Middle Age</v>
      </c>
      <c r="N588" t="s">
        <v>15</v>
      </c>
    </row>
    <row r="589" spans="1:14" x14ac:dyDescent="0.3">
      <c r="A589">
        <v>21560</v>
      </c>
      <c r="B589" t="s">
        <v>37</v>
      </c>
      <c r="C589" t="s">
        <v>34</v>
      </c>
      <c r="D589" s="3">
        <v>120000</v>
      </c>
      <c r="E589">
        <v>0</v>
      </c>
      <c r="F589" t="s">
        <v>29</v>
      </c>
      <c r="G589" t="s">
        <v>21</v>
      </c>
      <c r="H589" t="s">
        <v>15</v>
      </c>
      <c r="I589">
        <v>4</v>
      </c>
      <c r="J589" t="s">
        <v>47</v>
      </c>
      <c r="K589" t="s">
        <v>24</v>
      </c>
      <c r="L589">
        <v>32</v>
      </c>
      <c r="M589" t="str">
        <f t="shared" si="9"/>
        <v>Middle Age</v>
      </c>
      <c r="N589" t="s">
        <v>15</v>
      </c>
    </row>
    <row r="590" spans="1:14" x14ac:dyDescent="0.3">
      <c r="A590">
        <v>21561</v>
      </c>
      <c r="B590" t="s">
        <v>38</v>
      </c>
      <c r="C590" t="s">
        <v>34</v>
      </c>
      <c r="D590" s="3">
        <v>90000</v>
      </c>
      <c r="E590">
        <v>0</v>
      </c>
      <c r="F590" t="s">
        <v>13</v>
      </c>
      <c r="G590" t="s">
        <v>21</v>
      </c>
      <c r="H590" t="s">
        <v>18</v>
      </c>
      <c r="I590">
        <v>3</v>
      </c>
      <c r="J590" t="s">
        <v>47</v>
      </c>
      <c r="K590" t="s">
        <v>24</v>
      </c>
      <c r="L590">
        <v>34</v>
      </c>
      <c r="M590" t="str">
        <f t="shared" si="9"/>
        <v>Middle Age</v>
      </c>
      <c r="N590" t="s">
        <v>15</v>
      </c>
    </row>
    <row r="591" spans="1:14" x14ac:dyDescent="0.3">
      <c r="A591">
        <v>21564</v>
      </c>
      <c r="B591" t="s">
        <v>38</v>
      </c>
      <c r="C591" t="s">
        <v>33</v>
      </c>
      <c r="D591" s="3">
        <v>80000</v>
      </c>
      <c r="E591">
        <v>0</v>
      </c>
      <c r="F591" t="s">
        <v>13</v>
      </c>
      <c r="G591" t="s">
        <v>21</v>
      </c>
      <c r="H591" t="s">
        <v>15</v>
      </c>
      <c r="I591">
        <v>4</v>
      </c>
      <c r="J591" t="s">
        <v>47</v>
      </c>
      <c r="K591" t="s">
        <v>24</v>
      </c>
      <c r="L591">
        <v>35</v>
      </c>
      <c r="M591" t="str">
        <f t="shared" si="9"/>
        <v>Middle Age</v>
      </c>
      <c r="N591" t="s">
        <v>18</v>
      </c>
    </row>
    <row r="592" spans="1:14" x14ac:dyDescent="0.3">
      <c r="A592">
        <v>21568</v>
      </c>
      <c r="B592" t="s">
        <v>37</v>
      </c>
      <c r="C592" t="s">
        <v>33</v>
      </c>
      <c r="D592" s="3">
        <v>100000</v>
      </c>
      <c r="E592">
        <v>0</v>
      </c>
      <c r="F592" t="s">
        <v>27</v>
      </c>
      <c r="G592" t="s">
        <v>28</v>
      </c>
      <c r="H592" t="s">
        <v>15</v>
      </c>
      <c r="I592">
        <v>4</v>
      </c>
      <c r="J592" t="s">
        <v>47</v>
      </c>
      <c r="K592" t="s">
        <v>24</v>
      </c>
      <c r="L592">
        <v>34</v>
      </c>
      <c r="M592" t="str">
        <f t="shared" si="9"/>
        <v>Middle Age</v>
      </c>
      <c r="N592" t="s">
        <v>15</v>
      </c>
    </row>
    <row r="593" spans="1:14" x14ac:dyDescent="0.3">
      <c r="A593">
        <v>21583</v>
      </c>
      <c r="B593" t="s">
        <v>37</v>
      </c>
      <c r="C593" t="s">
        <v>33</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37</v>
      </c>
      <c r="C594" t="s">
        <v>33</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37</v>
      </c>
      <c r="C595" t="s">
        <v>33</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38</v>
      </c>
      <c r="C596" t="s">
        <v>34</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37</v>
      </c>
      <c r="C597" t="s">
        <v>33</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38</v>
      </c>
      <c r="C598" t="s">
        <v>33</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37</v>
      </c>
      <c r="C599" t="s">
        <v>34</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38</v>
      </c>
      <c r="C600" t="s">
        <v>34</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38</v>
      </c>
      <c r="C601" t="s">
        <v>33</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37</v>
      </c>
      <c r="C602" t="s">
        <v>34</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37</v>
      </c>
      <c r="C603" t="s">
        <v>34</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37</v>
      </c>
      <c r="C604" t="s">
        <v>33</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37</v>
      </c>
      <c r="C605" t="s">
        <v>34</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37</v>
      </c>
      <c r="C606" t="s">
        <v>34</v>
      </c>
      <c r="D606" s="3">
        <v>60000</v>
      </c>
      <c r="E606">
        <v>3</v>
      </c>
      <c r="F606" t="s">
        <v>31</v>
      </c>
      <c r="G606" t="s">
        <v>28</v>
      </c>
      <c r="H606" t="s">
        <v>15</v>
      </c>
      <c r="I606">
        <v>2</v>
      </c>
      <c r="J606" t="s">
        <v>47</v>
      </c>
      <c r="K606" t="s">
        <v>32</v>
      </c>
      <c r="L606">
        <v>64</v>
      </c>
      <c r="M606" t="str">
        <f t="shared" si="9"/>
        <v>Old</v>
      </c>
      <c r="N606" t="s">
        <v>18</v>
      </c>
    </row>
    <row r="607" spans="1:14" x14ac:dyDescent="0.3">
      <c r="A607">
        <v>21770</v>
      </c>
      <c r="B607" t="s">
        <v>37</v>
      </c>
      <c r="C607" t="s">
        <v>34</v>
      </c>
      <c r="D607" s="3">
        <v>60000</v>
      </c>
      <c r="E607">
        <v>4</v>
      </c>
      <c r="F607" t="s">
        <v>13</v>
      </c>
      <c r="G607" t="s">
        <v>28</v>
      </c>
      <c r="H607" t="s">
        <v>15</v>
      </c>
      <c r="I607">
        <v>2</v>
      </c>
      <c r="J607" t="s">
        <v>47</v>
      </c>
      <c r="K607" t="s">
        <v>32</v>
      </c>
      <c r="L607">
        <v>60</v>
      </c>
      <c r="M607" t="str">
        <f t="shared" si="9"/>
        <v>Old</v>
      </c>
      <c r="N607" t="s">
        <v>18</v>
      </c>
    </row>
    <row r="608" spans="1:14" x14ac:dyDescent="0.3">
      <c r="A608">
        <v>21801</v>
      </c>
      <c r="B608" t="s">
        <v>37</v>
      </c>
      <c r="C608" t="s">
        <v>33</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37</v>
      </c>
      <c r="C609" t="s">
        <v>33</v>
      </c>
      <c r="D609" s="3">
        <v>110000</v>
      </c>
      <c r="E609">
        <v>0</v>
      </c>
      <c r="F609" t="s">
        <v>27</v>
      </c>
      <c r="G609" t="s">
        <v>28</v>
      </c>
      <c r="H609" t="s">
        <v>15</v>
      </c>
      <c r="I609">
        <v>3</v>
      </c>
      <c r="J609" t="s">
        <v>47</v>
      </c>
      <c r="K609" t="s">
        <v>24</v>
      </c>
      <c r="L609">
        <v>34</v>
      </c>
      <c r="M609" t="str">
        <f t="shared" si="9"/>
        <v>Middle Age</v>
      </c>
      <c r="N609" t="s">
        <v>15</v>
      </c>
    </row>
    <row r="610" spans="1:14" x14ac:dyDescent="0.3">
      <c r="A610">
        <v>21940</v>
      </c>
      <c r="B610" t="s">
        <v>37</v>
      </c>
      <c r="C610" t="s">
        <v>34</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38</v>
      </c>
      <c r="C611" t="s">
        <v>33</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38</v>
      </c>
      <c r="C612" t="s">
        <v>33</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37</v>
      </c>
      <c r="C613" t="s">
        <v>33</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37</v>
      </c>
      <c r="C614" t="s">
        <v>34</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38</v>
      </c>
      <c r="C615" t="s">
        <v>34</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38</v>
      </c>
      <c r="C616" t="s">
        <v>34</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37</v>
      </c>
      <c r="C617" t="s">
        <v>33</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38</v>
      </c>
      <c r="C618" t="s">
        <v>33</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38</v>
      </c>
      <c r="C619" t="s">
        <v>34</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37</v>
      </c>
      <c r="C620" t="s">
        <v>33</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38</v>
      </c>
      <c r="C621" t="s">
        <v>33</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37</v>
      </c>
      <c r="C622" t="s">
        <v>34</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37</v>
      </c>
      <c r="C623" t="s">
        <v>34</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37</v>
      </c>
      <c r="C624" t="s">
        <v>33</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37</v>
      </c>
      <c r="C625" t="s">
        <v>33</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37</v>
      </c>
      <c r="C626" t="s">
        <v>34</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37</v>
      </c>
      <c r="C627" t="s">
        <v>33</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37</v>
      </c>
      <c r="C628" t="s">
        <v>34</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37</v>
      </c>
      <c r="C629" t="s">
        <v>34</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37</v>
      </c>
      <c r="C630" t="s">
        <v>33</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37</v>
      </c>
      <c r="C631" t="s">
        <v>34</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37</v>
      </c>
      <c r="C632" t="s">
        <v>34</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37</v>
      </c>
      <c r="C633" t="s">
        <v>33</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38</v>
      </c>
      <c r="C634" t="s">
        <v>33</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38</v>
      </c>
      <c r="C635" t="s">
        <v>33</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37</v>
      </c>
      <c r="C636" t="s">
        <v>34</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37</v>
      </c>
      <c r="C637" t="s">
        <v>34</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37</v>
      </c>
      <c r="C638" t="s">
        <v>34</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38</v>
      </c>
      <c r="C639" t="s">
        <v>34</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37</v>
      </c>
      <c r="C640" t="s">
        <v>34</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37</v>
      </c>
      <c r="C641" t="s">
        <v>34</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37</v>
      </c>
      <c r="C642" t="s">
        <v>33</v>
      </c>
      <c r="D642" s="3">
        <v>30000</v>
      </c>
      <c r="E642">
        <v>0</v>
      </c>
      <c r="F642" t="s">
        <v>13</v>
      </c>
      <c r="G642" t="s">
        <v>20</v>
      </c>
      <c r="H642" t="s">
        <v>15</v>
      </c>
      <c r="I642">
        <v>0</v>
      </c>
      <c r="J642" t="s">
        <v>16</v>
      </c>
      <c r="K642" t="s">
        <v>17</v>
      </c>
      <c r="L642">
        <v>37</v>
      </c>
      <c r="M642" t="str">
        <f t="shared" ref="M642:M705" si="10">IF(L642&lt;31,"Adolescent", IF(L642&lt;=54, "Middle Age", IF(L642&gt;54,"Old","Invalid")))</f>
        <v>Middle Age</v>
      </c>
      <c r="N642" t="s">
        <v>15</v>
      </c>
    </row>
    <row r="643" spans="1:14" x14ac:dyDescent="0.3">
      <c r="A643">
        <v>22464</v>
      </c>
      <c r="B643" t="s">
        <v>37</v>
      </c>
      <c r="C643" t="s">
        <v>34</v>
      </c>
      <c r="D643" s="3">
        <v>40000</v>
      </c>
      <c r="E643">
        <v>0</v>
      </c>
      <c r="F643" t="s">
        <v>31</v>
      </c>
      <c r="G643" t="s">
        <v>20</v>
      </c>
      <c r="H643" t="s">
        <v>15</v>
      </c>
      <c r="I643">
        <v>0</v>
      </c>
      <c r="J643" t="s">
        <v>16</v>
      </c>
      <c r="K643" t="s">
        <v>17</v>
      </c>
      <c r="L643">
        <v>37</v>
      </c>
      <c r="M643" t="str">
        <f t="shared" si="10"/>
        <v>Middle Age</v>
      </c>
      <c r="N643" t="s">
        <v>15</v>
      </c>
    </row>
    <row r="644" spans="1:14" x14ac:dyDescent="0.3">
      <c r="A644">
        <v>22496</v>
      </c>
      <c r="B644" t="s">
        <v>37</v>
      </c>
      <c r="C644" t="s">
        <v>33</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38</v>
      </c>
      <c r="C645" t="s">
        <v>34</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38</v>
      </c>
      <c r="C646" t="s">
        <v>33</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38</v>
      </c>
      <c r="C647" t="s">
        <v>33</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38</v>
      </c>
      <c r="C648" t="s">
        <v>33</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37</v>
      </c>
      <c r="C649" t="s">
        <v>34</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38</v>
      </c>
      <c r="C650" t="s">
        <v>33</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38</v>
      </c>
      <c r="C651" t="s">
        <v>33</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38</v>
      </c>
      <c r="C652" t="s">
        <v>33</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38</v>
      </c>
      <c r="C653" t="s">
        <v>33</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38</v>
      </c>
      <c r="C654" t="s">
        <v>33</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38</v>
      </c>
      <c r="C655" t="s">
        <v>34</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37</v>
      </c>
      <c r="C656" t="s">
        <v>34</v>
      </c>
      <c r="D656" s="3">
        <v>70000</v>
      </c>
      <c r="E656">
        <v>5</v>
      </c>
      <c r="F656" t="s">
        <v>13</v>
      </c>
      <c r="G656" t="s">
        <v>28</v>
      </c>
      <c r="H656" t="s">
        <v>15</v>
      </c>
      <c r="I656">
        <v>2</v>
      </c>
      <c r="J656" t="s">
        <v>47</v>
      </c>
      <c r="K656" t="s">
        <v>32</v>
      </c>
      <c r="L656">
        <v>63</v>
      </c>
      <c r="M656" t="str">
        <f t="shared" si="10"/>
        <v>Old</v>
      </c>
      <c r="N656" t="s">
        <v>18</v>
      </c>
    </row>
    <row r="657" spans="1:14" x14ac:dyDescent="0.3">
      <c r="A657">
        <v>22743</v>
      </c>
      <c r="B657" t="s">
        <v>37</v>
      </c>
      <c r="C657" t="s">
        <v>33</v>
      </c>
      <c r="D657" s="3">
        <v>40000</v>
      </c>
      <c r="E657">
        <v>5</v>
      </c>
      <c r="F657" t="s">
        <v>27</v>
      </c>
      <c r="G657" t="s">
        <v>21</v>
      </c>
      <c r="H657" t="s">
        <v>15</v>
      </c>
      <c r="I657">
        <v>2</v>
      </c>
      <c r="J657" t="s">
        <v>47</v>
      </c>
      <c r="K657" t="s">
        <v>32</v>
      </c>
      <c r="L657">
        <v>60</v>
      </c>
      <c r="M657" t="str">
        <f t="shared" si="10"/>
        <v>Old</v>
      </c>
      <c r="N657" t="s">
        <v>18</v>
      </c>
    </row>
    <row r="658" spans="1:14" x14ac:dyDescent="0.3">
      <c r="A658">
        <v>22821</v>
      </c>
      <c r="B658" t="s">
        <v>37</v>
      </c>
      <c r="C658" t="s">
        <v>33</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37</v>
      </c>
      <c r="C659" t="s">
        <v>34</v>
      </c>
      <c r="D659" s="3">
        <v>120000</v>
      </c>
      <c r="E659">
        <v>4</v>
      </c>
      <c r="F659" t="s">
        <v>19</v>
      </c>
      <c r="G659" t="s">
        <v>28</v>
      </c>
      <c r="H659" t="s">
        <v>15</v>
      </c>
      <c r="I659">
        <v>3</v>
      </c>
      <c r="J659" t="s">
        <v>47</v>
      </c>
      <c r="K659" t="s">
        <v>17</v>
      </c>
      <c r="L659">
        <v>56</v>
      </c>
      <c r="M659" t="str">
        <f t="shared" si="10"/>
        <v>Old</v>
      </c>
      <c r="N659" t="s">
        <v>18</v>
      </c>
    </row>
    <row r="660" spans="1:14" x14ac:dyDescent="0.3">
      <c r="A660">
        <v>22864</v>
      </c>
      <c r="B660" t="s">
        <v>37</v>
      </c>
      <c r="C660" t="s">
        <v>34</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38</v>
      </c>
      <c r="C661" t="s">
        <v>34</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37</v>
      </c>
      <c r="C662" t="s">
        <v>34</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37</v>
      </c>
      <c r="C663" t="s">
        <v>34</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38</v>
      </c>
      <c r="C664" t="s">
        <v>33</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38</v>
      </c>
      <c r="C665" t="s">
        <v>33</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37</v>
      </c>
      <c r="C666" t="s">
        <v>33</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38</v>
      </c>
      <c r="C667" t="s">
        <v>34</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38</v>
      </c>
      <c r="C668" t="s">
        <v>33</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37</v>
      </c>
      <c r="C669" t="s">
        <v>33</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37</v>
      </c>
      <c r="C670" t="s">
        <v>33</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38</v>
      </c>
      <c r="C671" t="s">
        <v>34</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38</v>
      </c>
      <c r="C672" t="s">
        <v>33</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37</v>
      </c>
      <c r="C673" t="s">
        <v>34</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38</v>
      </c>
      <c r="C674" t="s">
        <v>34</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37</v>
      </c>
      <c r="C675" t="s">
        <v>34</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37</v>
      </c>
      <c r="C676" t="s">
        <v>33</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38</v>
      </c>
      <c r="C677" t="s">
        <v>34</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37</v>
      </c>
      <c r="C678" t="s">
        <v>34</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37</v>
      </c>
      <c r="C679" t="s">
        <v>33</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38</v>
      </c>
      <c r="C680" t="s">
        <v>33</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37</v>
      </c>
      <c r="C681" t="s">
        <v>33</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38</v>
      </c>
      <c r="C682" t="s">
        <v>34</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37</v>
      </c>
      <c r="C683" t="s">
        <v>34</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38</v>
      </c>
      <c r="C684" t="s">
        <v>34</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37</v>
      </c>
      <c r="C685" t="s">
        <v>34</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37</v>
      </c>
      <c r="C686" t="s">
        <v>34</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37</v>
      </c>
      <c r="C687" t="s">
        <v>33</v>
      </c>
      <c r="D687" s="3">
        <v>60000</v>
      </c>
      <c r="E687">
        <v>5</v>
      </c>
      <c r="F687" t="s">
        <v>13</v>
      </c>
      <c r="G687" t="s">
        <v>14</v>
      </c>
      <c r="H687" t="s">
        <v>15</v>
      </c>
      <c r="I687">
        <v>3</v>
      </c>
      <c r="J687" t="s">
        <v>47</v>
      </c>
      <c r="K687" t="s">
        <v>32</v>
      </c>
      <c r="L687">
        <v>41</v>
      </c>
      <c r="M687" t="str">
        <f t="shared" si="10"/>
        <v>Middle Age</v>
      </c>
      <c r="N687" t="s">
        <v>18</v>
      </c>
    </row>
    <row r="688" spans="1:14" x14ac:dyDescent="0.3">
      <c r="A688">
        <v>23376</v>
      </c>
      <c r="B688" t="s">
        <v>37</v>
      </c>
      <c r="C688" t="s">
        <v>34</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37</v>
      </c>
      <c r="C689" t="s">
        <v>34</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38</v>
      </c>
      <c r="C690" t="s">
        <v>33</v>
      </c>
      <c r="D690" s="3">
        <v>70000</v>
      </c>
      <c r="E690">
        <v>5</v>
      </c>
      <c r="F690" t="s">
        <v>13</v>
      </c>
      <c r="G690" t="s">
        <v>21</v>
      </c>
      <c r="H690" t="s">
        <v>15</v>
      </c>
      <c r="I690">
        <v>3</v>
      </c>
      <c r="J690" t="s">
        <v>47</v>
      </c>
      <c r="K690" t="s">
        <v>24</v>
      </c>
      <c r="L690">
        <v>39</v>
      </c>
      <c r="M690" t="str">
        <f t="shared" si="10"/>
        <v>Middle Age</v>
      </c>
      <c r="N690" t="s">
        <v>18</v>
      </c>
    </row>
    <row r="691" spans="1:14" x14ac:dyDescent="0.3">
      <c r="A691">
        <v>23426</v>
      </c>
      <c r="B691" t="s">
        <v>38</v>
      </c>
      <c r="C691" t="s">
        <v>34</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38</v>
      </c>
      <c r="C692" t="s">
        <v>34</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37</v>
      </c>
      <c r="C693" t="s">
        <v>34</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38</v>
      </c>
      <c r="C694" t="s">
        <v>34</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37</v>
      </c>
      <c r="C695" t="s">
        <v>34</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37</v>
      </c>
      <c r="C696" t="s">
        <v>33</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38</v>
      </c>
      <c r="C697" t="s">
        <v>34</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38</v>
      </c>
      <c r="C698" t="s">
        <v>34</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37</v>
      </c>
      <c r="C699" t="s">
        <v>33</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38</v>
      </c>
      <c r="C700" t="s">
        <v>34</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38</v>
      </c>
      <c r="C701" t="s">
        <v>34</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37</v>
      </c>
      <c r="C702" t="s">
        <v>33</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37</v>
      </c>
      <c r="C703" t="s">
        <v>33</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37</v>
      </c>
      <c r="C704" t="s">
        <v>33</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38</v>
      </c>
      <c r="C705" t="s">
        <v>33</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37</v>
      </c>
      <c r="C706" t="s">
        <v>33</v>
      </c>
      <c r="D706" s="3">
        <v>40000</v>
      </c>
      <c r="E706">
        <v>4</v>
      </c>
      <c r="F706" t="s">
        <v>27</v>
      </c>
      <c r="G706" t="s">
        <v>21</v>
      </c>
      <c r="H706" t="s">
        <v>15</v>
      </c>
      <c r="I706">
        <v>2</v>
      </c>
      <c r="J706" t="s">
        <v>23</v>
      </c>
      <c r="K706" t="s">
        <v>32</v>
      </c>
      <c r="L706">
        <v>59</v>
      </c>
      <c r="M706" t="str">
        <f t="shared" ref="M706:M769" si="11">IF(L706&lt;31,"Adolescent", IF(L706&lt;=54, "Middle Age", IF(L706&gt;54,"Old","Invalid")))</f>
        <v>Old</v>
      </c>
      <c r="N706" t="s">
        <v>15</v>
      </c>
    </row>
    <row r="707" spans="1:14" x14ac:dyDescent="0.3">
      <c r="A707">
        <v>23672</v>
      </c>
      <c r="B707" t="s">
        <v>37</v>
      </c>
      <c r="C707" t="s">
        <v>33</v>
      </c>
      <c r="D707" s="3">
        <v>60000</v>
      </c>
      <c r="E707">
        <v>3</v>
      </c>
      <c r="F707" t="s">
        <v>31</v>
      </c>
      <c r="G707" t="s">
        <v>28</v>
      </c>
      <c r="H707" t="s">
        <v>15</v>
      </c>
      <c r="I707">
        <v>2</v>
      </c>
      <c r="J707" t="s">
        <v>26</v>
      </c>
      <c r="K707" t="s">
        <v>32</v>
      </c>
      <c r="L707">
        <v>67</v>
      </c>
      <c r="M707" t="str">
        <f t="shared" si="11"/>
        <v>Old</v>
      </c>
      <c r="N707" t="s">
        <v>18</v>
      </c>
    </row>
    <row r="708" spans="1:14" x14ac:dyDescent="0.3">
      <c r="A708">
        <v>23704</v>
      </c>
      <c r="B708" t="s">
        <v>38</v>
      </c>
      <c r="C708" t="s">
        <v>34</v>
      </c>
      <c r="D708" s="3">
        <v>40000</v>
      </c>
      <c r="E708">
        <v>5</v>
      </c>
      <c r="F708" t="s">
        <v>27</v>
      </c>
      <c r="G708" t="s">
        <v>21</v>
      </c>
      <c r="H708" t="s">
        <v>15</v>
      </c>
      <c r="I708">
        <v>4</v>
      </c>
      <c r="J708" t="s">
        <v>47</v>
      </c>
      <c r="K708" t="s">
        <v>32</v>
      </c>
      <c r="L708">
        <v>60</v>
      </c>
      <c r="M708" t="str">
        <f t="shared" si="11"/>
        <v>Old</v>
      </c>
      <c r="N708" t="s">
        <v>15</v>
      </c>
    </row>
    <row r="709" spans="1:14" x14ac:dyDescent="0.3">
      <c r="A709">
        <v>23707</v>
      </c>
      <c r="B709" t="s">
        <v>38</v>
      </c>
      <c r="C709" t="s">
        <v>34</v>
      </c>
      <c r="D709" s="3">
        <v>70000</v>
      </c>
      <c r="E709">
        <v>5</v>
      </c>
      <c r="F709" t="s">
        <v>13</v>
      </c>
      <c r="G709" t="s">
        <v>28</v>
      </c>
      <c r="H709" t="s">
        <v>15</v>
      </c>
      <c r="I709">
        <v>3</v>
      </c>
      <c r="J709" t="s">
        <v>47</v>
      </c>
      <c r="K709" t="s">
        <v>32</v>
      </c>
      <c r="L709">
        <v>60</v>
      </c>
      <c r="M709" t="str">
        <f t="shared" si="11"/>
        <v>Old</v>
      </c>
      <c r="N709" t="s">
        <v>15</v>
      </c>
    </row>
    <row r="710" spans="1:14" x14ac:dyDescent="0.3">
      <c r="A710">
        <v>23712</v>
      </c>
      <c r="B710" t="s">
        <v>38</v>
      </c>
      <c r="C710" t="s">
        <v>33</v>
      </c>
      <c r="D710" s="3">
        <v>70000</v>
      </c>
      <c r="E710">
        <v>2</v>
      </c>
      <c r="F710" t="s">
        <v>13</v>
      </c>
      <c r="G710" t="s">
        <v>28</v>
      </c>
      <c r="H710" t="s">
        <v>15</v>
      </c>
      <c r="I710">
        <v>1</v>
      </c>
      <c r="J710" t="s">
        <v>47</v>
      </c>
      <c r="K710" t="s">
        <v>32</v>
      </c>
      <c r="L710">
        <v>59</v>
      </c>
      <c r="M710" t="str">
        <f t="shared" si="11"/>
        <v>Old</v>
      </c>
      <c r="N710" t="s">
        <v>18</v>
      </c>
    </row>
    <row r="711" spans="1:14" x14ac:dyDescent="0.3">
      <c r="A711">
        <v>23731</v>
      </c>
      <c r="B711" t="s">
        <v>37</v>
      </c>
      <c r="C711" t="s">
        <v>34</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38</v>
      </c>
      <c r="C712" t="s">
        <v>34</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38</v>
      </c>
      <c r="C713" t="s">
        <v>34</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37</v>
      </c>
      <c r="C714" t="s">
        <v>33</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37</v>
      </c>
      <c r="C715" t="s">
        <v>33</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38</v>
      </c>
      <c r="C716" t="s">
        <v>33</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37</v>
      </c>
      <c r="C717" t="s">
        <v>34</v>
      </c>
      <c r="D717" s="3">
        <v>50000</v>
      </c>
      <c r="E717">
        <v>3</v>
      </c>
      <c r="F717" t="s">
        <v>13</v>
      </c>
      <c r="G717" t="s">
        <v>14</v>
      </c>
      <c r="H717" t="s">
        <v>15</v>
      </c>
      <c r="I717">
        <v>3</v>
      </c>
      <c r="J717" t="s">
        <v>47</v>
      </c>
      <c r="K717" t="s">
        <v>32</v>
      </c>
      <c r="L717">
        <v>41</v>
      </c>
      <c r="M717" t="str">
        <f t="shared" si="11"/>
        <v>Middle Age</v>
      </c>
      <c r="N717" t="s">
        <v>18</v>
      </c>
    </row>
    <row r="718" spans="1:14" x14ac:dyDescent="0.3">
      <c r="A718">
        <v>23908</v>
      </c>
      <c r="B718" t="s">
        <v>38</v>
      </c>
      <c r="C718" t="s">
        <v>34</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37</v>
      </c>
      <c r="C719" t="s">
        <v>34</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37</v>
      </c>
      <c r="C720" t="s">
        <v>34</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37</v>
      </c>
      <c r="C721" t="s">
        <v>33</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37</v>
      </c>
      <c r="C722" t="s">
        <v>34</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38</v>
      </c>
      <c r="C723" t="s">
        <v>34</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37</v>
      </c>
      <c r="C724" t="s">
        <v>33</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38</v>
      </c>
      <c r="C725" t="s">
        <v>33</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37</v>
      </c>
      <c r="C726" t="s">
        <v>34</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38</v>
      </c>
      <c r="C727" t="s">
        <v>33</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38</v>
      </c>
      <c r="C728" t="s">
        <v>33</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37</v>
      </c>
      <c r="C729" t="s">
        <v>34</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38</v>
      </c>
      <c r="C730" t="s">
        <v>34</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38</v>
      </c>
      <c r="C731" t="s">
        <v>33</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38</v>
      </c>
      <c r="C732" t="s">
        <v>34</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37</v>
      </c>
      <c r="C733" t="s">
        <v>34</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38</v>
      </c>
      <c r="C734" t="s">
        <v>34</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37</v>
      </c>
      <c r="C735" t="s">
        <v>34</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38</v>
      </c>
      <c r="C736" t="s">
        <v>33</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38</v>
      </c>
      <c r="C737" t="s">
        <v>33</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37</v>
      </c>
      <c r="C738" t="s">
        <v>33</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37</v>
      </c>
      <c r="C739" t="s">
        <v>33</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38</v>
      </c>
      <c r="C740" t="s">
        <v>34</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38</v>
      </c>
      <c r="C741" t="s">
        <v>34</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37</v>
      </c>
      <c r="C742" t="s">
        <v>33</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38</v>
      </c>
      <c r="C743" t="s">
        <v>33</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37</v>
      </c>
      <c r="C744" t="s">
        <v>34</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37</v>
      </c>
      <c r="C745" t="s">
        <v>34</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38</v>
      </c>
      <c r="C746" t="s">
        <v>34</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38</v>
      </c>
      <c r="C747" t="s">
        <v>34</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37</v>
      </c>
      <c r="C748" t="s">
        <v>34</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37</v>
      </c>
      <c r="C749" t="s">
        <v>34</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37</v>
      </c>
      <c r="C750" t="s">
        <v>34</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37</v>
      </c>
      <c r="C751" t="s">
        <v>33</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38</v>
      </c>
      <c r="C752" t="s">
        <v>34</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38</v>
      </c>
      <c r="C753" t="s">
        <v>33</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37</v>
      </c>
      <c r="C754" t="s">
        <v>34</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38</v>
      </c>
      <c r="C755" t="s">
        <v>34</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38</v>
      </c>
      <c r="C756" t="s">
        <v>34</v>
      </c>
      <c r="D756" s="3">
        <v>90000</v>
      </c>
      <c r="E756">
        <v>0</v>
      </c>
      <c r="F756" t="s">
        <v>13</v>
      </c>
      <c r="G756" t="s">
        <v>21</v>
      </c>
      <c r="H756" t="s">
        <v>18</v>
      </c>
      <c r="I756">
        <v>4</v>
      </c>
      <c r="J756" t="s">
        <v>47</v>
      </c>
      <c r="K756" t="s">
        <v>24</v>
      </c>
      <c r="L756">
        <v>35</v>
      </c>
      <c r="M756" t="str">
        <f t="shared" si="11"/>
        <v>Middle Age</v>
      </c>
      <c r="N756" t="s">
        <v>15</v>
      </c>
    </row>
    <row r="757" spans="1:14" x14ac:dyDescent="0.3">
      <c r="A757">
        <v>24637</v>
      </c>
      <c r="B757" t="s">
        <v>37</v>
      </c>
      <c r="C757" t="s">
        <v>34</v>
      </c>
      <c r="D757" s="3">
        <v>40000</v>
      </c>
      <c r="E757">
        <v>4</v>
      </c>
      <c r="F757" t="s">
        <v>27</v>
      </c>
      <c r="G757" t="s">
        <v>21</v>
      </c>
      <c r="H757" t="s">
        <v>15</v>
      </c>
      <c r="I757">
        <v>2</v>
      </c>
      <c r="J757" t="s">
        <v>47</v>
      </c>
      <c r="K757" t="s">
        <v>32</v>
      </c>
      <c r="L757">
        <v>64</v>
      </c>
      <c r="M757" t="str">
        <f t="shared" si="11"/>
        <v>Old</v>
      </c>
      <c r="N757" t="s">
        <v>18</v>
      </c>
    </row>
    <row r="758" spans="1:14" x14ac:dyDescent="0.3">
      <c r="A758">
        <v>24643</v>
      </c>
      <c r="B758" t="s">
        <v>38</v>
      </c>
      <c r="C758" t="s">
        <v>33</v>
      </c>
      <c r="D758" s="3">
        <v>60000</v>
      </c>
      <c r="E758">
        <v>4</v>
      </c>
      <c r="F758" t="s">
        <v>13</v>
      </c>
      <c r="G758" t="s">
        <v>28</v>
      </c>
      <c r="H758" t="s">
        <v>15</v>
      </c>
      <c r="I758">
        <v>2</v>
      </c>
      <c r="J758" t="s">
        <v>47</v>
      </c>
      <c r="K758" t="s">
        <v>32</v>
      </c>
      <c r="L758">
        <v>63</v>
      </c>
      <c r="M758" t="str">
        <f t="shared" si="11"/>
        <v>Old</v>
      </c>
      <c r="N758" t="s">
        <v>18</v>
      </c>
    </row>
    <row r="759" spans="1:14" x14ac:dyDescent="0.3">
      <c r="A759">
        <v>24725</v>
      </c>
      <c r="B759" t="s">
        <v>37</v>
      </c>
      <c r="C759" t="s">
        <v>33</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37</v>
      </c>
      <c r="C760" t="s">
        <v>33</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38</v>
      </c>
      <c r="C761" t="s">
        <v>33</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38</v>
      </c>
      <c r="C762" t="s">
        <v>34</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38</v>
      </c>
      <c r="C763" t="s">
        <v>33</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37</v>
      </c>
      <c r="C764" t="s">
        <v>33</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38</v>
      </c>
      <c r="C765" t="s">
        <v>33</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38</v>
      </c>
      <c r="C766" t="s">
        <v>33</v>
      </c>
      <c r="D766" s="3">
        <v>80000</v>
      </c>
      <c r="E766">
        <v>0</v>
      </c>
      <c r="F766" t="s">
        <v>13</v>
      </c>
      <c r="G766" t="s">
        <v>21</v>
      </c>
      <c r="H766" t="s">
        <v>15</v>
      </c>
      <c r="I766">
        <v>3</v>
      </c>
      <c r="J766" t="s">
        <v>47</v>
      </c>
      <c r="K766" t="s">
        <v>24</v>
      </c>
      <c r="L766">
        <v>32</v>
      </c>
      <c r="M766" t="str">
        <f t="shared" si="11"/>
        <v>Middle Age</v>
      </c>
      <c r="N766" t="s">
        <v>18</v>
      </c>
    </row>
    <row r="767" spans="1:14" x14ac:dyDescent="0.3">
      <c r="A767">
        <v>24901</v>
      </c>
      <c r="B767" t="s">
        <v>38</v>
      </c>
      <c r="C767" t="s">
        <v>34</v>
      </c>
      <c r="D767" s="3">
        <v>110000</v>
      </c>
      <c r="E767">
        <v>0</v>
      </c>
      <c r="F767" t="s">
        <v>19</v>
      </c>
      <c r="G767" t="s">
        <v>28</v>
      </c>
      <c r="H767" t="s">
        <v>18</v>
      </c>
      <c r="I767">
        <v>3</v>
      </c>
      <c r="J767" t="s">
        <v>47</v>
      </c>
      <c r="K767" t="s">
        <v>24</v>
      </c>
      <c r="L767">
        <v>32</v>
      </c>
      <c r="M767" t="str">
        <f t="shared" si="11"/>
        <v>Middle Age</v>
      </c>
      <c r="N767" t="s">
        <v>15</v>
      </c>
    </row>
    <row r="768" spans="1:14" x14ac:dyDescent="0.3">
      <c r="A768">
        <v>24941</v>
      </c>
      <c r="B768" t="s">
        <v>37</v>
      </c>
      <c r="C768" t="s">
        <v>34</v>
      </c>
      <c r="D768" s="3">
        <v>60000</v>
      </c>
      <c r="E768">
        <v>3</v>
      </c>
      <c r="F768" t="s">
        <v>13</v>
      </c>
      <c r="G768" t="s">
        <v>28</v>
      </c>
      <c r="H768" t="s">
        <v>15</v>
      </c>
      <c r="I768">
        <v>2</v>
      </c>
      <c r="J768" t="s">
        <v>47</v>
      </c>
      <c r="K768" t="s">
        <v>32</v>
      </c>
      <c r="L768">
        <v>66</v>
      </c>
      <c r="M768" t="str">
        <f t="shared" si="11"/>
        <v>Old</v>
      </c>
      <c r="N768" t="s">
        <v>18</v>
      </c>
    </row>
    <row r="769" spans="1:14" x14ac:dyDescent="0.3">
      <c r="A769">
        <v>24943</v>
      </c>
      <c r="B769" t="s">
        <v>37</v>
      </c>
      <c r="C769" t="s">
        <v>34</v>
      </c>
      <c r="D769" s="3">
        <v>60000</v>
      </c>
      <c r="E769">
        <v>3</v>
      </c>
      <c r="F769" t="s">
        <v>13</v>
      </c>
      <c r="G769" t="s">
        <v>28</v>
      </c>
      <c r="H769" t="s">
        <v>15</v>
      </c>
      <c r="I769">
        <v>2</v>
      </c>
      <c r="J769" t="s">
        <v>47</v>
      </c>
      <c r="K769" t="s">
        <v>32</v>
      </c>
      <c r="L769">
        <v>66</v>
      </c>
      <c r="M769" t="str">
        <f t="shared" si="11"/>
        <v>Old</v>
      </c>
      <c r="N769" t="s">
        <v>18</v>
      </c>
    </row>
    <row r="770" spans="1:14" x14ac:dyDescent="0.3">
      <c r="A770">
        <v>24955</v>
      </c>
      <c r="B770" t="s">
        <v>38</v>
      </c>
      <c r="C770" t="s">
        <v>34</v>
      </c>
      <c r="D770" s="3">
        <v>30000</v>
      </c>
      <c r="E770">
        <v>5</v>
      </c>
      <c r="F770" t="s">
        <v>29</v>
      </c>
      <c r="G770" t="s">
        <v>14</v>
      </c>
      <c r="H770" t="s">
        <v>15</v>
      </c>
      <c r="I770">
        <v>3</v>
      </c>
      <c r="J770" t="s">
        <v>47</v>
      </c>
      <c r="K770" t="s">
        <v>32</v>
      </c>
      <c r="L770">
        <v>60</v>
      </c>
      <c r="M770" t="str">
        <f t="shared" ref="M770:M833" si="12">IF(L770&lt;31,"Adolescent", IF(L770&lt;=54, "Middle Age", IF(L770&gt;54,"Old","Invalid")))</f>
        <v>Old</v>
      </c>
      <c r="N770" t="s">
        <v>15</v>
      </c>
    </row>
    <row r="771" spans="1:14" x14ac:dyDescent="0.3">
      <c r="A771">
        <v>24958</v>
      </c>
      <c r="B771" t="s">
        <v>38</v>
      </c>
      <c r="C771" t="s">
        <v>33</v>
      </c>
      <c r="D771" s="3">
        <v>40000</v>
      </c>
      <c r="E771">
        <v>5</v>
      </c>
      <c r="F771" t="s">
        <v>27</v>
      </c>
      <c r="G771" t="s">
        <v>21</v>
      </c>
      <c r="H771" t="s">
        <v>18</v>
      </c>
      <c r="I771">
        <v>3</v>
      </c>
      <c r="J771" t="s">
        <v>22</v>
      </c>
      <c r="K771" t="s">
        <v>32</v>
      </c>
      <c r="L771">
        <v>60</v>
      </c>
      <c r="M771" t="str">
        <f t="shared" si="12"/>
        <v>Old</v>
      </c>
      <c r="N771" t="s">
        <v>15</v>
      </c>
    </row>
    <row r="772" spans="1:14" x14ac:dyDescent="0.3">
      <c r="A772">
        <v>24979</v>
      </c>
      <c r="B772" t="s">
        <v>37</v>
      </c>
      <c r="C772" t="s">
        <v>33</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37</v>
      </c>
      <c r="C773" t="s">
        <v>34</v>
      </c>
      <c r="D773" s="3">
        <v>60000</v>
      </c>
      <c r="E773">
        <v>2</v>
      </c>
      <c r="F773" t="s">
        <v>19</v>
      </c>
      <c r="G773" t="s">
        <v>21</v>
      </c>
      <c r="H773" t="s">
        <v>15</v>
      </c>
      <c r="I773">
        <v>2</v>
      </c>
      <c r="J773" t="s">
        <v>47</v>
      </c>
      <c r="K773" t="s">
        <v>32</v>
      </c>
      <c r="L773">
        <v>56</v>
      </c>
      <c r="M773" t="str">
        <f t="shared" si="12"/>
        <v>Old</v>
      </c>
      <c r="N773" t="s">
        <v>18</v>
      </c>
    </row>
    <row r="774" spans="1:14" x14ac:dyDescent="0.3">
      <c r="A774">
        <v>25006</v>
      </c>
      <c r="B774" t="s">
        <v>38</v>
      </c>
      <c r="C774" t="s">
        <v>33</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37</v>
      </c>
      <c r="C775" t="s">
        <v>34</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38</v>
      </c>
      <c r="C776" t="s">
        <v>34</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37</v>
      </c>
      <c r="C777" t="s">
        <v>34</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37</v>
      </c>
      <c r="C778" t="s">
        <v>34</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37</v>
      </c>
      <c r="C779" t="s">
        <v>33</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37</v>
      </c>
      <c r="C780" t="s">
        <v>34</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37</v>
      </c>
      <c r="C781" t="s">
        <v>34</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38</v>
      </c>
      <c r="C782" t="s">
        <v>34</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37</v>
      </c>
      <c r="C783" t="s">
        <v>34</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37</v>
      </c>
      <c r="C784" t="s">
        <v>34</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38</v>
      </c>
      <c r="C785" t="s">
        <v>33</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37</v>
      </c>
      <c r="C786" t="s">
        <v>34</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38</v>
      </c>
      <c r="C787" t="s">
        <v>34</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37</v>
      </c>
      <c r="C788" t="s">
        <v>33</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38</v>
      </c>
      <c r="C789" t="s">
        <v>34</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37</v>
      </c>
      <c r="C790" t="s">
        <v>34</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38</v>
      </c>
      <c r="C791" t="s">
        <v>33</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38</v>
      </c>
      <c r="C792" t="s">
        <v>33</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38</v>
      </c>
      <c r="C793" t="s">
        <v>33</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37</v>
      </c>
      <c r="C794" t="s">
        <v>34</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37</v>
      </c>
      <c r="C795" t="s">
        <v>34</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37</v>
      </c>
      <c r="C796" t="s">
        <v>34</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38</v>
      </c>
      <c r="C797" t="s">
        <v>34</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37</v>
      </c>
      <c r="C798" t="s">
        <v>34</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37</v>
      </c>
      <c r="C799" t="s">
        <v>33</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37</v>
      </c>
      <c r="C800" t="s">
        <v>33</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38</v>
      </c>
      <c r="C801" t="s">
        <v>34</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38</v>
      </c>
      <c r="C802" t="s">
        <v>34</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37</v>
      </c>
      <c r="C803" t="s">
        <v>34</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37</v>
      </c>
      <c r="C804" t="s">
        <v>33</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38</v>
      </c>
      <c r="C805" t="s">
        <v>34</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38</v>
      </c>
      <c r="C806" t="s">
        <v>34</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37</v>
      </c>
      <c r="C807" t="s">
        <v>33</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38</v>
      </c>
      <c r="C808" t="s">
        <v>33</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38</v>
      </c>
      <c r="C809" t="s">
        <v>33</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37</v>
      </c>
      <c r="C810" t="s">
        <v>34</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38</v>
      </c>
      <c r="C811" t="s">
        <v>33</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38</v>
      </c>
      <c r="C812" t="s">
        <v>33</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38</v>
      </c>
      <c r="C813" t="s">
        <v>33</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38</v>
      </c>
      <c r="C814" t="s">
        <v>33</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38</v>
      </c>
      <c r="C815" t="s">
        <v>33</v>
      </c>
      <c r="D815" s="3">
        <v>110000</v>
      </c>
      <c r="E815">
        <v>3</v>
      </c>
      <c r="F815" t="s">
        <v>13</v>
      </c>
      <c r="G815" t="s">
        <v>28</v>
      </c>
      <c r="H815" t="s">
        <v>15</v>
      </c>
      <c r="I815">
        <v>4</v>
      </c>
      <c r="J815" t="s">
        <v>47</v>
      </c>
      <c r="K815" t="s">
        <v>17</v>
      </c>
      <c r="L815">
        <v>53</v>
      </c>
      <c r="M815" t="str">
        <f t="shared" si="12"/>
        <v>Middle Age</v>
      </c>
      <c r="N815" t="s">
        <v>18</v>
      </c>
    </row>
    <row r="816" spans="1:14" x14ac:dyDescent="0.3">
      <c r="A816">
        <v>25872</v>
      </c>
      <c r="B816" t="s">
        <v>38</v>
      </c>
      <c r="C816" t="s">
        <v>33</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37</v>
      </c>
      <c r="C817" t="s">
        <v>33</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37</v>
      </c>
      <c r="C818" t="s">
        <v>33</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37</v>
      </c>
      <c r="C819" t="s">
        <v>33</v>
      </c>
      <c r="D819" s="3">
        <v>70000</v>
      </c>
      <c r="E819">
        <v>2</v>
      </c>
      <c r="F819" t="s">
        <v>27</v>
      </c>
      <c r="G819" t="s">
        <v>21</v>
      </c>
      <c r="H819" t="s">
        <v>15</v>
      </c>
      <c r="I819">
        <v>2</v>
      </c>
      <c r="J819" t="s">
        <v>47</v>
      </c>
      <c r="K819" t="s">
        <v>32</v>
      </c>
      <c r="L819">
        <v>53</v>
      </c>
      <c r="M819" t="str">
        <f t="shared" si="12"/>
        <v>Middle Age</v>
      </c>
      <c r="N819" t="s">
        <v>18</v>
      </c>
    </row>
    <row r="820" spans="1:14" x14ac:dyDescent="0.3">
      <c r="A820">
        <v>25906</v>
      </c>
      <c r="B820" t="s">
        <v>38</v>
      </c>
      <c r="C820" t="s">
        <v>33</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37</v>
      </c>
      <c r="C821" t="s">
        <v>33</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37</v>
      </c>
      <c r="C822" t="s">
        <v>34</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38</v>
      </c>
      <c r="C823" t="s">
        <v>33</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38</v>
      </c>
      <c r="C824" t="s">
        <v>34</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38</v>
      </c>
      <c r="C825" t="s">
        <v>34</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38</v>
      </c>
      <c r="C826" t="s">
        <v>33</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37</v>
      </c>
      <c r="C827" t="s">
        <v>34</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38</v>
      </c>
      <c r="C828" t="s">
        <v>33</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37</v>
      </c>
      <c r="C829" t="s">
        <v>34</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37</v>
      </c>
      <c r="C830" t="s">
        <v>34</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37</v>
      </c>
      <c r="C831" t="s">
        <v>33</v>
      </c>
      <c r="D831" s="3">
        <v>70000</v>
      </c>
      <c r="E831">
        <v>5</v>
      </c>
      <c r="F831" t="s">
        <v>13</v>
      </c>
      <c r="G831" t="s">
        <v>21</v>
      </c>
      <c r="H831" t="s">
        <v>15</v>
      </c>
      <c r="I831">
        <v>4</v>
      </c>
      <c r="J831" t="s">
        <v>47</v>
      </c>
      <c r="K831" t="s">
        <v>24</v>
      </c>
      <c r="L831">
        <v>41</v>
      </c>
      <c r="M831" t="str">
        <f t="shared" si="12"/>
        <v>Middle Age</v>
      </c>
      <c r="N831" t="s">
        <v>18</v>
      </c>
    </row>
    <row r="832" spans="1:14" x14ac:dyDescent="0.3">
      <c r="A832">
        <v>26065</v>
      </c>
      <c r="B832" t="s">
        <v>38</v>
      </c>
      <c r="C832" t="s">
        <v>33</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38</v>
      </c>
      <c r="C833" t="s">
        <v>34</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38</v>
      </c>
      <c r="C834" t="s">
        <v>33</v>
      </c>
      <c r="D834" s="3">
        <v>70000</v>
      </c>
      <c r="E834">
        <v>0</v>
      </c>
      <c r="F834" t="s">
        <v>13</v>
      </c>
      <c r="G834" t="s">
        <v>21</v>
      </c>
      <c r="H834" t="s">
        <v>18</v>
      </c>
      <c r="I834">
        <v>1</v>
      </c>
      <c r="J834" t="s">
        <v>16</v>
      </c>
      <c r="K834" t="s">
        <v>24</v>
      </c>
      <c r="L834">
        <v>41</v>
      </c>
      <c r="M834" t="str">
        <f t="shared" ref="M834:M897" si="13">IF(L834&lt;31,"Adolescent", IF(L834&lt;=54, "Middle Age", IF(L834&gt;54,"Old","Invalid")))</f>
        <v>Middle Age</v>
      </c>
      <c r="N834" t="s">
        <v>15</v>
      </c>
    </row>
    <row r="835" spans="1:14" x14ac:dyDescent="0.3">
      <c r="A835">
        <v>26154</v>
      </c>
      <c r="B835" t="s">
        <v>37</v>
      </c>
      <c r="C835" t="s">
        <v>34</v>
      </c>
      <c r="D835" s="3">
        <v>60000</v>
      </c>
      <c r="E835">
        <v>1</v>
      </c>
      <c r="F835" t="s">
        <v>19</v>
      </c>
      <c r="G835" t="s">
        <v>14</v>
      </c>
      <c r="H835" t="s">
        <v>15</v>
      </c>
      <c r="I835">
        <v>1</v>
      </c>
      <c r="J835" t="s">
        <v>23</v>
      </c>
      <c r="K835" t="s">
        <v>24</v>
      </c>
      <c r="L835">
        <v>43</v>
      </c>
      <c r="M835" t="str">
        <f t="shared" si="13"/>
        <v>Middle Age</v>
      </c>
      <c r="N835" t="s">
        <v>15</v>
      </c>
    </row>
    <row r="836" spans="1:14" x14ac:dyDescent="0.3">
      <c r="A836">
        <v>26167</v>
      </c>
      <c r="B836" t="s">
        <v>38</v>
      </c>
      <c r="C836" t="s">
        <v>33</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37</v>
      </c>
      <c r="C837" t="s">
        <v>33</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37</v>
      </c>
      <c r="C838" t="s">
        <v>33</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38</v>
      </c>
      <c r="C839" t="s">
        <v>33</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37</v>
      </c>
      <c r="C840" t="s">
        <v>34</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38</v>
      </c>
      <c r="C841" t="s">
        <v>33</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37</v>
      </c>
      <c r="C842" t="s">
        <v>33</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38</v>
      </c>
      <c r="C843" t="s">
        <v>33</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37</v>
      </c>
      <c r="C844" t="s">
        <v>34</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37</v>
      </c>
      <c r="C845" t="s">
        <v>33</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38</v>
      </c>
      <c r="C846" t="s">
        <v>34</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38</v>
      </c>
      <c r="C847" t="s">
        <v>34</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37</v>
      </c>
      <c r="C848" t="s">
        <v>33</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37</v>
      </c>
      <c r="C849" t="s">
        <v>33</v>
      </c>
      <c r="D849" s="3">
        <v>90000</v>
      </c>
      <c r="E849">
        <v>4</v>
      </c>
      <c r="F849" t="s">
        <v>29</v>
      </c>
      <c r="G849" t="s">
        <v>14</v>
      </c>
      <c r="H849" t="s">
        <v>15</v>
      </c>
      <c r="I849">
        <v>4</v>
      </c>
      <c r="J849" t="s">
        <v>47</v>
      </c>
      <c r="K849" t="s">
        <v>17</v>
      </c>
      <c r="L849">
        <v>58</v>
      </c>
      <c r="M849" t="str">
        <f t="shared" si="13"/>
        <v>Old</v>
      </c>
      <c r="N849" t="s">
        <v>18</v>
      </c>
    </row>
    <row r="850" spans="1:14" x14ac:dyDescent="0.3">
      <c r="A850">
        <v>26452</v>
      </c>
      <c r="B850" t="s">
        <v>38</v>
      </c>
      <c r="C850" t="s">
        <v>34</v>
      </c>
      <c r="D850" s="3">
        <v>50000</v>
      </c>
      <c r="E850">
        <v>3</v>
      </c>
      <c r="F850" t="s">
        <v>31</v>
      </c>
      <c r="G850" t="s">
        <v>28</v>
      </c>
      <c r="H850" t="s">
        <v>15</v>
      </c>
      <c r="I850">
        <v>2</v>
      </c>
      <c r="J850" t="s">
        <v>47</v>
      </c>
      <c r="K850" t="s">
        <v>32</v>
      </c>
      <c r="L850">
        <v>69</v>
      </c>
      <c r="M850" t="str">
        <f t="shared" si="13"/>
        <v>Old</v>
      </c>
      <c r="N850" t="s">
        <v>18</v>
      </c>
    </row>
    <row r="851" spans="1:14" x14ac:dyDescent="0.3">
      <c r="A851">
        <v>26490</v>
      </c>
      <c r="B851" t="s">
        <v>38</v>
      </c>
      <c r="C851" t="s">
        <v>34</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38</v>
      </c>
      <c r="C852" t="s">
        <v>33</v>
      </c>
      <c r="D852" s="3">
        <v>40000</v>
      </c>
      <c r="E852">
        <v>2</v>
      </c>
      <c r="F852" t="s">
        <v>27</v>
      </c>
      <c r="G852" t="s">
        <v>21</v>
      </c>
      <c r="H852" t="s">
        <v>15</v>
      </c>
      <c r="I852">
        <v>2</v>
      </c>
      <c r="J852" t="s">
        <v>47</v>
      </c>
      <c r="K852" t="s">
        <v>32</v>
      </c>
      <c r="L852">
        <v>57</v>
      </c>
      <c r="M852" t="str">
        <f t="shared" si="13"/>
        <v>Old</v>
      </c>
      <c r="N852" t="s">
        <v>18</v>
      </c>
    </row>
    <row r="853" spans="1:14" x14ac:dyDescent="0.3">
      <c r="A853">
        <v>26547</v>
      </c>
      <c r="B853" t="s">
        <v>38</v>
      </c>
      <c r="C853" t="s">
        <v>33</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38</v>
      </c>
      <c r="C854" t="s">
        <v>33</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37</v>
      </c>
      <c r="C855" t="s">
        <v>33</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37</v>
      </c>
      <c r="C856" t="s">
        <v>34</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38</v>
      </c>
      <c r="C857" t="s">
        <v>33</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38</v>
      </c>
      <c r="C858" t="s">
        <v>33</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38</v>
      </c>
      <c r="C859" t="s">
        <v>34</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37</v>
      </c>
      <c r="C860" t="s">
        <v>33</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38</v>
      </c>
      <c r="C861" t="s">
        <v>33</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38</v>
      </c>
      <c r="C862" t="s">
        <v>33</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37</v>
      </c>
      <c r="C863" t="s">
        <v>34</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38</v>
      </c>
      <c r="C864" t="s">
        <v>34</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38</v>
      </c>
      <c r="C865" t="s">
        <v>34</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38</v>
      </c>
      <c r="C866" t="s">
        <v>33</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38</v>
      </c>
      <c r="C867" t="s">
        <v>33</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38</v>
      </c>
      <c r="C868" t="s">
        <v>34</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38</v>
      </c>
      <c r="C869" t="s">
        <v>34</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37</v>
      </c>
      <c r="C870" t="s">
        <v>33</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37</v>
      </c>
      <c r="C871" t="s">
        <v>34</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37</v>
      </c>
      <c r="C872" t="s">
        <v>33</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38</v>
      </c>
      <c r="C873" t="s">
        <v>34</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38</v>
      </c>
      <c r="C874" t="s">
        <v>33</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38</v>
      </c>
      <c r="C875" t="s">
        <v>33</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38</v>
      </c>
      <c r="C876" t="s">
        <v>34</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37</v>
      </c>
      <c r="C877" t="s">
        <v>34</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38</v>
      </c>
      <c r="C878" t="s">
        <v>34</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38</v>
      </c>
      <c r="C879" t="s">
        <v>33</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37</v>
      </c>
      <c r="C880" t="s">
        <v>34</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37</v>
      </c>
      <c r="C881" t="s">
        <v>34</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37</v>
      </c>
      <c r="C882" t="s">
        <v>33</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37</v>
      </c>
      <c r="C883" t="s">
        <v>33</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38</v>
      </c>
      <c r="C884" t="s">
        <v>34</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38</v>
      </c>
      <c r="C885" t="s">
        <v>34</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38</v>
      </c>
      <c r="C886" t="s">
        <v>34</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38</v>
      </c>
      <c r="C887" t="s">
        <v>34</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37</v>
      </c>
      <c r="C888" t="s">
        <v>33</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38</v>
      </c>
      <c r="C889" t="s">
        <v>33</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37</v>
      </c>
      <c r="C890" t="s">
        <v>33</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37</v>
      </c>
      <c r="C891" t="s">
        <v>34</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38</v>
      </c>
      <c r="C892" t="s">
        <v>34</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38</v>
      </c>
      <c r="C893" t="s">
        <v>33</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38</v>
      </c>
      <c r="C894" t="s">
        <v>33</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37</v>
      </c>
      <c r="C895" t="s">
        <v>34</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37</v>
      </c>
      <c r="C896" t="s">
        <v>33</v>
      </c>
      <c r="D896" s="3">
        <v>50000</v>
      </c>
      <c r="E896">
        <v>4</v>
      </c>
      <c r="F896" t="s">
        <v>13</v>
      </c>
      <c r="G896" t="s">
        <v>28</v>
      </c>
      <c r="H896" t="s">
        <v>15</v>
      </c>
      <c r="I896">
        <v>2</v>
      </c>
      <c r="J896" t="s">
        <v>47</v>
      </c>
      <c r="K896" t="s">
        <v>32</v>
      </c>
      <c r="L896">
        <v>63</v>
      </c>
      <c r="M896" t="str">
        <f t="shared" si="13"/>
        <v>Old</v>
      </c>
      <c r="N896" t="s">
        <v>18</v>
      </c>
    </row>
    <row r="897" spans="1:14" x14ac:dyDescent="0.3">
      <c r="A897">
        <v>27434</v>
      </c>
      <c r="B897" t="s">
        <v>38</v>
      </c>
      <c r="C897" t="s">
        <v>34</v>
      </c>
      <c r="D897" s="3">
        <v>70000</v>
      </c>
      <c r="E897">
        <v>4</v>
      </c>
      <c r="F897" t="s">
        <v>19</v>
      </c>
      <c r="G897" t="s">
        <v>21</v>
      </c>
      <c r="H897" t="s">
        <v>15</v>
      </c>
      <c r="I897">
        <v>1</v>
      </c>
      <c r="J897" t="s">
        <v>47</v>
      </c>
      <c r="K897" t="s">
        <v>32</v>
      </c>
      <c r="L897">
        <v>56</v>
      </c>
      <c r="M897" t="str">
        <f t="shared" si="13"/>
        <v>Old</v>
      </c>
      <c r="N897" t="s">
        <v>18</v>
      </c>
    </row>
    <row r="898" spans="1:14" x14ac:dyDescent="0.3">
      <c r="A898">
        <v>27441</v>
      </c>
      <c r="B898" t="s">
        <v>37</v>
      </c>
      <c r="C898" t="s">
        <v>34</v>
      </c>
      <c r="D898" s="3">
        <v>60000</v>
      </c>
      <c r="E898">
        <v>3</v>
      </c>
      <c r="F898" t="s">
        <v>27</v>
      </c>
      <c r="G898" t="s">
        <v>21</v>
      </c>
      <c r="H898" t="s">
        <v>18</v>
      </c>
      <c r="I898">
        <v>2</v>
      </c>
      <c r="J898" t="s">
        <v>22</v>
      </c>
      <c r="K898" t="s">
        <v>32</v>
      </c>
      <c r="L898">
        <v>53</v>
      </c>
      <c r="M898" t="str">
        <f t="shared" ref="M898:M961" si="14">IF(L898&lt;31,"Adolescent", IF(L898&lt;=54, "Middle Age", IF(L898&gt;54,"Old","Invalid")))</f>
        <v>Middle Age</v>
      </c>
      <c r="N898" t="s">
        <v>18</v>
      </c>
    </row>
    <row r="899" spans="1:14" x14ac:dyDescent="0.3">
      <c r="A899">
        <v>27494</v>
      </c>
      <c r="B899" t="s">
        <v>38</v>
      </c>
      <c r="C899" t="s">
        <v>33</v>
      </c>
      <c r="D899" s="3">
        <v>40000</v>
      </c>
      <c r="E899">
        <v>2</v>
      </c>
      <c r="F899" t="s">
        <v>19</v>
      </c>
      <c r="G899" t="s">
        <v>14</v>
      </c>
      <c r="H899" t="s">
        <v>18</v>
      </c>
      <c r="I899">
        <v>2</v>
      </c>
      <c r="J899" t="s">
        <v>26</v>
      </c>
      <c r="K899" t="s">
        <v>24</v>
      </c>
      <c r="L899">
        <v>53</v>
      </c>
      <c r="M899" t="str">
        <f t="shared" si="14"/>
        <v>Middle Age</v>
      </c>
      <c r="N899" t="s">
        <v>15</v>
      </c>
    </row>
    <row r="900" spans="1:14" x14ac:dyDescent="0.3">
      <c r="A900">
        <v>27505</v>
      </c>
      <c r="B900" t="s">
        <v>38</v>
      </c>
      <c r="C900" t="s">
        <v>33</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38</v>
      </c>
      <c r="C901" t="s">
        <v>33</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38</v>
      </c>
      <c r="C902" t="s">
        <v>33</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37</v>
      </c>
      <c r="C903" t="s">
        <v>33</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38</v>
      </c>
      <c r="C904" t="s">
        <v>33</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38</v>
      </c>
      <c r="C905" t="s">
        <v>34</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38</v>
      </c>
      <c r="C906" t="s">
        <v>34</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37</v>
      </c>
      <c r="C907" t="s">
        <v>34</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37</v>
      </c>
      <c r="C908" t="s">
        <v>34</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38</v>
      </c>
      <c r="C909" t="s">
        <v>33</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37</v>
      </c>
      <c r="C910" t="s">
        <v>34</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37</v>
      </c>
      <c r="C911" t="s">
        <v>34</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37</v>
      </c>
      <c r="C912" t="s">
        <v>33</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38</v>
      </c>
      <c r="C913" t="s">
        <v>34</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37</v>
      </c>
      <c r="C914" t="s">
        <v>34</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38</v>
      </c>
      <c r="C915" t="s">
        <v>33</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38</v>
      </c>
      <c r="C916" t="s">
        <v>33</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38</v>
      </c>
      <c r="C917" t="s">
        <v>34</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38</v>
      </c>
      <c r="C918" t="s">
        <v>33</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38</v>
      </c>
      <c r="C919" t="s">
        <v>33</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38</v>
      </c>
      <c r="C920" t="s">
        <v>33</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38</v>
      </c>
      <c r="C921" t="s">
        <v>33</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38</v>
      </c>
      <c r="C922" t="s">
        <v>33</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37</v>
      </c>
      <c r="C923" t="s">
        <v>34</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38</v>
      </c>
      <c r="C924" t="s">
        <v>34</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37</v>
      </c>
      <c r="C925" t="s">
        <v>33</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38</v>
      </c>
      <c r="C926" t="s">
        <v>34</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37</v>
      </c>
      <c r="C927" t="s">
        <v>34</v>
      </c>
      <c r="D927" s="3">
        <v>80000</v>
      </c>
      <c r="E927">
        <v>0</v>
      </c>
      <c r="F927" t="s">
        <v>13</v>
      </c>
      <c r="G927" t="s">
        <v>21</v>
      </c>
      <c r="H927" t="s">
        <v>15</v>
      </c>
      <c r="I927">
        <v>2</v>
      </c>
      <c r="J927" t="s">
        <v>47</v>
      </c>
      <c r="K927" t="s">
        <v>24</v>
      </c>
      <c r="L927">
        <v>29</v>
      </c>
      <c r="M927" t="str">
        <f t="shared" si="14"/>
        <v>Adolescent</v>
      </c>
      <c r="N927" t="s">
        <v>15</v>
      </c>
    </row>
    <row r="928" spans="1:14" x14ac:dyDescent="0.3">
      <c r="A928">
        <v>27974</v>
      </c>
      <c r="B928" t="s">
        <v>38</v>
      </c>
      <c r="C928" t="s">
        <v>34</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37</v>
      </c>
      <c r="C929" t="s">
        <v>33</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37</v>
      </c>
      <c r="C930" t="s">
        <v>33</v>
      </c>
      <c r="D930" s="3">
        <v>60000</v>
      </c>
      <c r="E930">
        <v>3</v>
      </c>
      <c r="F930" t="s">
        <v>13</v>
      </c>
      <c r="G930" t="s">
        <v>28</v>
      </c>
      <c r="H930" t="s">
        <v>15</v>
      </c>
      <c r="I930">
        <v>2</v>
      </c>
      <c r="J930" t="s">
        <v>47</v>
      </c>
      <c r="K930" t="s">
        <v>32</v>
      </c>
      <c r="L930">
        <v>66</v>
      </c>
      <c r="M930" t="str">
        <f t="shared" si="14"/>
        <v>Old</v>
      </c>
      <c r="N930" t="s">
        <v>18</v>
      </c>
    </row>
    <row r="931" spans="1:14" x14ac:dyDescent="0.3">
      <c r="A931">
        <v>28026</v>
      </c>
      <c r="B931" t="s">
        <v>37</v>
      </c>
      <c r="C931" t="s">
        <v>33</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38</v>
      </c>
      <c r="C932" t="s">
        <v>33</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37</v>
      </c>
      <c r="C933" t="s">
        <v>33</v>
      </c>
      <c r="D933" s="3">
        <v>60000</v>
      </c>
      <c r="E933">
        <v>2</v>
      </c>
      <c r="F933" t="s">
        <v>13</v>
      </c>
      <c r="G933" t="s">
        <v>28</v>
      </c>
      <c r="H933" t="s">
        <v>15</v>
      </c>
      <c r="I933">
        <v>0</v>
      </c>
      <c r="J933" t="s">
        <v>47</v>
      </c>
      <c r="K933" t="s">
        <v>32</v>
      </c>
      <c r="L933">
        <v>56</v>
      </c>
      <c r="M933" t="str">
        <f t="shared" si="14"/>
        <v>Old</v>
      </c>
      <c r="N933" t="s">
        <v>18</v>
      </c>
    </row>
    <row r="934" spans="1:14" x14ac:dyDescent="0.3">
      <c r="A934">
        <v>28052</v>
      </c>
      <c r="B934" t="s">
        <v>37</v>
      </c>
      <c r="C934" t="s">
        <v>34</v>
      </c>
      <c r="D934" s="3">
        <v>60000</v>
      </c>
      <c r="E934">
        <v>2</v>
      </c>
      <c r="F934" t="s">
        <v>27</v>
      </c>
      <c r="G934" t="s">
        <v>21</v>
      </c>
      <c r="H934" t="s">
        <v>15</v>
      </c>
      <c r="I934">
        <v>2</v>
      </c>
      <c r="J934" t="s">
        <v>47</v>
      </c>
      <c r="K934" t="s">
        <v>32</v>
      </c>
      <c r="L934">
        <v>55</v>
      </c>
      <c r="M934" t="str">
        <f t="shared" si="14"/>
        <v>Old</v>
      </c>
      <c r="N934" t="s">
        <v>18</v>
      </c>
    </row>
    <row r="935" spans="1:14" x14ac:dyDescent="0.3">
      <c r="A935">
        <v>28056</v>
      </c>
      <c r="B935" t="s">
        <v>37</v>
      </c>
      <c r="C935" t="s">
        <v>34</v>
      </c>
      <c r="D935" s="3">
        <v>70000</v>
      </c>
      <c r="E935">
        <v>2</v>
      </c>
      <c r="F935" t="s">
        <v>29</v>
      </c>
      <c r="G935" t="s">
        <v>14</v>
      </c>
      <c r="H935" t="s">
        <v>15</v>
      </c>
      <c r="I935">
        <v>2</v>
      </c>
      <c r="J935" t="s">
        <v>47</v>
      </c>
      <c r="K935" t="s">
        <v>32</v>
      </c>
      <c r="L935">
        <v>53</v>
      </c>
      <c r="M935" t="str">
        <f t="shared" si="14"/>
        <v>Middle Age</v>
      </c>
      <c r="N935" t="s">
        <v>18</v>
      </c>
    </row>
    <row r="936" spans="1:14" x14ac:dyDescent="0.3">
      <c r="A936">
        <v>28066</v>
      </c>
      <c r="B936" t="s">
        <v>37</v>
      </c>
      <c r="C936" t="s">
        <v>34</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38</v>
      </c>
      <c r="C937" t="s">
        <v>33</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38</v>
      </c>
      <c r="C938" t="s">
        <v>33</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37</v>
      </c>
      <c r="C939" t="s">
        <v>34</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37</v>
      </c>
      <c r="C940" t="s">
        <v>34</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37</v>
      </c>
      <c r="C941" t="s">
        <v>33</v>
      </c>
      <c r="D941" s="3">
        <v>70000</v>
      </c>
      <c r="E941">
        <v>5</v>
      </c>
      <c r="F941" t="s">
        <v>31</v>
      </c>
      <c r="G941" t="s">
        <v>21</v>
      </c>
      <c r="H941" t="s">
        <v>15</v>
      </c>
      <c r="I941">
        <v>3</v>
      </c>
      <c r="J941" t="s">
        <v>47</v>
      </c>
      <c r="K941" t="s">
        <v>32</v>
      </c>
      <c r="L941">
        <v>46</v>
      </c>
      <c r="M941" t="str">
        <f t="shared" si="14"/>
        <v>Middle Age</v>
      </c>
      <c r="N941" t="s">
        <v>18</v>
      </c>
    </row>
    <row r="942" spans="1:14" x14ac:dyDescent="0.3">
      <c r="A942">
        <v>28207</v>
      </c>
      <c r="B942" t="s">
        <v>37</v>
      </c>
      <c r="C942" t="s">
        <v>34</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38</v>
      </c>
      <c r="C943" t="s">
        <v>33</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38</v>
      </c>
      <c r="C944" t="s">
        <v>33</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37</v>
      </c>
      <c r="C945" t="s">
        <v>34</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38</v>
      </c>
      <c r="C946" t="s">
        <v>33</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38</v>
      </c>
      <c r="C947" t="s">
        <v>34</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37</v>
      </c>
      <c r="C948" t="s">
        <v>34</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38</v>
      </c>
      <c r="C949" t="s">
        <v>33</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38</v>
      </c>
      <c r="C950" t="s">
        <v>34</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38</v>
      </c>
      <c r="C951" t="s">
        <v>34</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38</v>
      </c>
      <c r="C952" t="s">
        <v>34</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37</v>
      </c>
      <c r="C953" t="s">
        <v>33</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38</v>
      </c>
      <c r="C954" t="s">
        <v>34</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38</v>
      </c>
      <c r="C955" t="s">
        <v>34</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38</v>
      </c>
      <c r="C956" t="s">
        <v>33</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37</v>
      </c>
      <c r="C957" t="s">
        <v>33</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37</v>
      </c>
      <c r="C958" t="s">
        <v>34</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38</v>
      </c>
      <c r="C959" t="s">
        <v>34</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38</v>
      </c>
      <c r="C960" t="s">
        <v>34</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38</v>
      </c>
      <c r="C961" t="s">
        <v>34</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38</v>
      </c>
      <c r="C962" t="s">
        <v>34</v>
      </c>
      <c r="D962" s="3">
        <v>70000</v>
      </c>
      <c r="E962">
        <v>4</v>
      </c>
      <c r="F962" t="s">
        <v>31</v>
      </c>
      <c r="G962" t="s">
        <v>21</v>
      </c>
      <c r="H962" t="s">
        <v>15</v>
      </c>
      <c r="I962">
        <v>0</v>
      </c>
      <c r="J962" t="s">
        <v>22</v>
      </c>
      <c r="K962" t="s">
        <v>32</v>
      </c>
      <c r="L962">
        <v>35</v>
      </c>
      <c r="M962" t="str">
        <f t="shared" ref="M962:M1025" si="15">IF(L962&lt;31,"Adolescent", IF(L962&lt;=54, "Middle Age", IF(L962&gt;54,"Old","Invalid")))</f>
        <v>Middle Age</v>
      </c>
      <c r="N962" t="s">
        <v>15</v>
      </c>
    </row>
    <row r="963" spans="1:14" x14ac:dyDescent="0.3">
      <c r="A963">
        <v>28683</v>
      </c>
      <c r="B963" t="s">
        <v>38</v>
      </c>
      <c r="C963" t="s">
        <v>33</v>
      </c>
      <c r="D963" s="3">
        <v>10000</v>
      </c>
      <c r="E963">
        <v>1</v>
      </c>
      <c r="F963" t="s">
        <v>27</v>
      </c>
      <c r="G963" t="s">
        <v>25</v>
      </c>
      <c r="H963" t="s">
        <v>18</v>
      </c>
      <c r="I963">
        <v>1</v>
      </c>
      <c r="J963" t="s">
        <v>23</v>
      </c>
      <c r="K963" t="s">
        <v>17</v>
      </c>
      <c r="L963">
        <v>35</v>
      </c>
      <c r="M963" t="str">
        <f t="shared" si="15"/>
        <v>Middle Age</v>
      </c>
      <c r="N963" t="s">
        <v>15</v>
      </c>
    </row>
    <row r="964" spans="1:14" x14ac:dyDescent="0.3">
      <c r="A964">
        <v>28729</v>
      </c>
      <c r="B964" t="s">
        <v>38</v>
      </c>
      <c r="C964" t="s">
        <v>33</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37</v>
      </c>
      <c r="C965" t="s">
        <v>34</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38</v>
      </c>
      <c r="C966" t="s">
        <v>33</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37</v>
      </c>
      <c r="C967" t="s">
        <v>33</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38</v>
      </c>
      <c r="C968" t="s">
        <v>34</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37</v>
      </c>
      <c r="C969" t="s">
        <v>34</v>
      </c>
      <c r="D969" s="3">
        <v>80000</v>
      </c>
      <c r="E969">
        <v>4</v>
      </c>
      <c r="F969" t="s">
        <v>27</v>
      </c>
      <c r="G969" t="s">
        <v>21</v>
      </c>
      <c r="H969" t="s">
        <v>15</v>
      </c>
      <c r="I969">
        <v>2</v>
      </c>
      <c r="J969" t="s">
        <v>47</v>
      </c>
      <c r="K969" t="s">
        <v>17</v>
      </c>
      <c r="L969">
        <v>54</v>
      </c>
      <c r="M969" t="str">
        <f t="shared" si="15"/>
        <v>Middle Age</v>
      </c>
      <c r="N969" t="s">
        <v>18</v>
      </c>
    </row>
    <row r="970" spans="1:14" x14ac:dyDescent="0.3">
      <c r="A970">
        <v>28915</v>
      </c>
      <c r="B970" t="s">
        <v>38</v>
      </c>
      <c r="C970" t="s">
        <v>34</v>
      </c>
      <c r="D970" s="3">
        <v>80000</v>
      </c>
      <c r="E970">
        <v>5</v>
      </c>
      <c r="F970" t="s">
        <v>27</v>
      </c>
      <c r="G970" t="s">
        <v>28</v>
      </c>
      <c r="H970" t="s">
        <v>15</v>
      </c>
      <c r="I970">
        <v>3</v>
      </c>
      <c r="J970" t="s">
        <v>47</v>
      </c>
      <c r="K970" t="s">
        <v>17</v>
      </c>
      <c r="L970">
        <v>57</v>
      </c>
      <c r="M970" t="str">
        <f t="shared" si="15"/>
        <v>Old</v>
      </c>
      <c r="N970" t="s">
        <v>18</v>
      </c>
    </row>
    <row r="971" spans="1:14" x14ac:dyDescent="0.3">
      <c r="A971">
        <v>28918</v>
      </c>
      <c r="B971" t="s">
        <v>37</v>
      </c>
      <c r="C971" t="s">
        <v>33</v>
      </c>
      <c r="D971" s="3">
        <v>130000</v>
      </c>
      <c r="E971">
        <v>4</v>
      </c>
      <c r="F971" t="s">
        <v>27</v>
      </c>
      <c r="G971" t="s">
        <v>28</v>
      </c>
      <c r="H971" t="s">
        <v>18</v>
      </c>
      <c r="I971">
        <v>4</v>
      </c>
      <c r="J971" t="s">
        <v>47</v>
      </c>
      <c r="K971" t="s">
        <v>17</v>
      </c>
      <c r="L971">
        <v>58</v>
      </c>
      <c r="M971" t="str">
        <f t="shared" si="15"/>
        <v>Old</v>
      </c>
      <c r="N971" t="s">
        <v>18</v>
      </c>
    </row>
    <row r="972" spans="1:14" x14ac:dyDescent="0.3">
      <c r="A972">
        <v>28957</v>
      </c>
      <c r="B972" t="s">
        <v>38</v>
      </c>
      <c r="C972" t="s">
        <v>33</v>
      </c>
      <c r="D972" s="3">
        <v>120000</v>
      </c>
      <c r="E972">
        <v>0</v>
      </c>
      <c r="F972" t="s">
        <v>29</v>
      </c>
      <c r="G972" t="s">
        <v>21</v>
      </c>
      <c r="H972" t="s">
        <v>15</v>
      </c>
      <c r="I972">
        <v>4</v>
      </c>
      <c r="J972" t="s">
        <v>47</v>
      </c>
      <c r="K972" t="s">
        <v>24</v>
      </c>
      <c r="L972">
        <v>34</v>
      </c>
      <c r="M972" t="str">
        <f t="shared" si="15"/>
        <v>Middle Age</v>
      </c>
      <c r="N972" t="s">
        <v>15</v>
      </c>
    </row>
    <row r="973" spans="1:14" x14ac:dyDescent="0.3">
      <c r="A973">
        <v>28972</v>
      </c>
      <c r="B973" t="s">
        <v>38</v>
      </c>
      <c r="C973" t="s">
        <v>33</v>
      </c>
      <c r="D973" s="3">
        <v>60000</v>
      </c>
      <c r="E973">
        <v>3</v>
      </c>
      <c r="F973" t="s">
        <v>31</v>
      </c>
      <c r="G973" t="s">
        <v>28</v>
      </c>
      <c r="H973" t="s">
        <v>15</v>
      </c>
      <c r="I973">
        <v>2</v>
      </c>
      <c r="J973" t="s">
        <v>47</v>
      </c>
      <c r="K973" t="s">
        <v>32</v>
      </c>
      <c r="L973">
        <v>66</v>
      </c>
      <c r="M973" t="str">
        <f t="shared" si="15"/>
        <v>Old</v>
      </c>
      <c r="N973" t="s">
        <v>18</v>
      </c>
    </row>
    <row r="974" spans="1:14" x14ac:dyDescent="0.3">
      <c r="A974">
        <v>28997</v>
      </c>
      <c r="B974" t="s">
        <v>38</v>
      </c>
      <c r="C974" t="s">
        <v>34</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37</v>
      </c>
      <c r="C975" t="s">
        <v>34</v>
      </c>
      <c r="D975" s="3">
        <v>70000</v>
      </c>
      <c r="E975">
        <v>2</v>
      </c>
      <c r="F975" t="s">
        <v>29</v>
      </c>
      <c r="G975" t="s">
        <v>14</v>
      </c>
      <c r="H975" t="s">
        <v>15</v>
      </c>
      <c r="I975">
        <v>2</v>
      </c>
      <c r="J975" t="s">
        <v>47</v>
      </c>
      <c r="K975" t="s">
        <v>32</v>
      </c>
      <c r="L975">
        <v>54</v>
      </c>
      <c r="M975" t="str">
        <f t="shared" si="15"/>
        <v>Middle Age</v>
      </c>
      <c r="N975" t="s">
        <v>18</v>
      </c>
    </row>
    <row r="976" spans="1:14" x14ac:dyDescent="0.3">
      <c r="A976">
        <v>29037</v>
      </c>
      <c r="B976" t="s">
        <v>37</v>
      </c>
      <c r="C976" t="s">
        <v>34</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38</v>
      </c>
      <c r="C977" t="s">
        <v>34</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38</v>
      </c>
      <c r="C978" t="s">
        <v>34</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37</v>
      </c>
      <c r="C979" t="s">
        <v>34</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38</v>
      </c>
      <c r="C980" t="s">
        <v>33</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38</v>
      </c>
      <c r="C981" t="s">
        <v>34</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38</v>
      </c>
      <c r="C982" t="s">
        <v>34</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38</v>
      </c>
      <c r="C983" t="s">
        <v>34</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38</v>
      </c>
      <c r="C984" t="s">
        <v>33</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38</v>
      </c>
      <c r="C985" t="s">
        <v>33</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38</v>
      </c>
      <c r="C986" t="s">
        <v>33</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37</v>
      </c>
      <c r="C987" t="s">
        <v>34</v>
      </c>
      <c r="D987" s="3">
        <v>60000</v>
      </c>
      <c r="E987">
        <v>4</v>
      </c>
      <c r="F987" t="s">
        <v>13</v>
      </c>
      <c r="G987" t="s">
        <v>14</v>
      </c>
      <c r="H987" t="s">
        <v>18</v>
      </c>
      <c r="I987">
        <v>3</v>
      </c>
      <c r="J987" t="s">
        <v>47</v>
      </c>
      <c r="K987" t="s">
        <v>32</v>
      </c>
      <c r="L987">
        <v>42</v>
      </c>
      <c r="M987" t="str">
        <f t="shared" si="15"/>
        <v>Middle Age</v>
      </c>
      <c r="N987" t="s">
        <v>18</v>
      </c>
    </row>
    <row r="988" spans="1:14" x14ac:dyDescent="0.3">
      <c r="A988">
        <v>29143</v>
      </c>
      <c r="B988" t="s">
        <v>38</v>
      </c>
      <c r="C988" t="s">
        <v>33</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38</v>
      </c>
      <c r="C989" t="s">
        <v>33</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38</v>
      </c>
      <c r="C990" t="s">
        <v>33</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38</v>
      </c>
      <c r="C991" t="s">
        <v>34</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38</v>
      </c>
      <c r="C992" t="s">
        <v>33</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38</v>
      </c>
      <c r="C993" t="s">
        <v>34</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38</v>
      </c>
      <c r="C994" t="s">
        <v>34</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38</v>
      </c>
      <c r="C995" t="s">
        <v>33</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37</v>
      </c>
      <c r="C996" t="s">
        <v>34</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38</v>
      </c>
      <c r="C997" t="s">
        <v>34</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37</v>
      </c>
      <c r="C998" t="s">
        <v>33</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37</v>
      </c>
      <c r="C999" t="s">
        <v>33</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37</v>
      </c>
      <c r="C1000" t="s">
        <v>34</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38</v>
      </c>
      <c r="C1001" t="s">
        <v>33</v>
      </c>
      <c r="D1001" s="3">
        <v>10000</v>
      </c>
      <c r="E1001">
        <v>2</v>
      </c>
      <c r="F1001" t="s">
        <v>13</v>
      </c>
      <c r="G1001" t="s">
        <v>20</v>
      </c>
      <c r="H1001" t="s">
        <v>18</v>
      </c>
      <c r="I1001">
        <v>1</v>
      </c>
      <c r="J1001" t="s">
        <v>22</v>
      </c>
      <c r="K1001" t="s">
        <v>17</v>
      </c>
      <c r="L1001">
        <v>68</v>
      </c>
      <c r="M1001" t="str">
        <f t="shared" si="15"/>
        <v>Old</v>
      </c>
      <c r="N1001" t="s">
        <v>18</v>
      </c>
    </row>
  </sheetData>
  <autoFilter ref="A1:N1001" xr:uid="{8331C3CA-B0BA-4C47-B2FB-E7E1159AACE2}">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D7CD-8D6A-4AA3-A1B6-79F366CF6F1E}">
  <dimension ref="A3:D44"/>
  <sheetViews>
    <sheetView topLeftCell="A26" workbookViewId="0">
      <selection activeCell="R26" sqref="R26"/>
    </sheetView>
  </sheetViews>
  <sheetFormatPr defaultRowHeight="14.4" x14ac:dyDescent="0.3"/>
  <cols>
    <col min="1" max="1" width="14.6640625" bestFit="1" customWidth="1"/>
    <col min="2" max="2" width="22.21875" bestFit="1" customWidth="1"/>
    <col min="3" max="3" width="4" bestFit="1" customWidth="1"/>
    <col min="4" max="4" width="10.77734375" bestFit="1" customWidth="1"/>
  </cols>
  <sheetData>
    <row r="3" spans="1:4" x14ac:dyDescent="0.3">
      <c r="A3" s="4" t="s">
        <v>46</v>
      </c>
      <c r="B3" s="4" t="s">
        <v>45</v>
      </c>
    </row>
    <row r="4" spans="1:4" x14ac:dyDescent="0.3">
      <c r="A4" s="4" t="s">
        <v>39</v>
      </c>
      <c r="B4" t="s">
        <v>18</v>
      </c>
      <c r="C4" t="s">
        <v>15</v>
      </c>
      <c r="D4" t="s">
        <v>40</v>
      </c>
    </row>
    <row r="5" spans="1:4" x14ac:dyDescent="0.3">
      <c r="A5" s="5" t="s">
        <v>18</v>
      </c>
      <c r="B5">
        <v>161</v>
      </c>
      <c r="C5">
        <v>156</v>
      </c>
      <c r="D5">
        <v>317</v>
      </c>
    </row>
    <row r="6" spans="1:4" x14ac:dyDescent="0.3">
      <c r="A6" s="5" t="s">
        <v>15</v>
      </c>
      <c r="B6">
        <v>358</v>
      </c>
      <c r="C6">
        <v>325</v>
      </c>
      <c r="D6">
        <v>683</v>
      </c>
    </row>
    <row r="7" spans="1:4" x14ac:dyDescent="0.3">
      <c r="A7" s="5" t="s">
        <v>40</v>
      </c>
      <c r="B7">
        <v>519</v>
      </c>
      <c r="C7">
        <v>481</v>
      </c>
      <c r="D7">
        <v>1000</v>
      </c>
    </row>
    <row r="22" spans="1:2" x14ac:dyDescent="0.3">
      <c r="A22" s="4" t="s">
        <v>39</v>
      </c>
      <c r="B22" t="s">
        <v>46</v>
      </c>
    </row>
    <row r="23" spans="1:2" x14ac:dyDescent="0.3">
      <c r="A23" s="5" t="s">
        <v>33</v>
      </c>
      <c r="B23">
        <v>489</v>
      </c>
    </row>
    <row r="24" spans="1:2" x14ac:dyDescent="0.3">
      <c r="A24" s="5" t="s">
        <v>34</v>
      </c>
      <c r="B24">
        <v>511</v>
      </c>
    </row>
    <row r="25" spans="1:2" x14ac:dyDescent="0.3">
      <c r="A25" s="5" t="s">
        <v>40</v>
      </c>
      <c r="B25">
        <v>1000</v>
      </c>
    </row>
    <row r="39" spans="1:4" x14ac:dyDescent="0.3">
      <c r="A39" s="4" t="s">
        <v>50</v>
      </c>
      <c r="B39" s="4" t="s">
        <v>45</v>
      </c>
    </row>
    <row r="40" spans="1:4" x14ac:dyDescent="0.3">
      <c r="A40" s="4" t="s">
        <v>39</v>
      </c>
      <c r="B40" t="s">
        <v>18</v>
      </c>
      <c r="C40" t="s">
        <v>15</v>
      </c>
      <c r="D40" t="s">
        <v>40</v>
      </c>
    </row>
    <row r="41" spans="1:4" x14ac:dyDescent="0.3">
      <c r="A41" s="5" t="s">
        <v>17</v>
      </c>
      <c r="B41">
        <v>152</v>
      </c>
      <c r="C41">
        <v>148</v>
      </c>
      <c r="D41">
        <v>300</v>
      </c>
    </row>
    <row r="42" spans="1:4" x14ac:dyDescent="0.3">
      <c r="A42" s="5" t="s">
        <v>32</v>
      </c>
      <c r="B42">
        <v>288</v>
      </c>
      <c r="C42">
        <v>220</v>
      </c>
      <c r="D42">
        <v>508</v>
      </c>
    </row>
    <row r="43" spans="1:4" x14ac:dyDescent="0.3">
      <c r="A43" s="5" t="s">
        <v>24</v>
      </c>
      <c r="B43">
        <v>79</v>
      </c>
      <c r="C43">
        <v>113</v>
      </c>
      <c r="D43">
        <v>192</v>
      </c>
    </row>
    <row r="44" spans="1:4" x14ac:dyDescent="0.3">
      <c r="A44" s="5" t="s">
        <v>40</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D386-794D-4CFD-8D30-346E1B31687D}">
  <dimension ref="A3:K54"/>
  <sheetViews>
    <sheetView zoomScale="118" zoomScaleNormal="118" workbookViewId="0">
      <selection activeCell="J15" sqref="J15"/>
    </sheetView>
  </sheetViews>
  <sheetFormatPr defaultRowHeight="14.4" x14ac:dyDescent="0.3"/>
  <cols>
    <col min="1" max="1" width="22.33203125" bestFit="1" customWidth="1"/>
    <col min="2" max="2" width="15.5546875" bestFit="1" customWidth="1"/>
    <col min="3" max="3" width="4" bestFit="1" customWidth="1"/>
    <col min="4" max="4" width="11.109375" bestFit="1" customWidth="1"/>
    <col min="8" max="8" width="13.44140625" bestFit="1" customWidth="1"/>
    <col min="9" max="9" width="22.33203125" bestFit="1" customWidth="1"/>
    <col min="10" max="10" width="4" bestFit="1" customWidth="1"/>
    <col min="11" max="11" width="11.109375" bestFit="1" customWidth="1"/>
  </cols>
  <sheetData>
    <row r="3" spans="1:11" x14ac:dyDescent="0.3">
      <c r="A3" s="4" t="s">
        <v>44</v>
      </c>
      <c r="B3" s="4" t="s">
        <v>45</v>
      </c>
      <c r="H3" s="4" t="s">
        <v>46</v>
      </c>
      <c r="I3" s="4" t="s">
        <v>45</v>
      </c>
    </row>
    <row r="4" spans="1:11" x14ac:dyDescent="0.3">
      <c r="A4" s="4" t="s">
        <v>39</v>
      </c>
      <c r="B4" t="s">
        <v>18</v>
      </c>
      <c r="C4" t="s">
        <v>15</v>
      </c>
      <c r="D4" t="s">
        <v>40</v>
      </c>
      <c r="H4" s="4" t="s">
        <v>39</v>
      </c>
      <c r="I4" t="s">
        <v>18</v>
      </c>
      <c r="J4" t="s">
        <v>15</v>
      </c>
      <c r="K4" t="s">
        <v>40</v>
      </c>
    </row>
    <row r="5" spans="1:11" x14ac:dyDescent="0.3">
      <c r="A5" s="5" t="s">
        <v>33</v>
      </c>
      <c r="B5" s="6">
        <v>54885.496183206109</v>
      </c>
      <c r="C5" s="6">
        <v>59259.259259259263</v>
      </c>
      <c r="D5" s="6">
        <v>56861.924686192469</v>
      </c>
      <c r="H5" s="5" t="s">
        <v>18</v>
      </c>
      <c r="I5" s="24">
        <v>161</v>
      </c>
      <c r="J5" s="24">
        <v>156</v>
      </c>
      <c r="K5" s="24">
        <v>317</v>
      </c>
    </row>
    <row r="6" spans="1:11" x14ac:dyDescent="0.3">
      <c r="A6" s="5" t="s">
        <v>34</v>
      </c>
      <c r="B6" s="6">
        <v>59431.818181818184</v>
      </c>
      <c r="C6" s="6">
        <v>61300.813008130084</v>
      </c>
      <c r="D6" s="6">
        <v>60200.668896321069</v>
      </c>
      <c r="H6" s="5" t="s">
        <v>15</v>
      </c>
      <c r="I6" s="24">
        <v>358</v>
      </c>
      <c r="J6" s="24">
        <v>325</v>
      </c>
      <c r="K6" s="24">
        <v>683</v>
      </c>
    </row>
    <row r="7" spans="1:11" x14ac:dyDescent="0.3">
      <c r="A7" s="5" t="s">
        <v>40</v>
      </c>
      <c r="B7" s="6">
        <v>57491.856677524433</v>
      </c>
      <c r="C7" s="6">
        <v>60346.320346320346</v>
      </c>
      <c r="D7" s="6">
        <v>58717.472118959107</v>
      </c>
      <c r="H7" s="5" t="s">
        <v>40</v>
      </c>
      <c r="I7" s="24">
        <v>519</v>
      </c>
      <c r="J7" s="24">
        <v>481</v>
      </c>
      <c r="K7" s="24">
        <v>1000</v>
      </c>
    </row>
    <row r="22" spans="1:9" x14ac:dyDescent="0.3">
      <c r="A22" t="s">
        <v>48</v>
      </c>
    </row>
    <row r="26" spans="1:9" x14ac:dyDescent="0.3">
      <c r="A26" s="4" t="s">
        <v>46</v>
      </c>
      <c r="B26" s="4" t="s">
        <v>45</v>
      </c>
      <c r="H26" s="4" t="s">
        <v>39</v>
      </c>
      <c r="I26" t="s">
        <v>46</v>
      </c>
    </row>
    <row r="27" spans="1:9" x14ac:dyDescent="0.3">
      <c r="A27" s="4" t="s">
        <v>39</v>
      </c>
      <c r="B27" t="s">
        <v>18</v>
      </c>
      <c r="C27" t="s">
        <v>15</v>
      </c>
      <c r="D27" t="s">
        <v>40</v>
      </c>
      <c r="H27" s="5" t="s">
        <v>33</v>
      </c>
      <c r="I27" s="24">
        <v>489</v>
      </c>
    </row>
    <row r="28" spans="1:9" x14ac:dyDescent="0.3">
      <c r="A28" s="5" t="s">
        <v>16</v>
      </c>
      <c r="B28" s="24">
        <v>166</v>
      </c>
      <c r="C28" s="24">
        <v>200</v>
      </c>
      <c r="D28" s="24">
        <v>366</v>
      </c>
      <c r="H28" s="5" t="s">
        <v>34</v>
      </c>
      <c r="I28" s="24">
        <v>511</v>
      </c>
    </row>
    <row r="29" spans="1:9" x14ac:dyDescent="0.3">
      <c r="A29" s="5" t="s">
        <v>26</v>
      </c>
      <c r="B29" s="24">
        <v>92</v>
      </c>
      <c r="C29" s="24">
        <v>77</v>
      </c>
      <c r="D29" s="24">
        <v>169</v>
      </c>
      <c r="H29" s="5" t="s">
        <v>40</v>
      </c>
      <c r="I29" s="24">
        <v>1000</v>
      </c>
    </row>
    <row r="30" spans="1:9" x14ac:dyDescent="0.3">
      <c r="A30" s="5" t="s">
        <v>22</v>
      </c>
      <c r="B30" s="24">
        <v>67</v>
      </c>
      <c r="C30" s="24">
        <v>95</v>
      </c>
      <c r="D30" s="24">
        <v>162</v>
      </c>
    </row>
    <row r="31" spans="1:9" x14ac:dyDescent="0.3">
      <c r="A31" s="5" t="s">
        <v>23</v>
      </c>
      <c r="B31" s="24">
        <v>116</v>
      </c>
      <c r="C31" s="24">
        <v>76</v>
      </c>
      <c r="D31" s="24">
        <v>192</v>
      </c>
    </row>
    <row r="32" spans="1:9" x14ac:dyDescent="0.3">
      <c r="A32" s="5" t="s">
        <v>47</v>
      </c>
      <c r="B32" s="24">
        <v>78</v>
      </c>
      <c r="C32" s="24">
        <v>33</v>
      </c>
      <c r="D32" s="24">
        <v>111</v>
      </c>
    </row>
    <row r="33" spans="1:4" x14ac:dyDescent="0.3">
      <c r="A33" s="5" t="s">
        <v>40</v>
      </c>
      <c r="B33" s="24">
        <v>519</v>
      </c>
      <c r="C33" s="24">
        <v>481</v>
      </c>
      <c r="D33" s="24">
        <v>1000</v>
      </c>
    </row>
    <row r="49" spans="1:9" x14ac:dyDescent="0.3">
      <c r="A49" s="4" t="s">
        <v>46</v>
      </c>
      <c r="B49" s="4" t="s">
        <v>45</v>
      </c>
      <c r="H49" s="4" t="s">
        <v>39</v>
      </c>
      <c r="I49" t="s">
        <v>46</v>
      </c>
    </row>
    <row r="50" spans="1:9" x14ac:dyDescent="0.3">
      <c r="A50" s="4" t="s">
        <v>39</v>
      </c>
      <c r="B50" t="s">
        <v>18</v>
      </c>
      <c r="C50" t="s">
        <v>15</v>
      </c>
      <c r="D50" t="s">
        <v>40</v>
      </c>
      <c r="H50" s="5" t="s">
        <v>17</v>
      </c>
      <c r="I50" s="24">
        <v>300</v>
      </c>
    </row>
    <row r="51" spans="1:9" x14ac:dyDescent="0.3">
      <c r="A51" s="5" t="s">
        <v>41</v>
      </c>
      <c r="B51" s="24">
        <v>71</v>
      </c>
      <c r="C51" s="24">
        <v>39</v>
      </c>
      <c r="D51" s="24">
        <v>110</v>
      </c>
      <c r="H51" s="5" t="s">
        <v>32</v>
      </c>
      <c r="I51" s="24">
        <v>508</v>
      </c>
    </row>
    <row r="52" spans="1:9" x14ac:dyDescent="0.3">
      <c r="A52" s="5" t="s">
        <v>42</v>
      </c>
      <c r="B52" s="24">
        <v>318</v>
      </c>
      <c r="C52" s="24">
        <v>383</v>
      </c>
      <c r="D52" s="24">
        <v>701</v>
      </c>
      <c r="H52" s="5" t="s">
        <v>24</v>
      </c>
      <c r="I52" s="24">
        <v>192</v>
      </c>
    </row>
    <row r="53" spans="1:9" x14ac:dyDescent="0.3">
      <c r="A53" s="5" t="s">
        <v>43</v>
      </c>
      <c r="B53" s="24">
        <v>130</v>
      </c>
      <c r="C53" s="24">
        <v>59</v>
      </c>
      <c r="D53" s="24">
        <v>189</v>
      </c>
      <c r="H53" s="5" t="s">
        <v>40</v>
      </c>
      <c r="I53" s="24">
        <v>1000</v>
      </c>
    </row>
    <row r="54" spans="1:9" x14ac:dyDescent="0.3">
      <c r="A54" s="5" t="s">
        <v>40</v>
      </c>
      <c r="B54" s="24">
        <v>519</v>
      </c>
      <c r="C54" s="24">
        <v>481</v>
      </c>
      <c r="D54" s="24">
        <v>1000</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CE67E-B3C9-4526-B4C3-68F581D33583}">
  <dimension ref="A1:Q38"/>
  <sheetViews>
    <sheetView showGridLines="0" zoomScaleNormal="100" workbookViewId="0">
      <selection activeCell="G43" sqref="G43"/>
    </sheetView>
  </sheetViews>
  <sheetFormatPr defaultRowHeight="14.4" x14ac:dyDescent="0.3"/>
  <cols>
    <col min="16" max="16" width="8.109375" customWidth="1"/>
  </cols>
  <sheetData>
    <row r="1" spans="1:17" x14ac:dyDescent="0.3">
      <c r="A1" s="7"/>
      <c r="B1" s="22" t="s">
        <v>49</v>
      </c>
      <c r="C1" s="23"/>
      <c r="D1" s="23"/>
      <c r="E1" s="23"/>
      <c r="F1" s="23"/>
      <c r="G1" s="23"/>
      <c r="H1" s="23"/>
      <c r="I1" s="23"/>
      <c r="J1" s="23"/>
      <c r="K1" s="23"/>
      <c r="L1" s="23"/>
      <c r="M1" s="23"/>
      <c r="N1" s="23"/>
      <c r="O1" s="23"/>
      <c r="P1" s="23"/>
      <c r="Q1" s="9"/>
    </row>
    <row r="2" spans="1:17" x14ac:dyDescent="0.3">
      <c r="A2" s="8"/>
      <c r="B2" s="23"/>
      <c r="C2" s="23"/>
      <c r="D2" s="23"/>
      <c r="E2" s="23"/>
      <c r="F2" s="23"/>
      <c r="G2" s="23"/>
      <c r="H2" s="23"/>
      <c r="I2" s="23"/>
      <c r="J2" s="23"/>
      <c r="K2" s="23"/>
      <c r="L2" s="23"/>
      <c r="M2" s="23"/>
      <c r="N2" s="23"/>
      <c r="O2" s="23"/>
      <c r="P2" s="23"/>
      <c r="Q2" s="9"/>
    </row>
    <row r="3" spans="1:17" x14ac:dyDescent="0.3">
      <c r="A3" s="8"/>
      <c r="B3" s="23"/>
      <c r="C3" s="23"/>
      <c r="D3" s="23"/>
      <c r="E3" s="23"/>
      <c r="F3" s="23"/>
      <c r="G3" s="23"/>
      <c r="H3" s="23"/>
      <c r="I3" s="23"/>
      <c r="J3" s="23"/>
      <c r="K3" s="23"/>
      <c r="L3" s="23"/>
      <c r="M3" s="23"/>
      <c r="N3" s="23"/>
      <c r="O3" s="23"/>
      <c r="P3" s="23"/>
      <c r="Q3" s="9"/>
    </row>
    <row r="4" spans="1:17" x14ac:dyDescent="0.3">
      <c r="A4" s="8"/>
      <c r="B4" s="23"/>
      <c r="C4" s="23"/>
      <c r="D4" s="23"/>
      <c r="E4" s="23"/>
      <c r="F4" s="23"/>
      <c r="G4" s="23"/>
      <c r="H4" s="23"/>
      <c r="I4" s="23"/>
      <c r="J4" s="23"/>
      <c r="K4" s="23"/>
      <c r="L4" s="23"/>
      <c r="M4" s="23"/>
      <c r="N4" s="23"/>
      <c r="O4" s="23"/>
      <c r="P4" s="23"/>
      <c r="Q4" s="9"/>
    </row>
    <row r="5" spans="1:17" x14ac:dyDescent="0.3">
      <c r="A5" s="8"/>
      <c r="B5" s="23"/>
      <c r="C5" s="23"/>
      <c r="D5" s="23"/>
      <c r="E5" s="23"/>
      <c r="F5" s="23"/>
      <c r="G5" s="23"/>
      <c r="H5" s="23"/>
      <c r="I5" s="23"/>
      <c r="J5" s="23"/>
      <c r="K5" s="23"/>
      <c r="L5" s="23"/>
      <c r="M5" s="23"/>
      <c r="N5" s="23"/>
      <c r="O5" s="23"/>
      <c r="P5" s="23"/>
      <c r="Q5" s="9"/>
    </row>
    <row r="6" spans="1:17" x14ac:dyDescent="0.3">
      <c r="A6" s="8"/>
      <c r="B6" s="23"/>
      <c r="C6" s="23"/>
      <c r="D6" s="23"/>
      <c r="E6" s="23"/>
      <c r="F6" s="23"/>
      <c r="G6" s="23"/>
      <c r="H6" s="23"/>
      <c r="I6" s="23"/>
      <c r="J6" s="23"/>
      <c r="K6" s="23"/>
      <c r="L6" s="23"/>
      <c r="M6" s="23"/>
      <c r="N6" s="23"/>
      <c r="O6" s="23"/>
      <c r="P6" s="23"/>
      <c r="Q6" s="9"/>
    </row>
    <row r="7" spans="1:17" x14ac:dyDescent="0.3">
      <c r="A7" s="10"/>
      <c r="B7" s="10"/>
      <c r="C7" s="10"/>
      <c r="D7" s="10"/>
      <c r="E7" s="10"/>
      <c r="F7" s="10"/>
      <c r="G7" s="10"/>
      <c r="H7" s="10"/>
      <c r="I7" s="10"/>
      <c r="J7" s="10"/>
      <c r="K7" s="10"/>
      <c r="L7" s="10"/>
      <c r="M7" s="10"/>
      <c r="N7" s="10"/>
      <c r="O7" s="10"/>
      <c r="P7" s="10"/>
      <c r="Q7" s="10"/>
    </row>
    <row r="8" spans="1:17" x14ac:dyDescent="0.3">
      <c r="A8" s="10"/>
      <c r="B8" s="10"/>
      <c r="C8" s="10"/>
      <c r="D8" s="10"/>
      <c r="E8" s="10"/>
      <c r="F8" s="10"/>
      <c r="G8" s="10"/>
      <c r="H8" s="10"/>
      <c r="I8" s="10"/>
      <c r="J8" s="10"/>
      <c r="K8" s="10"/>
      <c r="L8" s="10"/>
      <c r="M8" s="10"/>
      <c r="N8" s="10"/>
      <c r="O8" s="10"/>
      <c r="P8" s="10"/>
      <c r="Q8" s="10"/>
    </row>
    <row r="9" spans="1:17" x14ac:dyDescent="0.3">
      <c r="A9" s="10"/>
      <c r="B9" s="10"/>
      <c r="C9" s="10"/>
      <c r="D9" s="10"/>
      <c r="E9" s="10"/>
      <c r="F9" s="10"/>
      <c r="G9" s="10"/>
      <c r="H9" s="10"/>
      <c r="I9" s="10"/>
      <c r="J9" s="10"/>
      <c r="K9" s="10"/>
      <c r="L9" s="10"/>
      <c r="M9" s="10"/>
      <c r="N9" s="10"/>
      <c r="O9" s="10"/>
      <c r="P9" s="10"/>
      <c r="Q9" s="10"/>
    </row>
    <row r="10" spans="1:17" x14ac:dyDescent="0.3">
      <c r="A10" s="10"/>
      <c r="B10" s="10"/>
      <c r="C10" s="10"/>
      <c r="D10" s="10"/>
      <c r="E10" s="10"/>
      <c r="F10" s="10"/>
      <c r="G10" s="10"/>
      <c r="H10" s="10"/>
      <c r="I10" s="10"/>
      <c r="J10" s="10"/>
      <c r="K10" s="10"/>
      <c r="L10" s="10"/>
      <c r="M10" s="10"/>
      <c r="N10" s="10"/>
      <c r="O10" s="10"/>
      <c r="P10" s="10"/>
      <c r="Q10" s="10"/>
    </row>
    <row r="11" spans="1:17" x14ac:dyDescent="0.3">
      <c r="A11" s="10"/>
      <c r="B11" s="10"/>
      <c r="C11" s="10"/>
      <c r="D11" s="10"/>
      <c r="E11" s="10"/>
      <c r="F11" s="10"/>
      <c r="G11" s="10"/>
      <c r="H11" s="10"/>
      <c r="I11" s="10"/>
      <c r="J11" s="10"/>
      <c r="K11" s="10"/>
      <c r="L11" s="10"/>
      <c r="M11" s="10"/>
      <c r="N11" s="10"/>
      <c r="O11" s="10"/>
      <c r="P11" s="10"/>
      <c r="Q11" s="10"/>
    </row>
    <row r="12" spans="1:17" x14ac:dyDescent="0.3">
      <c r="A12" s="10"/>
      <c r="B12" s="10"/>
      <c r="C12" s="10"/>
      <c r="D12" s="10"/>
      <c r="E12" s="10"/>
      <c r="F12" s="10"/>
      <c r="G12" s="10"/>
      <c r="H12" s="10"/>
      <c r="I12" s="10"/>
      <c r="J12" s="10"/>
      <c r="K12" s="10"/>
      <c r="L12" s="10"/>
      <c r="M12" s="10"/>
      <c r="N12" s="10"/>
      <c r="O12" s="10"/>
      <c r="P12" s="10"/>
      <c r="Q12" s="10"/>
    </row>
    <row r="13" spans="1:17" x14ac:dyDescent="0.3">
      <c r="A13" s="10"/>
      <c r="B13" s="10"/>
      <c r="C13" s="10"/>
      <c r="D13" s="10"/>
      <c r="E13" s="10"/>
      <c r="F13" s="10"/>
      <c r="G13" s="10"/>
      <c r="H13" s="10"/>
      <c r="I13" s="10"/>
      <c r="J13" s="10"/>
      <c r="K13" s="10"/>
      <c r="L13" s="10"/>
      <c r="M13" s="10"/>
      <c r="N13" s="10"/>
      <c r="O13" s="10"/>
      <c r="P13" s="10"/>
      <c r="Q13" s="10"/>
    </row>
    <row r="14" spans="1:17" x14ac:dyDescent="0.3">
      <c r="A14" s="10"/>
      <c r="B14" s="10"/>
      <c r="C14" s="10"/>
      <c r="D14" s="10"/>
      <c r="E14" s="10"/>
      <c r="F14" s="10"/>
      <c r="G14" s="10"/>
      <c r="H14" s="10"/>
      <c r="I14" s="10"/>
      <c r="J14" s="10"/>
      <c r="K14" s="10"/>
      <c r="L14" s="10"/>
      <c r="M14" s="10"/>
      <c r="N14" s="10"/>
      <c r="O14" s="10"/>
      <c r="P14" s="10"/>
      <c r="Q14" s="10"/>
    </row>
    <row r="15" spans="1:17" x14ac:dyDescent="0.3">
      <c r="A15" s="10"/>
      <c r="B15" s="10"/>
      <c r="C15" s="10"/>
      <c r="D15" s="10"/>
      <c r="E15" s="10"/>
      <c r="F15" s="10"/>
      <c r="G15" s="10"/>
      <c r="H15" s="10"/>
      <c r="I15" s="10"/>
      <c r="J15" s="10"/>
      <c r="K15" s="10"/>
      <c r="L15" s="10"/>
      <c r="M15" s="10"/>
      <c r="N15" s="10"/>
      <c r="O15" s="10"/>
      <c r="P15" s="10"/>
      <c r="Q15" s="10"/>
    </row>
    <row r="16" spans="1:17" x14ac:dyDescent="0.3">
      <c r="A16" s="10"/>
      <c r="B16" s="10"/>
      <c r="C16" s="10"/>
      <c r="D16" s="10"/>
      <c r="E16" s="10"/>
      <c r="F16" s="10"/>
      <c r="G16" s="10"/>
      <c r="H16" s="10"/>
      <c r="I16" s="10"/>
      <c r="J16" s="10"/>
      <c r="K16" s="10"/>
      <c r="L16" s="10"/>
      <c r="M16" s="10"/>
      <c r="N16" s="10"/>
      <c r="O16" s="10"/>
      <c r="P16" s="10"/>
      <c r="Q16" s="10"/>
    </row>
    <row r="17" spans="1:17" x14ac:dyDescent="0.3">
      <c r="A17" s="10"/>
      <c r="B17" s="10"/>
      <c r="C17" s="10"/>
      <c r="D17" s="10"/>
      <c r="E17" s="10"/>
      <c r="F17" s="10"/>
      <c r="G17" s="10"/>
      <c r="H17" s="10"/>
      <c r="I17" s="10"/>
      <c r="J17" s="10"/>
      <c r="K17" s="10"/>
      <c r="L17" s="10"/>
      <c r="M17" s="10"/>
      <c r="N17" s="10"/>
      <c r="O17" s="10"/>
      <c r="P17" s="10"/>
      <c r="Q17" s="10"/>
    </row>
    <row r="18" spans="1:17" x14ac:dyDescent="0.3">
      <c r="A18" s="10"/>
      <c r="B18" s="10"/>
      <c r="C18" s="10"/>
      <c r="D18" s="10"/>
      <c r="E18" s="10"/>
      <c r="F18" s="10"/>
      <c r="G18" s="10"/>
      <c r="H18" s="10"/>
      <c r="I18" s="10"/>
      <c r="J18" s="10"/>
      <c r="K18" s="10"/>
      <c r="L18" s="10"/>
      <c r="M18" s="10"/>
      <c r="N18" s="10"/>
      <c r="O18" s="10"/>
      <c r="P18" s="10"/>
      <c r="Q18" s="10"/>
    </row>
    <row r="19" spans="1:17" x14ac:dyDescent="0.3">
      <c r="A19" s="10"/>
      <c r="B19" s="10"/>
      <c r="C19" s="10"/>
      <c r="D19" s="10"/>
      <c r="E19" s="10"/>
      <c r="F19" s="10"/>
      <c r="G19" s="10"/>
      <c r="H19" s="10"/>
      <c r="I19" s="10"/>
      <c r="J19" s="10"/>
      <c r="K19" s="10"/>
      <c r="L19" s="10"/>
      <c r="M19" s="10"/>
      <c r="N19" s="10"/>
      <c r="O19" s="10"/>
      <c r="P19" s="10"/>
      <c r="Q19" s="10"/>
    </row>
    <row r="20" spans="1:17" x14ac:dyDescent="0.3">
      <c r="A20" s="10"/>
      <c r="B20" s="10"/>
      <c r="C20" s="10"/>
      <c r="D20" s="10"/>
      <c r="E20" s="10"/>
      <c r="F20" s="10"/>
      <c r="G20" s="10"/>
      <c r="H20" s="10"/>
      <c r="I20" s="10"/>
      <c r="J20" s="10"/>
      <c r="K20" s="10"/>
      <c r="L20" s="10"/>
      <c r="M20" s="10"/>
      <c r="N20" s="10"/>
      <c r="O20" s="10"/>
      <c r="P20" s="10"/>
      <c r="Q20" s="10"/>
    </row>
    <row r="21" spans="1:17" x14ac:dyDescent="0.3">
      <c r="A21" s="10"/>
      <c r="B21" s="10"/>
      <c r="C21" s="10"/>
      <c r="D21" s="10"/>
      <c r="E21" s="10"/>
      <c r="F21" s="10"/>
      <c r="G21" s="10"/>
      <c r="H21" s="10"/>
      <c r="I21" s="10"/>
      <c r="J21" s="10"/>
      <c r="K21" s="10"/>
      <c r="L21" s="10"/>
      <c r="M21" s="10"/>
      <c r="N21" s="10"/>
      <c r="O21" s="10"/>
      <c r="P21" s="10"/>
      <c r="Q21" s="10"/>
    </row>
    <row r="22" spans="1:17" x14ac:dyDescent="0.3">
      <c r="A22" s="10"/>
      <c r="B22" s="10"/>
      <c r="C22" s="10"/>
      <c r="D22" s="10"/>
      <c r="E22" s="10"/>
      <c r="F22" s="10"/>
      <c r="G22" s="10"/>
      <c r="H22" s="10"/>
      <c r="I22" s="10"/>
      <c r="J22" s="10"/>
      <c r="K22" s="10"/>
      <c r="L22" s="10"/>
      <c r="M22" s="10"/>
      <c r="N22" s="10"/>
      <c r="O22" s="10"/>
      <c r="P22" s="10"/>
      <c r="Q22" s="10"/>
    </row>
    <row r="23" spans="1:17" x14ac:dyDescent="0.3">
      <c r="A23" s="10"/>
      <c r="B23" s="10"/>
      <c r="C23" s="10"/>
      <c r="D23" s="10"/>
      <c r="E23" s="10"/>
      <c r="F23" s="10"/>
      <c r="G23" s="10"/>
      <c r="H23" s="10"/>
      <c r="I23" s="10"/>
      <c r="J23" s="10"/>
      <c r="K23" s="10"/>
      <c r="L23" s="10"/>
      <c r="M23" s="10"/>
      <c r="N23" s="10"/>
      <c r="O23" s="10"/>
      <c r="P23" s="10"/>
      <c r="Q23" s="10"/>
    </row>
    <row r="24" spans="1:17" x14ac:dyDescent="0.3">
      <c r="A24" s="10"/>
      <c r="B24" s="10"/>
      <c r="C24" s="10"/>
      <c r="D24" s="10"/>
      <c r="E24" s="10"/>
      <c r="F24" s="10"/>
      <c r="G24" s="10"/>
      <c r="H24" s="10"/>
      <c r="I24" s="10"/>
      <c r="J24" s="10"/>
      <c r="K24" s="10"/>
      <c r="L24" s="10"/>
      <c r="M24" s="10"/>
      <c r="N24" s="10"/>
      <c r="O24" s="10"/>
      <c r="P24" s="10"/>
      <c r="Q24" s="10"/>
    </row>
    <row r="25" spans="1:17" x14ac:dyDescent="0.3">
      <c r="A25" s="10"/>
      <c r="B25" s="10"/>
      <c r="C25" s="10"/>
      <c r="D25" s="10"/>
      <c r="E25" s="10"/>
      <c r="F25" s="10"/>
      <c r="G25" s="10"/>
      <c r="H25" s="10"/>
      <c r="I25" s="10"/>
      <c r="J25" s="10"/>
      <c r="K25" s="10"/>
      <c r="L25" s="10"/>
      <c r="M25" s="10"/>
      <c r="N25" s="10"/>
      <c r="O25" s="10"/>
      <c r="P25" s="10"/>
      <c r="Q25" s="10"/>
    </row>
    <row r="26" spans="1:17" x14ac:dyDescent="0.3">
      <c r="A26" s="10"/>
      <c r="B26" s="10"/>
      <c r="C26" s="10"/>
      <c r="D26" s="10"/>
      <c r="E26" s="10"/>
      <c r="F26" s="10"/>
      <c r="G26" s="10"/>
      <c r="H26" s="10"/>
      <c r="I26" s="10"/>
      <c r="J26" s="10"/>
      <c r="K26" s="10"/>
      <c r="L26" s="10"/>
      <c r="M26" s="10"/>
      <c r="N26" s="10"/>
      <c r="O26" s="10"/>
      <c r="P26" s="10"/>
      <c r="Q26" s="10"/>
    </row>
    <row r="27" spans="1:17" x14ac:dyDescent="0.3">
      <c r="A27" s="10"/>
      <c r="B27" s="10"/>
      <c r="C27" s="10"/>
      <c r="D27" s="10"/>
      <c r="E27" s="10"/>
      <c r="F27" s="10"/>
      <c r="G27" s="10"/>
      <c r="H27" s="10"/>
      <c r="I27" s="10"/>
      <c r="J27" s="10"/>
      <c r="K27" s="10"/>
      <c r="L27" s="10"/>
      <c r="M27" s="10"/>
      <c r="N27" s="10"/>
      <c r="O27" s="10"/>
      <c r="P27" s="10"/>
      <c r="Q27" s="10"/>
    </row>
    <row r="28" spans="1:17" x14ac:dyDescent="0.3">
      <c r="A28" s="10"/>
      <c r="B28" s="10"/>
      <c r="C28" s="10"/>
      <c r="D28" s="10"/>
      <c r="E28" s="10"/>
      <c r="F28" s="10"/>
      <c r="G28" s="10"/>
      <c r="H28" s="10"/>
      <c r="I28" s="10"/>
      <c r="J28" s="10"/>
      <c r="K28" s="10"/>
      <c r="L28" s="10"/>
      <c r="M28" s="10"/>
      <c r="N28" s="10"/>
      <c r="O28" s="10"/>
      <c r="P28" s="10"/>
      <c r="Q28" s="10"/>
    </row>
    <row r="29" spans="1:17" x14ac:dyDescent="0.3">
      <c r="A29" s="10"/>
      <c r="B29" s="10"/>
      <c r="C29" s="10"/>
      <c r="D29" s="10"/>
      <c r="E29" s="10"/>
      <c r="F29" s="10"/>
      <c r="G29" s="10"/>
      <c r="H29" s="10"/>
      <c r="I29" s="10"/>
      <c r="J29" s="10"/>
      <c r="K29" s="10"/>
      <c r="L29" s="10"/>
      <c r="M29" s="10"/>
      <c r="N29" s="10"/>
      <c r="O29" s="10"/>
      <c r="P29" s="10"/>
      <c r="Q29" s="10"/>
    </row>
    <row r="30" spans="1:17" x14ac:dyDescent="0.3">
      <c r="A30" s="10"/>
      <c r="B30" s="10"/>
      <c r="C30" s="10"/>
      <c r="D30" s="10"/>
      <c r="E30" s="10"/>
      <c r="F30" s="10"/>
      <c r="G30" s="10"/>
      <c r="H30" s="10"/>
      <c r="I30" s="10"/>
      <c r="J30" s="10"/>
      <c r="K30" s="10"/>
      <c r="L30" s="10"/>
      <c r="M30" s="10"/>
      <c r="N30" s="10"/>
      <c r="O30" s="10"/>
      <c r="P30" s="10"/>
      <c r="Q30" s="10"/>
    </row>
    <row r="31" spans="1:17" x14ac:dyDescent="0.3">
      <c r="A31" s="10"/>
      <c r="B31" s="10"/>
      <c r="C31" s="10"/>
      <c r="D31" s="10"/>
      <c r="E31" s="10"/>
      <c r="F31" s="10"/>
      <c r="G31" s="10"/>
      <c r="H31" s="10"/>
      <c r="I31" s="10"/>
      <c r="J31" s="10"/>
      <c r="K31" s="10"/>
      <c r="L31" s="10"/>
      <c r="M31" s="10"/>
      <c r="N31" s="10"/>
      <c r="O31" s="10"/>
      <c r="P31" s="10"/>
      <c r="Q31" s="10"/>
    </row>
    <row r="32" spans="1:17" x14ac:dyDescent="0.3">
      <c r="A32" s="10"/>
      <c r="B32" s="10"/>
      <c r="C32" s="10"/>
      <c r="D32" s="10"/>
      <c r="E32" s="10"/>
      <c r="F32" s="10"/>
      <c r="G32" s="10"/>
      <c r="H32" s="10"/>
      <c r="I32" s="10"/>
      <c r="J32" s="10"/>
      <c r="K32" s="10"/>
      <c r="L32" s="10"/>
      <c r="M32" s="10"/>
      <c r="N32" s="10"/>
      <c r="O32" s="10"/>
      <c r="P32" s="10"/>
      <c r="Q32" s="10"/>
    </row>
    <row r="33" spans="1:17" x14ac:dyDescent="0.3">
      <c r="A33" s="10"/>
      <c r="B33" s="10"/>
      <c r="C33" s="10"/>
      <c r="D33" s="10"/>
      <c r="E33" s="10"/>
      <c r="F33" s="10"/>
      <c r="G33" s="10"/>
      <c r="H33" s="10"/>
      <c r="I33" s="10"/>
      <c r="J33" s="10"/>
      <c r="K33" s="10"/>
      <c r="L33" s="10"/>
      <c r="M33" s="10"/>
      <c r="N33" s="10"/>
      <c r="O33" s="10"/>
      <c r="P33" s="10"/>
      <c r="Q33" s="10"/>
    </row>
    <row r="34" spans="1:17" x14ac:dyDescent="0.3">
      <c r="A34" s="10"/>
      <c r="B34" s="10"/>
      <c r="C34" s="10"/>
      <c r="D34" s="10"/>
      <c r="E34" s="10"/>
      <c r="F34" s="10"/>
      <c r="G34" s="10"/>
      <c r="H34" s="10"/>
      <c r="I34" s="10"/>
      <c r="J34" s="10"/>
      <c r="K34" s="10"/>
      <c r="L34" s="10"/>
      <c r="M34" s="10"/>
      <c r="N34" s="10"/>
      <c r="O34" s="10"/>
      <c r="P34" s="10"/>
      <c r="Q34" s="10"/>
    </row>
    <row r="35" spans="1:17" x14ac:dyDescent="0.3">
      <c r="A35" s="10"/>
      <c r="B35" s="10"/>
      <c r="C35" s="10"/>
      <c r="D35" s="10"/>
      <c r="E35" s="10"/>
      <c r="F35" s="10"/>
      <c r="G35" s="10"/>
      <c r="H35" s="10"/>
      <c r="I35" s="10"/>
      <c r="J35" s="10"/>
      <c r="K35" s="10"/>
      <c r="L35" s="10"/>
      <c r="M35" s="10"/>
      <c r="N35" s="10"/>
      <c r="O35" s="10"/>
      <c r="P35" s="10"/>
      <c r="Q35" s="10"/>
    </row>
    <row r="36" spans="1:17" x14ac:dyDescent="0.3">
      <c r="A36" s="10"/>
      <c r="B36" s="10"/>
      <c r="C36" s="10"/>
      <c r="D36" s="10"/>
      <c r="E36" s="10"/>
      <c r="F36" s="10"/>
      <c r="G36" s="10"/>
      <c r="H36" s="10"/>
      <c r="I36" s="10"/>
      <c r="J36" s="10"/>
      <c r="K36" s="10"/>
      <c r="L36" s="10"/>
      <c r="M36" s="10"/>
      <c r="N36" s="10"/>
      <c r="O36" s="10"/>
      <c r="P36" s="10"/>
      <c r="Q36" s="10"/>
    </row>
    <row r="37" spans="1:17" x14ac:dyDescent="0.3">
      <c r="A37" s="10"/>
      <c r="B37" s="10"/>
      <c r="C37" s="10"/>
      <c r="D37" s="10"/>
      <c r="E37" s="10"/>
      <c r="F37" s="10"/>
      <c r="G37" s="10"/>
      <c r="H37" s="10"/>
      <c r="I37" s="10"/>
      <c r="J37" s="10"/>
      <c r="K37" s="10"/>
      <c r="L37" s="10"/>
      <c r="M37" s="10"/>
      <c r="N37" s="10"/>
      <c r="O37" s="10"/>
      <c r="P37" s="10"/>
      <c r="Q37" s="10"/>
    </row>
    <row r="38" spans="1:17" x14ac:dyDescent="0.3">
      <c r="A38" s="10"/>
      <c r="B38" s="10"/>
      <c r="C38" s="10"/>
      <c r="D38" s="10"/>
      <c r="E38" s="10"/>
      <c r="F38" s="10"/>
      <c r="G38" s="10"/>
      <c r="H38" s="10"/>
      <c r="I38" s="10"/>
      <c r="J38" s="10"/>
      <c r="K38" s="10"/>
      <c r="L38" s="10"/>
      <c r="M38" s="10"/>
      <c r="N38" s="10"/>
      <c r="O38" s="10"/>
      <c r="P38" s="10"/>
      <c r="Q38" s="10"/>
    </row>
  </sheetData>
  <mergeCells count="1">
    <mergeCell ref="B1:P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B621-F5E4-4081-81CF-D29A2BF42E2F}">
  <dimension ref="A1:X83"/>
  <sheetViews>
    <sheetView tabSelected="1" zoomScale="50" zoomScaleNormal="50" workbookViewId="0">
      <selection activeCell="AC30" sqref="AC30"/>
    </sheetView>
  </sheetViews>
  <sheetFormatPr defaultRowHeight="14.4" x14ac:dyDescent="0.3"/>
  <sheetData>
    <row r="1" spans="1:24" x14ac:dyDescent="0.3">
      <c r="A1" s="21"/>
      <c r="B1" s="21"/>
      <c r="C1" s="21"/>
      <c r="D1" s="21"/>
      <c r="E1" s="21"/>
      <c r="F1" s="21"/>
      <c r="G1" s="21"/>
      <c r="H1" s="21"/>
      <c r="I1" s="21"/>
      <c r="J1" s="21"/>
      <c r="K1" s="21"/>
      <c r="L1" s="21"/>
      <c r="M1" s="21"/>
      <c r="N1" s="21"/>
      <c r="O1" s="21"/>
      <c r="P1" s="21"/>
      <c r="Q1" s="21"/>
      <c r="R1" s="21"/>
      <c r="S1" s="21"/>
      <c r="T1" s="21"/>
      <c r="U1" s="21"/>
      <c r="V1" s="21"/>
      <c r="W1" s="21"/>
      <c r="X1" s="21"/>
    </row>
    <row r="2" spans="1:24" x14ac:dyDescent="0.3">
      <c r="A2" s="21"/>
      <c r="B2" s="21"/>
      <c r="C2" s="21"/>
      <c r="D2" s="21"/>
      <c r="E2" s="21"/>
      <c r="F2" s="21"/>
      <c r="G2" s="21"/>
      <c r="H2" s="21"/>
      <c r="I2" s="21"/>
      <c r="J2" s="21"/>
      <c r="K2" s="21"/>
      <c r="L2" s="21"/>
      <c r="M2" s="21"/>
      <c r="N2" s="21"/>
      <c r="O2" s="21"/>
      <c r="P2" s="21"/>
      <c r="Q2" s="21"/>
      <c r="R2" s="21"/>
      <c r="S2" s="21"/>
      <c r="T2" s="21"/>
      <c r="U2" s="21"/>
      <c r="V2" s="21"/>
      <c r="W2" s="21"/>
      <c r="X2" s="21"/>
    </row>
    <row r="3" spans="1:24" x14ac:dyDescent="0.3">
      <c r="A3" s="21"/>
      <c r="B3" s="21"/>
      <c r="C3" s="21"/>
      <c r="D3" s="21"/>
      <c r="E3" s="21"/>
      <c r="F3" s="21"/>
      <c r="G3" s="21"/>
      <c r="H3" s="21"/>
      <c r="I3" s="21"/>
      <c r="J3" s="21"/>
      <c r="K3" s="21"/>
      <c r="L3" s="21"/>
      <c r="M3" s="21"/>
      <c r="N3" s="21"/>
      <c r="O3" s="21"/>
      <c r="P3" s="21"/>
      <c r="Q3" s="21"/>
      <c r="R3" s="21"/>
      <c r="S3" s="21"/>
      <c r="T3" s="21"/>
      <c r="U3" s="21"/>
      <c r="V3" s="21"/>
      <c r="W3" s="21"/>
      <c r="X3" s="21"/>
    </row>
    <row r="4" spans="1:24" x14ac:dyDescent="0.3">
      <c r="A4" s="21"/>
      <c r="B4" s="21"/>
      <c r="C4" s="21"/>
      <c r="D4" s="21"/>
      <c r="E4" s="21"/>
      <c r="F4" s="21"/>
      <c r="G4" s="21"/>
      <c r="H4" s="21"/>
      <c r="I4" s="21"/>
      <c r="J4" s="21"/>
      <c r="K4" s="21"/>
      <c r="L4" s="21"/>
      <c r="M4" s="21"/>
      <c r="N4" s="21"/>
      <c r="O4" s="21"/>
      <c r="P4" s="21"/>
      <c r="Q4" s="21"/>
      <c r="R4" s="21"/>
      <c r="S4" s="21"/>
      <c r="T4" s="21"/>
      <c r="U4" s="21"/>
      <c r="V4" s="21"/>
      <c r="W4" s="21"/>
      <c r="X4" s="21"/>
    </row>
    <row r="5" spans="1:24" x14ac:dyDescent="0.3">
      <c r="A5" s="21"/>
      <c r="B5" s="21"/>
      <c r="C5" s="21"/>
      <c r="D5" s="21"/>
      <c r="E5" s="21"/>
      <c r="F5" s="21"/>
      <c r="G5" s="21"/>
      <c r="H5" s="21"/>
      <c r="I5" s="21"/>
      <c r="J5" s="21"/>
      <c r="K5" s="21"/>
      <c r="L5" s="21"/>
      <c r="M5" s="21"/>
      <c r="N5" s="21"/>
      <c r="O5" s="21"/>
      <c r="P5" s="21"/>
      <c r="Q5" s="21"/>
      <c r="R5" s="21"/>
      <c r="S5" s="21"/>
      <c r="T5" s="21"/>
      <c r="U5" s="21"/>
      <c r="V5" s="21"/>
      <c r="W5" s="21"/>
      <c r="X5" s="21"/>
    </row>
    <row r="6" spans="1:24" x14ac:dyDescent="0.3">
      <c r="A6" s="21"/>
      <c r="B6" s="21"/>
      <c r="C6" s="21"/>
      <c r="D6" s="21"/>
      <c r="E6" s="21"/>
      <c r="F6" s="21"/>
      <c r="G6" s="21"/>
      <c r="H6" s="21"/>
      <c r="I6" s="21"/>
      <c r="J6" s="21"/>
      <c r="K6" s="21"/>
      <c r="L6" s="21"/>
      <c r="M6" s="21"/>
      <c r="N6" s="21"/>
      <c r="O6" s="21"/>
      <c r="P6" s="21"/>
      <c r="Q6" s="21"/>
      <c r="R6" s="21"/>
      <c r="S6" s="21"/>
      <c r="T6" s="21"/>
      <c r="U6" s="21"/>
      <c r="V6" s="21"/>
      <c r="W6" s="21"/>
      <c r="X6" s="21"/>
    </row>
    <row r="7" spans="1:24" x14ac:dyDescent="0.3">
      <c r="A7" s="21"/>
      <c r="B7" s="21"/>
      <c r="C7" s="21"/>
      <c r="D7" s="21"/>
      <c r="E7" s="21"/>
      <c r="F7" s="21"/>
      <c r="G7" s="21"/>
      <c r="H7" s="21"/>
      <c r="I7" s="21"/>
      <c r="J7" s="21"/>
      <c r="K7" s="21"/>
      <c r="L7" s="21"/>
      <c r="M7" s="21"/>
      <c r="N7" s="21"/>
      <c r="O7" s="21"/>
      <c r="P7" s="21"/>
      <c r="Q7" s="21"/>
      <c r="R7" s="21"/>
      <c r="S7" s="21"/>
      <c r="T7" s="21"/>
      <c r="U7" s="21"/>
      <c r="V7" s="21"/>
      <c r="W7" s="21"/>
      <c r="X7" s="21"/>
    </row>
    <row r="8" spans="1:24" x14ac:dyDescent="0.3">
      <c r="A8" s="21"/>
      <c r="B8" s="21"/>
      <c r="C8" s="21"/>
      <c r="D8" s="21"/>
      <c r="E8" s="21"/>
      <c r="F8" s="21"/>
      <c r="G8" s="21"/>
      <c r="H8" s="21"/>
      <c r="I8" s="21"/>
      <c r="J8" s="21"/>
      <c r="K8" s="21"/>
      <c r="L8" s="21"/>
      <c r="M8" s="21"/>
      <c r="N8" s="21"/>
      <c r="O8" s="21"/>
      <c r="P8" s="21"/>
      <c r="Q8" s="21"/>
      <c r="R8" s="21"/>
      <c r="S8" s="21"/>
      <c r="T8" s="21"/>
      <c r="U8" s="21"/>
      <c r="V8" s="21"/>
      <c r="W8" s="21"/>
      <c r="X8" s="21"/>
    </row>
    <row r="9" spans="1:24" x14ac:dyDescent="0.3">
      <c r="A9" s="21"/>
      <c r="B9" s="21"/>
      <c r="C9" s="21"/>
      <c r="D9" s="21"/>
      <c r="E9" s="21"/>
      <c r="F9" s="21"/>
      <c r="G9" s="21"/>
      <c r="H9" s="21"/>
      <c r="I9" s="21"/>
      <c r="J9" s="21"/>
      <c r="K9" s="21"/>
      <c r="L9" s="21"/>
      <c r="M9" s="21"/>
      <c r="N9" s="21"/>
      <c r="O9" s="21"/>
      <c r="P9" s="21"/>
      <c r="Q9" s="21"/>
      <c r="R9" s="21"/>
      <c r="S9" s="21"/>
      <c r="T9" s="21"/>
      <c r="U9" s="21"/>
      <c r="V9" s="21"/>
      <c r="W9" s="21"/>
      <c r="X9" s="21"/>
    </row>
    <row r="10" spans="1:24"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row>
    <row r="11" spans="1:24"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row>
    <row r="12" spans="1:24"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row>
    <row r="13" spans="1:24"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1"/>
    </row>
    <row r="14" spans="1:24"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1"/>
    </row>
    <row r="15" spans="1:24"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1"/>
    </row>
    <row r="16" spans="1:24"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1"/>
    </row>
    <row r="17" spans="1:24"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1"/>
    </row>
    <row r="18" spans="1:24"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1"/>
    </row>
    <row r="19" spans="1:24"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1"/>
    </row>
    <row r="20" spans="1:24"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1"/>
    </row>
    <row r="21" spans="1:24"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1"/>
    </row>
    <row r="22" spans="1:24"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1"/>
    </row>
    <row r="23" spans="1:24"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1"/>
    </row>
    <row r="24" spans="1:24"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1"/>
    </row>
    <row r="25" spans="1:24"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row>
    <row r="26" spans="1:24"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row>
    <row r="27" spans="1:24"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row>
    <row r="28" spans="1:24"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row>
    <row r="29" spans="1:24"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row>
    <row r="30" spans="1:24"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row>
    <row r="31" spans="1:24" x14ac:dyDescent="0.3">
      <c r="A31" s="21"/>
      <c r="B31" s="21"/>
      <c r="C31" s="21"/>
      <c r="D31" s="21"/>
      <c r="E31" s="21"/>
      <c r="F31" s="21"/>
      <c r="G31" s="21"/>
      <c r="H31" s="21"/>
      <c r="I31" s="21"/>
      <c r="J31" s="21"/>
      <c r="K31" s="21"/>
      <c r="L31" s="21"/>
      <c r="M31" s="21"/>
      <c r="N31" s="21"/>
      <c r="O31" s="21"/>
      <c r="P31" s="21"/>
      <c r="Q31" s="21"/>
      <c r="R31" s="21"/>
      <c r="S31" s="21"/>
      <c r="T31" s="21"/>
      <c r="U31" s="21"/>
      <c r="V31" s="21"/>
      <c r="W31" s="21"/>
      <c r="X31" s="21"/>
    </row>
    <row r="32" spans="1:24"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row>
    <row r="33" spans="1:24"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row>
    <row r="34" spans="1:24"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row>
    <row r="35" spans="1:24"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row>
    <row r="36" spans="1:24"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row>
    <row r="37" spans="1:24"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row>
    <row r="38" spans="1:24"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row>
    <row r="39" spans="1:24"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row>
    <row r="40" spans="1:24"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row>
    <row r="41" spans="1:24"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row>
    <row r="42" spans="1:24" x14ac:dyDescent="0.3">
      <c r="A42" s="21"/>
      <c r="B42" s="21"/>
      <c r="C42" s="21"/>
      <c r="D42" s="21"/>
      <c r="E42" s="21"/>
      <c r="F42" s="21"/>
      <c r="G42" s="21"/>
      <c r="H42" s="21"/>
      <c r="I42" s="21"/>
      <c r="J42" s="21"/>
      <c r="K42" s="21"/>
      <c r="L42" s="21"/>
      <c r="M42" s="21"/>
      <c r="N42" s="21"/>
      <c r="O42" s="21"/>
      <c r="P42" s="21"/>
      <c r="Q42" s="21"/>
      <c r="R42" s="21"/>
      <c r="S42" s="21"/>
      <c r="T42" s="21"/>
      <c r="U42" s="21"/>
      <c r="V42" s="21"/>
      <c r="W42" s="21"/>
      <c r="X42" s="21"/>
    </row>
    <row r="43" spans="1:24" x14ac:dyDescent="0.3">
      <c r="A43" s="21"/>
      <c r="B43" s="21"/>
      <c r="C43" s="21"/>
      <c r="D43" s="21"/>
      <c r="E43" s="21"/>
      <c r="F43" s="21"/>
      <c r="G43" s="21"/>
      <c r="H43" s="21"/>
      <c r="I43" s="21"/>
      <c r="J43" s="21"/>
      <c r="K43" s="21"/>
      <c r="L43" s="21"/>
      <c r="M43" s="21"/>
      <c r="N43" s="21"/>
      <c r="O43" s="21"/>
      <c r="P43" s="21"/>
      <c r="Q43" s="21"/>
      <c r="R43" s="21"/>
      <c r="S43" s="21"/>
      <c r="T43" s="21"/>
      <c r="U43" s="21"/>
      <c r="V43" s="21"/>
      <c r="W43" s="21"/>
      <c r="X43" s="21"/>
    </row>
    <row r="44" spans="1:24" x14ac:dyDescent="0.3">
      <c r="A44" s="21"/>
      <c r="B44" s="21"/>
      <c r="C44" s="21"/>
      <c r="D44" s="21"/>
      <c r="E44" s="21"/>
      <c r="F44" s="21"/>
      <c r="G44" s="21"/>
      <c r="H44" s="21"/>
      <c r="I44" s="21"/>
      <c r="J44" s="21"/>
      <c r="K44" s="21"/>
      <c r="L44" s="21"/>
      <c r="M44" s="21"/>
      <c r="N44" s="21"/>
      <c r="O44" s="21"/>
      <c r="P44" s="21"/>
      <c r="Q44" s="21"/>
      <c r="R44" s="21"/>
      <c r="S44" s="21"/>
      <c r="T44" s="21"/>
      <c r="U44" s="21"/>
      <c r="V44" s="21"/>
      <c r="W44" s="21"/>
      <c r="X44" s="21"/>
    </row>
    <row r="45" spans="1:24" x14ac:dyDescent="0.3">
      <c r="A45" s="21"/>
      <c r="B45" s="21"/>
      <c r="C45" s="21"/>
      <c r="D45" s="21"/>
      <c r="E45" s="21"/>
      <c r="F45" s="21"/>
      <c r="G45" s="21"/>
      <c r="H45" s="21"/>
      <c r="I45" s="21"/>
      <c r="J45" s="21"/>
      <c r="K45" s="21"/>
      <c r="L45" s="21"/>
      <c r="M45" s="21"/>
      <c r="N45" s="21"/>
      <c r="O45" s="21"/>
      <c r="P45" s="21"/>
      <c r="Q45" s="21"/>
      <c r="R45" s="21"/>
      <c r="S45" s="21"/>
      <c r="T45" s="21"/>
      <c r="U45" s="21"/>
      <c r="V45" s="21"/>
      <c r="W45" s="21"/>
      <c r="X45" s="21"/>
    </row>
    <row r="46" spans="1:24" x14ac:dyDescent="0.3">
      <c r="A46" s="21"/>
      <c r="B46" s="21"/>
      <c r="C46" s="21"/>
      <c r="D46" s="21"/>
      <c r="E46" s="21"/>
      <c r="F46" s="21"/>
      <c r="G46" s="21"/>
      <c r="H46" s="21"/>
      <c r="I46" s="21"/>
      <c r="J46" s="21"/>
      <c r="K46" s="21"/>
      <c r="L46" s="21"/>
      <c r="M46" s="21"/>
      <c r="N46" s="21"/>
      <c r="O46" s="21"/>
      <c r="P46" s="21"/>
      <c r="Q46" s="21"/>
      <c r="R46" s="21"/>
      <c r="S46" s="21"/>
      <c r="T46" s="21"/>
      <c r="U46" s="21"/>
      <c r="V46" s="21"/>
      <c r="W46" s="21"/>
      <c r="X46" s="21"/>
    </row>
    <row r="47" spans="1:24" x14ac:dyDescent="0.3">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x14ac:dyDescent="0.3">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x14ac:dyDescent="0.3">
      <c r="A49" s="21"/>
      <c r="B49" s="21"/>
      <c r="C49" s="21"/>
      <c r="D49" s="21"/>
      <c r="E49" s="21"/>
      <c r="F49" s="21"/>
      <c r="G49" s="21"/>
      <c r="H49" s="21"/>
      <c r="I49" s="21"/>
      <c r="J49" s="21"/>
      <c r="K49" s="21"/>
      <c r="L49" s="21"/>
      <c r="M49" s="21"/>
      <c r="N49" s="21"/>
      <c r="O49" s="21"/>
      <c r="P49" s="21"/>
      <c r="Q49" s="21"/>
      <c r="R49" s="21"/>
      <c r="S49" s="21"/>
      <c r="T49" s="21"/>
      <c r="U49" s="21"/>
      <c r="V49" s="21"/>
      <c r="W49" s="21"/>
      <c r="X49" s="21"/>
    </row>
    <row r="50" spans="1:24" x14ac:dyDescent="0.3">
      <c r="A50" s="21"/>
      <c r="B50" s="21"/>
      <c r="C50" s="21"/>
      <c r="D50" s="21"/>
      <c r="E50" s="21"/>
      <c r="F50" s="21"/>
      <c r="G50" s="21"/>
      <c r="H50" s="21"/>
      <c r="I50" s="21"/>
      <c r="J50" s="21"/>
      <c r="K50" s="21"/>
      <c r="L50" s="21"/>
      <c r="M50" s="21"/>
      <c r="N50" s="21"/>
      <c r="O50" s="21"/>
      <c r="P50" s="21"/>
      <c r="Q50" s="21"/>
      <c r="R50" s="21"/>
      <c r="S50" s="21"/>
      <c r="T50" s="21"/>
      <c r="U50" s="21"/>
      <c r="V50" s="21"/>
      <c r="W50" s="21"/>
      <c r="X50" s="21"/>
    </row>
    <row r="51" spans="1:24" x14ac:dyDescent="0.3">
      <c r="A51" s="21"/>
      <c r="B51" s="21"/>
      <c r="C51" s="21"/>
      <c r="D51" s="21"/>
      <c r="E51" s="21"/>
      <c r="F51" s="21"/>
      <c r="G51" s="21"/>
      <c r="H51" s="21"/>
      <c r="I51" s="21"/>
      <c r="J51" s="21"/>
      <c r="K51" s="21"/>
      <c r="L51" s="21"/>
      <c r="M51" s="21"/>
      <c r="N51" s="21"/>
      <c r="O51" s="21"/>
      <c r="P51" s="21"/>
      <c r="Q51" s="21"/>
      <c r="R51" s="21"/>
      <c r="S51" s="21"/>
      <c r="T51" s="21"/>
      <c r="U51" s="21"/>
      <c r="V51" s="21"/>
      <c r="W51" s="21"/>
      <c r="X51" s="21"/>
    </row>
    <row r="52" spans="1:24" x14ac:dyDescent="0.3">
      <c r="A52" s="21"/>
      <c r="B52" s="21"/>
      <c r="C52" s="21"/>
      <c r="D52" s="21"/>
      <c r="E52" s="21"/>
      <c r="F52" s="21"/>
      <c r="G52" s="21"/>
      <c r="H52" s="21"/>
      <c r="I52" s="21"/>
      <c r="J52" s="21"/>
      <c r="K52" s="21"/>
      <c r="L52" s="21"/>
      <c r="M52" s="21"/>
      <c r="N52" s="21"/>
      <c r="O52" s="21"/>
      <c r="P52" s="21"/>
      <c r="Q52" s="21"/>
      <c r="R52" s="21"/>
      <c r="S52" s="21"/>
      <c r="T52" s="21"/>
      <c r="U52" s="21"/>
      <c r="V52" s="21"/>
      <c r="W52" s="21"/>
      <c r="X52" s="21"/>
    </row>
    <row r="53" spans="1:24" x14ac:dyDescent="0.3">
      <c r="A53" s="21"/>
      <c r="B53" s="21"/>
      <c r="C53" s="21"/>
      <c r="D53" s="21"/>
      <c r="E53" s="21"/>
      <c r="F53" s="21"/>
      <c r="G53" s="21"/>
      <c r="H53" s="21"/>
      <c r="I53" s="21"/>
      <c r="J53" s="21"/>
      <c r="K53" s="21"/>
      <c r="L53" s="21"/>
      <c r="M53" s="21"/>
      <c r="N53" s="21"/>
      <c r="O53" s="21"/>
      <c r="P53" s="21"/>
      <c r="Q53" s="21"/>
      <c r="R53" s="21"/>
      <c r="S53" s="21"/>
      <c r="T53" s="21"/>
      <c r="U53" s="21"/>
      <c r="V53" s="21"/>
      <c r="W53" s="21"/>
      <c r="X53" s="21"/>
    </row>
    <row r="54" spans="1:24" x14ac:dyDescent="0.3">
      <c r="A54" s="21"/>
      <c r="B54" s="21"/>
      <c r="C54" s="21"/>
      <c r="D54" s="21"/>
      <c r="E54" s="21"/>
      <c r="F54" s="21"/>
      <c r="G54" s="21"/>
      <c r="H54" s="21"/>
      <c r="I54" s="21"/>
      <c r="J54" s="21"/>
      <c r="K54" s="21"/>
      <c r="L54" s="21"/>
      <c r="M54" s="21"/>
      <c r="N54" s="21"/>
      <c r="O54" s="21"/>
      <c r="P54" s="21"/>
      <c r="Q54" s="21"/>
      <c r="R54" s="21"/>
      <c r="S54" s="21"/>
      <c r="T54" s="21"/>
      <c r="U54" s="21"/>
      <c r="V54" s="21"/>
      <c r="W54" s="21"/>
      <c r="X54" s="21"/>
    </row>
    <row r="55" spans="1:24" x14ac:dyDescent="0.3">
      <c r="A55" s="21"/>
      <c r="B55" s="21"/>
      <c r="C55" s="21"/>
      <c r="D55" s="21"/>
      <c r="E55" s="21"/>
      <c r="F55" s="21"/>
      <c r="G55" s="21"/>
      <c r="H55" s="21"/>
      <c r="I55" s="21"/>
      <c r="J55" s="21"/>
      <c r="K55" s="21"/>
      <c r="L55" s="21"/>
      <c r="M55" s="21"/>
      <c r="N55" s="21"/>
      <c r="O55" s="21"/>
      <c r="P55" s="21"/>
      <c r="Q55" s="21"/>
      <c r="R55" s="21"/>
      <c r="S55" s="21"/>
      <c r="T55" s="21"/>
      <c r="U55" s="21"/>
      <c r="V55" s="21"/>
      <c r="W55" s="21"/>
      <c r="X55" s="21"/>
    </row>
    <row r="56" spans="1:24" x14ac:dyDescent="0.3">
      <c r="A56" s="21"/>
      <c r="B56" s="21"/>
      <c r="C56" s="21"/>
      <c r="D56" s="21"/>
      <c r="E56" s="21"/>
      <c r="F56" s="21"/>
      <c r="G56" s="21"/>
      <c r="H56" s="21"/>
      <c r="I56" s="21"/>
      <c r="J56" s="21"/>
      <c r="K56" s="21"/>
      <c r="L56" s="21"/>
      <c r="M56" s="21"/>
      <c r="N56" s="21"/>
      <c r="O56" s="21"/>
      <c r="P56" s="21"/>
      <c r="Q56" s="21"/>
      <c r="R56" s="21"/>
      <c r="S56" s="21"/>
      <c r="T56" s="21"/>
      <c r="U56" s="21"/>
      <c r="V56" s="21"/>
      <c r="W56" s="21"/>
      <c r="X56" s="21"/>
    </row>
    <row r="57" spans="1:24" x14ac:dyDescent="0.3">
      <c r="A57" s="21"/>
      <c r="B57" s="21"/>
      <c r="C57" s="21"/>
      <c r="D57" s="21"/>
      <c r="E57" s="21"/>
      <c r="F57" s="21"/>
      <c r="G57" s="21"/>
      <c r="H57" s="21"/>
      <c r="I57" s="21"/>
      <c r="J57" s="21"/>
      <c r="K57" s="21"/>
      <c r="L57" s="21"/>
      <c r="M57" s="21"/>
      <c r="N57" s="21"/>
      <c r="O57" s="21"/>
      <c r="P57" s="21"/>
      <c r="Q57" s="21"/>
      <c r="R57" s="21"/>
      <c r="S57" s="21"/>
      <c r="T57" s="21"/>
      <c r="U57" s="21"/>
      <c r="V57" s="21"/>
      <c r="W57" s="21"/>
      <c r="X57" s="21"/>
    </row>
    <row r="58" spans="1:24" x14ac:dyDescent="0.3">
      <c r="A58" s="21"/>
      <c r="B58" s="21"/>
      <c r="C58" s="21"/>
      <c r="D58" s="21"/>
      <c r="E58" s="21"/>
      <c r="F58" s="21"/>
      <c r="G58" s="21"/>
      <c r="H58" s="21"/>
      <c r="I58" s="21"/>
      <c r="J58" s="21"/>
      <c r="K58" s="21"/>
      <c r="L58" s="21"/>
      <c r="M58" s="21"/>
      <c r="N58" s="21"/>
      <c r="O58" s="21"/>
      <c r="P58" s="21"/>
      <c r="Q58" s="21"/>
      <c r="R58" s="21"/>
      <c r="S58" s="21"/>
      <c r="T58" s="21"/>
      <c r="U58" s="21"/>
      <c r="V58" s="21"/>
      <c r="W58" s="21"/>
      <c r="X58" s="21"/>
    </row>
    <row r="59" spans="1:24" x14ac:dyDescent="0.3">
      <c r="A59" s="21"/>
      <c r="B59" s="21"/>
      <c r="C59" s="21"/>
      <c r="D59" s="21"/>
      <c r="E59" s="21"/>
      <c r="F59" s="21"/>
      <c r="G59" s="21"/>
      <c r="H59" s="21"/>
      <c r="I59" s="21"/>
      <c r="J59" s="21"/>
      <c r="K59" s="21"/>
      <c r="L59" s="21"/>
      <c r="M59" s="21"/>
      <c r="N59" s="21"/>
      <c r="O59" s="21"/>
      <c r="P59" s="21"/>
      <c r="Q59" s="21"/>
      <c r="R59" s="21"/>
      <c r="S59" s="21"/>
      <c r="T59" s="21"/>
      <c r="U59" s="21"/>
      <c r="V59" s="21"/>
      <c r="W59" s="21"/>
      <c r="X59" s="21"/>
    </row>
    <row r="60" spans="1:24" x14ac:dyDescent="0.3">
      <c r="A60" s="21"/>
      <c r="B60" s="21"/>
      <c r="C60" s="21"/>
      <c r="D60" s="21"/>
      <c r="E60" s="21"/>
      <c r="F60" s="21"/>
      <c r="G60" s="21"/>
      <c r="H60" s="21"/>
      <c r="I60" s="21"/>
      <c r="J60" s="21"/>
      <c r="K60" s="21"/>
      <c r="L60" s="21"/>
      <c r="M60" s="21"/>
      <c r="N60" s="21"/>
      <c r="O60" s="21"/>
      <c r="P60" s="21"/>
      <c r="Q60" s="21"/>
      <c r="R60" s="21"/>
      <c r="S60" s="21"/>
      <c r="T60" s="21"/>
      <c r="U60" s="21"/>
      <c r="V60" s="21"/>
      <c r="W60" s="21"/>
      <c r="X60" s="21"/>
    </row>
    <row r="61" spans="1:24" x14ac:dyDescent="0.3">
      <c r="A61" s="21"/>
      <c r="B61" s="21"/>
      <c r="C61" s="21"/>
      <c r="D61" s="21"/>
      <c r="E61" s="21"/>
      <c r="F61" s="21"/>
      <c r="G61" s="21"/>
      <c r="H61" s="21"/>
      <c r="I61" s="21"/>
      <c r="J61" s="21"/>
      <c r="K61" s="21"/>
      <c r="L61" s="21"/>
      <c r="M61" s="21"/>
      <c r="N61" s="21"/>
      <c r="O61" s="21"/>
      <c r="P61" s="21"/>
      <c r="Q61" s="21"/>
      <c r="R61" s="21"/>
      <c r="S61" s="21"/>
      <c r="T61" s="21"/>
      <c r="U61" s="21"/>
      <c r="V61" s="21"/>
      <c r="W61" s="21"/>
      <c r="X61" s="21"/>
    </row>
    <row r="62" spans="1:24" x14ac:dyDescent="0.3">
      <c r="A62" s="21"/>
      <c r="B62" s="21"/>
      <c r="C62" s="21"/>
      <c r="D62" s="21"/>
      <c r="E62" s="21"/>
      <c r="F62" s="21"/>
      <c r="G62" s="21"/>
      <c r="H62" s="21"/>
      <c r="I62" s="21"/>
      <c r="J62" s="21"/>
      <c r="K62" s="21"/>
      <c r="L62" s="21"/>
      <c r="M62" s="21"/>
      <c r="N62" s="21"/>
      <c r="O62" s="21"/>
      <c r="P62" s="21"/>
      <c r="Q62" s="21"/>
      <c r="R62" s="21"/>
      <c r="S62" s="21"/>
      <c r="T62" s="21"/>
      <c r="U62" s="21"/>
      <c r="V62" s="21"/>
      <c r="W62" s="21"/>
      <c r="X62" s="21"/>
    </row>
    <row r="63" spans="1:24" x14ac:dyDescent="0.3">
      <c r="A63" s="21"/>
      <c r="B63" s="21"/>
      <c r="C63" s="21"/>
      <c r="D63" s="21"/>
      <c r="E63" s="21"/>
      <c r="F63" s="21"/>
      <c r="G63" s="21"/>
      <c r="H63" s="21"/>
      <c r="I63" s="21"/>
      <c r="J63" s="21"/>
      <c r="K63" s="21"/>
      <c r="L63" s="21"/>
      <c r="M63" s="21"/>
      <c r="N63" s="21"/>
      <c r="O63" s="21"/>
      <c r="P63" s="21"/>
      <c r="Q63" s="21"/>
      <c r="R63" s="21"/>
      <c r="S63" s="21"/>
      <c r="T63" s="21"/>
      <c r="U63" s="21"/>
      <c r="V63" s="21"/>
      <c r="W63" s="21"/>
      <c r="X63" s="21"/>
    </row>
    <row r="64" spans="1:24" x14ac:dyDescent="0.3">
      <c r="A64" s="21"/>
      <c r="B64" s="21"/>
      <c r="C64" s="21"/>
      <c r="D64" s="21"/>
      <c r="E64" s="21"/>
      <c r="F64" s="21"/>
      <c r="G64" s="21"/>
      <c r="H64" s="21"/>
      <c r="I64" s="21"/>
      <c r="J64" s="21"/>
      <c r="K64" s="21"/>
      <c r="L64" s="21"/>
      <c r="M64" s="21"/>
      <c r="N64" s="21"/>
      <c r="O64" s="21"/>
      <c r="P64" s="21"/>
      <c r="Q64" s="21"/>
      <c r="R64" s="21"/>
      <c r="S64" s="21"/>
      <c r="T64" s="21"/>
      <c r="U64" s="21"/>
      <c r="V64" s="21"/>
      <c r="W64" s="21"/>
      <c r="X64" s="21"/>
    </row>
    <row r="65" spans="1:24" x14ac:dyDescent="0.3">
      <c r="A65" s="21"/>
      <c r="B65" s="21"/>
      <c r="C65" s="21"/>
      <c r="D65" s="21"/>
      <c r="E65" s="21"/>
      <c r="F65" s="21"/>
      <c r="G65" s="21"/>
      <c r="H65" s="21"/>
      <c r="I65" s="21"/>
      <c r="J65" s="21"/>
      <c r="K65" s="21"/>
      <c r="L65" s="21"/>
      <c r="M65" s="21"/>
      <c r="N65" s="21"/>
      <c r="O65" s="21"/>
      <c r="P65" s="21"/>
      <c r="Q65" s="21"/>
      <c r="R65" s="21"/>
      <c r="S65" s="21"/>
      <c r="T65" s="21"/>
      <c r="U65" s="21"/>
      <c r="V65" s="21"/>
      <c r="W65" s="21"/>
      <c r="X65" s="21"/>
    </row>
    <row r="66" spans="1:24" x14ac:dyDescent="0.3">
      <c r="A66" s="21"/>
      <c r="B66" s="21"/>
      <c r="C66" s="21"/>
      <c r="D66" s="21"/>
      <c r="E66" s="21"/>
      <c r="F66" s="21"/>
      <c r="G66" s="21"/>
      <c r="H66" s="21"/>
      <c r="I66" s="21"/>
      <c r="J66" s="21"/>
      <c r="K66" s="21"/>
      <c r="L66" s="21"/>
      <c r="M66" s="21"/>
      <c r="N66" s="21"/>
      <c r="O66" s="21"/>
      <c r="P66" s="21"/>
      <c r="Q66" s="21"/>
      <c r="R66" s="21"/>
      <c r="S66" s="21"/>
      <c r="T66" s="21"/>
      <c r="U66" s="21"/>
      <c r="V66" s="21"/>
      <c r="W66" s="21"/>
      <c r="X66" s="21"/>
    </row>
    <row r="67" spans="1:24" x14ac:dyDescent="0.3">
      <c r="A67" s="21"/>
      <c r="B67" s="21"/>
      <c r="C67" s="21"/>
      <c r="D67" s="21"/>
      <c r="E67" s="21"/>
      <c r="F67" s="21"/>
      <c r="G67" s="21"/>
      <c r="H67" s="21"/>
      <c r="I67" s="21"/>
      <c r="J67" s="21"/>
      <c r="K67" s="21"/>
      <c r="L67" s="21"/>
      <c r="M67" s="21"/>
      <c r="N67" s="21"/>
      <c r="O67" s="21"/>
      <c r="P67" s="21"/>
      <c r="Q67" s="21"/>
      <c r="R67" s="21"/>
      <c r="S67" s="21"/>
      <c r="T67" s="21"/>
      <c r="U67" s="21"/>
      <c r="V67" s="21"/>
      <c r="W67" s="21"/>
      <c r="X67" s="21"/>
    </row>
    <row r="68" spans="1:24" x14ac:dyDescent="0.3">
      <c r="A68" s="21"/>
      <c r="B68" s="21"/>
      <c r="C68" s="21"/>
      <c r="D68" s="21"/>
      <c r="E68" s="21"/>
      <c r="F68" s="21"/>
      <c r="G68" s="21"/>
      <c r="H68" s="21"/>
      <c r="I68" s="21"/>
      <c r="J68" s="21"/>
      <c r="K68" s="21"/>
      <c r="L68" s="21"/>
      <c r="M68" s="21"/>
      <c r="N68" s="21"/>
      <c r="O68" s="21"/>
      <c r="P68" s="21"/>
      <c r="Q68" s="21"/>
      <c r="R68" s="21"/>
      <c r="S68" s="21"/>
      <c r="T68" s="21"/>
      <c r="U68" s="21"/>
      <c r="V68" s="21"/>
      <c r="W68" s="21"/>
      <c r="X68" s="21"/>
    </row>
    <row r="69" spans="1:24" x14ac:dyDescent="0.3">
      <c r="A69" s="21"/>
      <c r="B69" s="21"/>
      <c r="C69" s="21"/>
      <c r="D69" s="21"/>
      <c r="E69" s="21"/>
      <c r="F69" s="21"/>
      <c r="G69" s="21"/>
      <c r="H69" s="21"/>
      <c r="I69" s="21"/>
      <c r="J69" s="21"/>
      <c r="K69" s="21"/>
      <c r="L69" s="21"/>
      <c r="M69" s="21"/>
      <c r="N69" s="21"/>
      <c r="O69" s="21"/>
      <c r="P69" s="21"/>
      <c r="Q69" s="21"/>
      <c r="R69" s="21"/>
      <c r="S69" s="21"/>
      <c r="T69" s="21"/>
      <c r="U69" s="21"/>
      <c r="V69" s="21"/>
      <c r="W69" s="21"/>
      <c r="X69" s="21"/>
    </row>
    <row r="70" spans="1:24" x14ac:dyDescent="0.3">
      <c r="A70" s="21"/>
      <c r="B70" s="21"/>
      <c r="C70" s="21"/>
      <c r="D70" s="21"/>
      <c r="E70" s="21"/>
      <c r="F70" s="21"/>
      <c r="G70" s="21"/>
      <c r="H70" s="21"/>
      <c r="I70" s="21"/>
      <c r="J70" s="21"/>
      <c r="K70" s="21"/>
      <c r="L70" s="21"/>
      <c r="M70" s="21"/>
      <c r="N70" s="21"/>
      <c r="O70" s="21"/>
      <c r="P70" s="21"/>
      <c r="Q70" s="21"/>
      <c r="R70" s="21"/>
      <c r="S70" s="21"/>
      <c r="T70" s="21"/>
      <c r="U70" s="21"/>
      <c r="V70" s="21"/>
      <c r="W70" s="21"/>
      <c r="X70" s="21"/>
    </row>
    <row r="71" spans="1:24" x14ac:dyDescent="0.3">
      <c r="A71" s="21"/>
      <c r="B71" s="21"/>
      <c r="C71" s="21"/>
      <c r="D71" s="21"/>
      <c r="E71" s="21"/>
      <c r="F71" s="21"/>
      <c r="G71" s="21"/>
      <c r="H71" s="21"/>
      <c r="I71" s="21"/>
      <c r="J71" s="21"/>
      <c r="K71" s="21"/>
      <c r="L71" s="21"/>
      <c r="M71" s="21"/>
      <c r="N71" s="21"/>
      <c r="O71" s="21"/>
      <c r="P71" s="21"/>
      <c r="Q71" s="21"/>
      <c r="R71" s="21"/>
      <c r="S71" s="21"/>
      <c r="T71" s="21"/>
      <c r="U71" s="21"/>
      <c r="V71" s="21"/>
      <c r="W71" s="21"/>
      <c r="X71" s="21"/>
    </row>
    <row r="72" spans="1:24" x14ac:dyDescent="0.3">
      <c r="A72" s="21"/>
      <c r="B72" s="21"/>
      <c r="C72" s="21"/>
      <c r="D72" s="21"/>
      <c r="E72" s="21"/>
      <c r="F72" s="21"/>
      <c r="G72" s="21"/>
      <c r="H72" s="21"/>
      <c r="I72" s="21"/>
      <c r="J72" s="21"/>
      <c r="K72" s="21"/>
      <c r="L72" s="21"/>
      <c r="M72" s="21"/>
      <c r="N72" s="21"/>
      <c r="O72" s="21"/>
      <c r="P72" s="21"/>
      <c r="Q72" s="21"/>
      <c r="R72" s="21"/>
      <c r="S72" s="21"/>
      <c r="T72" s="21"/>
      <c r="U72" s="21"/>
      <c r="V72" s="21"/>
      <c r="W72" s="21"/>
      <c r="X72" s="21"/>
    </row>
    <row r="73" spans="1:24" x14ac:dyDescent="0.3">
      <c r="A73" s="21"/>
      <c r="B73" s="21"/>
      <c r="C73" s="21"/>
      <c r="D73" s="21"/>
      <c r="E73" s="21"/>
      <c r="F73" s="21"/>
      <c r="G73" s="21"/>
      <c r="H73" s="21"/>
      <c r="I73" s="21"/>
      <c r="J73" s="21"/>
      <c r="K73" s="21"/>
      <c r="L73" s="21"/>
      <c r="M73" s="21"/>
      <c r="N73" s="21"/>
      <c r="O73" s="21"/>
      <c r="P73" s="21"/>
      <c r="Q73" s="21"/>
      <c r="R73" s="21"/>
      <c r="S73" s="21"/>
      <c r="T73" s="21"/>
      <c r="U73" s="21"/>
      <c r="V73" s="21"/>
      <c r="W73" s="21"/>
      <c r="X73" s="21"/>
    </row>
    <row r="74" spans="1:24" x14ac:dyDescent="0.3">
      <c r="A74" s="21"/>
      <c r="B74" s="21"/>
      <c r="C74" s="21"/>
      <c r="D74" s="21"/>
      <c r="E74" s="21"/>
      <c r="F74" s="21"/>
      <c r="G74" s="21"/>
      <c r="H74" s="21"/>
      <c r="I74" s="21"/>
      <c r="J74" s="21"/>
      <c r="K74" s="21"/>
      <c r="L74" s="21"/>
      <c r="M74" s="21"/>
      <c r="N74" s="21"/>
      <c r="O74" s="21"/>
      <c r="P74" s="21"/>
      <c r="Q74" s="21"/>
      <c r="R74" s="21"/>
      <c r="S74" s="21"/>
      <c r="T74" s="21"/>
      <c r="U74" s="21"/>
      <c r="V74" s="21"/>
      <c r="W74" s="21"/>
      <c r="X74" s="21"/>
    </row>
    <row r="75" spans="1:24" x14ac:dyDescent="0.3">
      <c r="A75" s="21"/>
      <c r="B75" s="21"/>
      <c r="C75" s="21"/>
      <c r="D75" s="21"/>
      <c r="E75" s="21"/>
      <c r="F75" s="21"/>
      <c r="G75" s="21"/>
      <c r="H75" s="21"/>
      <c r="I75" s="21"/>
      <c r="J75" s="21"/>
      <c r="K75" s="21"/>
      <c r="L75" s="21"/>
      <c r="M75" s="21"/>
      <c r="N75" s="21"/>
      <c r="O75" s="21"/>
      <c r="P75" s="21"/>
      <c r="Q75" s="21"/>
      <c r="R75" s="21"/>
      <c r="S75" s="21"/>
      <c r="T75" s="21"/>
      <c r="U75" s="21"/>
      <c r="V75" s="21"/>
      <c r="W75" s="21"/>
      <c r="X75" s="21"/>
    </row>
    <row r="76" spans="1:24" x14ac:dyDescent="0.3">
      <c r="A76" s="21"/>
      <c r="B76" s="21"/>
      <c r="C76" s="21"/>
      <c r="D76" s="21"/>
      <c r="E76" s="21"/>
      <c r="F76" s="21"/>
      <c r="G76" s="21"/>
      <c r="H76" s="21"/>
      <c r="I76" s="21"/>
      <c r="J76" s="21"/>
      <c r="K76" s="21"/>
      <c r="L76" s="21"/>
      <c r="M76" s="21"/>
      <c r="N76" s="21"/>
      <c r="O76" s="21"/>
      <c r="P76" s="21"/>
      <c r="Q76" s="21"/>
      <c r="R76" s="21"/>
      <c r="S76" s="21"/>
      <c r="T76" s="21"/>
      <c r="U76" s="21"/>
      <c r="V76" s="21"/>
      <c r="W76" s="21"/>
      <c r="X76" s="21"/>
    </row>
    <row r="77" spans="1:24" x14ac:dyDescent="0.3">
      <c r="A77" s="21"/>
      <c r="B77" s="21"/>
      <c r="C77" s="21"/>
      <c r="D77" s="21"/>
      <c r="E77" s="21"/>
      <c r="F77" s="21"/>
      <c r="G77" s="21"/>
      <c r="H77" s="21"/>
      <c r="I77" s="21"/>
      <c r="J77" s="21"/>
      <c r="K77" s="21"/>
      <c r="L77" s="21"/>
      <c r="M77" s="21"/>
      <c r="N77" s="21"/>
      <c r="O77" s="21"/>
      <c r="P77" s="21"/>
      <c r="Q77" s="21"/>
      <c r="R77" s="21"/>
      <c r="S77" s="21"/>
      <c r="T77" s="21"/>
      <c r="U77" s="21"/>
      <c r="V77" s="21"/>
      <c r="W77" s="21"/>
      <c r="X77" s="21"/>
    </row>
    <row r="78" spans="1:24" x14ac:dyDescent="0.3">
      <c r="A78" s="21"/>
      <c r="B78" s="21"/>
      <c r="C78" s="21"/>
      <c r="D78" s="21"/>
      <c r="E78" s="21"/>
      <c r="F78" s="21"/>
      <c r="G78" s="21"/>
      <c r="H78" s="21"/>
      <c r="I78" s="21"/>
      <c r="J78" s="21"/>
      <c r="K78" s="21"/>
      <c r="L78" s="21"/>
      <c r="M78" s="21"/>
      <c r="N78" s="21"/>
      <c r="O78" s="21"/>
      <c r="P78" s="21"/>
      <c r="Q78" s="21"/>
      <c r="R78" s="21"/>
      <c r="S78" s="21"/>
      <c r="T78" s="21"/>
      <c r="U78" s="21"/>
      <c r="V78" s="21"/>
      <c r="W78" s="21"/>
      <c r="X78" s="21"/>
    </row>
    <row r="79" spans="1:24" x14ac:dyDescent="0.3">
      <c r="A79" s="21"/>
      <c r="B79" s="21"/>
      <c r="C79" s="21"/>
      <c r="D79" s="21"/>
      <c r="E79" s="21"/>
      <c r="F79" s="21"/>
      <c r="G79" s="21"/>
      <c r="H79" s="21"/>
      <c r="I79" s="21"/>
      <c r="J79" s="21"/>
      <c r="K79" s="21"/>
      <c r="L79" s="21"/>
      <c r="M79" s="21"/>
      <c r="N79" s="21"/>
      <c r="O79" s="21"/>
      <c r="P79" s="21"/>
      <c r="Q79" s="21"/>
      <c r="R79" s="21"/>
      <c r="S79" s="21"/>
      <c r="T79" s="21"/>
      <c r="U79" s="21"/>
      <c r="V79" s="21"/>
      <c r="W79" s="21"/>
      <c r="X79" s="21"/>
    </row>
    <row r="80" spans="1:24" x14ac:dyDescent="0.3">
      <c r="A80" s="21"/>
      <c r="B80" s="21"/>
      <c r="C80" s="21"/>
      <c r="D80" s="21"/>
      <c r="E80" s="21"/>
      <c r="F80" s="21"/>
      <c r="G80" s="21"/>
      <c r="H80" s="21"/>
      <c r="I80" s="21"/>
      <c r="J80" s="21"/>
      <c r="K80" s="21"/>
      <c r="L80" s="21"/>
      <c r="M80" s="21"/>
      <c r="N80" s="21"/>
      <c r="O80" s="21"/>
      <c r="P80" s="21"/>
      <c r="Q80" s="21"/>
      <c r="R80" s="21"/>
      <c r="S80" s="21"/>
      <c r="T80" s="21"/>
      <c r="U80" s="21"/>
      <c r="V80" s="21"/>
      <c r="W80" s="21"/>
      <c r="X80" s="21"/>
    </row>
    <row r="81" spans="1:24" x14ac:dyDescent="0.3">
      <c r="A81" s="21"/>
      <c r="B81" s="21"/>
      <c r="C81" s="21"/>
      <c r="D81" s="21"/>
      <c r="E81" s="21"/>
      <c r="F81" s="21"/>
      <c r="G81" s="21"/>
      <c r="H81" s="21"/>
      <c r="I81" s="21"/>
      <c r="J81" s="21"/>
      <c r="K81" s="21"/>
      <c r="L81" s="21"/>
      <c r="M81" s="21"/>
      <c r="N81" s="21"/>
      <c r="O81" s="21"/>
      <c r="P81" s="21"/>
      <c r="Q81" s="21"/>
      <c r="R81" s="21"/>
      <c r="S81" s="21"/>
      <c r="T81" s="21"/>
      <c r="U81" s="21"/>
      <c r="V81" s="21"/>
      <c r="W81" s="21"/>
      <c r="X81" s="21"/>
    </row>
    <row r="82" spans="1:24" x14ac:dyDescent="0.3">
      <c r="A82" s="21"/>
      <c r="B82" s="21"/>
      <c r="C82" s="21"/>
      <c r="D82" s="21"/>
      <c r="E82" s="21"/>
      <c r="F82" s="21"/>
      <c r="G82" s="21"/>
      <c r="H82" s="21"/>
      <c r="I82" s="21"/>
      <c r="J82" s="21"/>
      <c r="K82" s="21"/>
      <c r="L82" s="21"/>
      <c r="M82" s="21"/>
      <c r="N82" s="21"/>
      <c r="O82" s="21"/>
      <c r="P82" s="21"/>
      <c r="Q82" s="21"/>
      <c r="R82" s="21"/>
      <c r="S82" s="21"/>
      <c r="T82" s="21"/>
      <c r="U82" s="21"/>
      <c r="V82" s="21"/>
      <c r="W82" s="21"/>
      <c r="X82" s="21"/>
    </row>
    <row r="83" spans="1:24" x14ac:dyDescent="0.3">
      <c r="A83" s="21"/>
      <c r="B83" s="21"/>
      <c r="C83" s="21"/>
      <c r="D83" s="21"/>
      <c r="E83" s="21"/>
      <c r="F83" s="21"/>
      <c r="G83" s="21"/>
      <c r="H83" s="21"/>
      <c r="I83" s="21"/>
      <c r="J83" s="21"/>
      <c r="K83" s="21"/>
      <c r="L83" s="21"/>
      <c r="M83" s="21"/>
      <c r="N83" s="21"/>
      <c r="O83" s="21"/>
      <c r="P83" s="21"/>
      <c r="Q83" s="21"/>
      <c r="R83" s="21"/>
      <c r="S83" s="21"/>
      <c r="T83" s="21"/>
      <c r="U83" s="21"/>
      <c r="V83" s="21"/>
      <c r="W83" s="21"/>
      <c r="X83" s="21"/>
    </row>
  </sheetData>
  <pageMargins left="0.70866141732283472" right="0.70866141732283472" top="0.74803149606299213" bottom="0.74803149606299213" header="0.31496062992125984" footer="0.31496062992125984"/>
  <pageSetup scale="45"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Sheet1</vt:lpstr>
      <vt:lpstr>Pivot table</vt:lpstr>
      <vt:lpstr>Dashboard 0</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 ramesh</cp:lastModifiedBy>
  <cp:lastPrinted>2024-08-26T11:43:48Z</cp:lastPrinted>
  <dcterms:created xsi:type="dcterms:W3CDTF">2022-03-18T02:50:57Z</dcterms:created>
  <dcterms:modified xsi:type="dcterms:W3CDTF">2024-08-26T11:45:35Z</dcterms:modified>
</cp:coreProperties>
</file>