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ac688fcc1670ae1/Desktop/"/>
    </mc:Choice>
  </mc:AlternateContent>
  <xr:revisionPtr revIDLastSave="0" documentId="8_{DA5687E4-AA4F-4D14-87E0-C5C6D29DA178}" xr6:coauthVersionLast="47" xr6:coauthVersionMax="47" xr10:uidLastSave="{00000000-0000-0000-0000-000000000000}"/>
  <bookViews>
    <workbookView xWindow="-108" yWindow="-108" windowWidth="23256" windowHeight="12456" firstSheet="5" activeTab="9" xr2:uid="{00000000-000D-0000-FFFF-FFFF00000000}"/>
  </bookViews>
  <sheets>
    <sheet name="Employee Details" sheetId="1" r:id="rId1"/>
    <sheet name="Health Details" sheetId="4" r:id="rId2"/>
    <sheet name="Task Details" sheetId="15" r:id="rId3"/>
    <sheet name="Task Metrics" sheetId="17" r:id="rId4"/>
    <sheet name="Task Analysis" sheetId="13" r:id="rId5"/>
    <sheet name="Work TIme Metrics" sheetId="5" r:id="rId6"/>
    <sheet name="Work TIme Analysis" sheetId="16" r:id="rId7"/>
    <sheet name="Health Metrics" sheetId="18" r:id="rId8"/>
    <sheet name="Health Analysis" sheetId="19" r:id="rId9"/>
    <sheet name="Workload Metrics" sheetId="20" r:id="rId10"/>
    <sheet name="Workload Analysis" sheetId="21" r:id="rId11"/>
    <sheet name="Stress Metrics" sheetId="22" r:id="rId12"/>
    <sheet name="Stress Analysis" sheetId="23" r:id="rId13"/>
    <sheet name="workload and Burnout Metrics" sheetId="24" r:id="rId14"/>
    <sheet name="Workload and burnout Analysis" sheetId="25" r:id="rId15"/>
  </sheets>
  <definedNames>
    <definedName name="_xlnm._FilterDatabase" localSheetId="0" hidden="1">'Employee Details'!$A$2:$D$42</definedName>
    <definedName name="_xlnm._FilterDatabase" localSheetId="1" hidden="1">'Health Details'!$A$2:$E$42</definedName>
    <definedName name="_xlnm._FilterDatabase" localSheetId="7" hidden="1">'Health Metrics'!$A$2:$F$42</definedName>
    <definedName name="_xlnm._FilterDatabase" localSheetId="2" hidden="1">'Task Details'!$A$2:$F$107</definedName>
    <definedName name="_xlnm._FilterDatabase" localSheetId="3" hidden="1">'Task Metrics'!$A$2:$I$42</definedName>
    <definedName name="_xlnm._FilterDatabase" localSheetId="5" hidden="1">'Work TIme Metrics'!$A$2:$G$42</definedName>
    <definedName name="_xlnm._FilterDatabase" localSheetId="9" hidden="1">'Workload Metrics'!$A$2:$G$42</definedName>
  </definedNames>
  <calcPr calcId="191029"/>
  <pivotCaches>
    <pivotCache cacheId="0" r:id="rId16"/>
    <pivotCache cacheId="1" r:id="rId17"/>
    <pivotCache cacheId="2" r:id="rId18"/>
    <pivotCache cacheId="3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0" l="1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3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I42" i="17"/>
  <c r="E42" i="17"/>
  <c r="I41" i="17"/>
  <c r="E41" i="17"/>
  <c r="I40" i="17"/>
  <c r="E40" i="17"/>
  <c r="I39" i="17"/>
  <c r="E39" i="17"/>
  <c r="I38" i="17"/>
  <c r="E38" i="17"/>
  <c r="I37" i="17"/>
  <c r="E37" i="17"/>
  <c r="I36" i="17"/>
  <c r="E36" i="17"/>
  <c r="I35" i="17"/>
  <c r="E35" i="17"/>
  <c r="I34" i="17"/>
  <c r="E34" i="17"/>
  <c r="I33" i="17"/>
  <c r="E33" i="17"/>
  <c r="I32" i="17"/>
  <c r="E32" i="17"/>
  <c r="I31" i="17"/>
  <c r="E31" i="17"/>
  <c r="I30" i="17"/>
  <c r="E30" i="17"/>
  <c r="I29" i="17"/>
  <c r="E29" i="17"/>
  <c r="I28" i="17"/>
  <c r="E28" i="17"/>
  <c r="I27" i="17"/>
  <c r="E27" i="17"/>
  <c r="I26" i="17"/>
  <c r="E26" i="17"/>
  <c r="I25" i="17"/>
  <c r="E25" i="17"/>
  <c r="I24" i="17"/>
  <c r="E24" i="17"/>
  <c r="I23" i="17"/>
  <c r="E23" i="17"/>
  <c r="I22" i="17"/>
  <c r="E22" i="17"/>
  <c r="I21" i="17"/>
  <c r="E21" i="17"/>
  <c r="I20" i="17"/>
  <c r="E20" i="17"/>
  <c r="I19" i="17"/>
  <c r="E19" i="17"/>
  <c r="I18" i="17"/>
  <c r="E18" i="17"/>
  <c r="I17" i="17"/>
  <c r="E17" i="17"/>
  <c r="I16" i="17"/>
  <c r="E16" i="17"/>
  <c r="I15" i="17"/>
  <c r="E15" i="17"/>
  <c r="I14" i="17"/>
  <c r="E14" i="17"/>
  <c r="I13" i="17"/>
  <c r="E13" i="17"/>
  <c r="I12" i="17"/>
  <c r="E12" i="17"/>
  <c r="I11" i="17"/>
  <c r="E11" i="17"/>
  <c r="I10" i="17"/>
  <c r="E10" i="17"/>
  <c r="I9" i="17"/>
  <c r="E9" i="17"/>
  <c r="I8" i="17"/>
  <c r="E8" i="17"/>
  <c r="I7" i="17"/>
  <c r="E7" i="17"/>
  <c r="I6" i="17"/>
  <c r="E6" i="17"/>
  <c r="I5" i="17"/>
  <c r="E5" i="17"/>
  <c r="I4" i="17"/>
  <c r="E4" i="17"/>
  <c r="I3" i="17"/>
  <c r="E3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3" i="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<sst xmlns="http://schemas.openxmlformats.org/spreadsheetml/2006/main" count="1375" uniqueCount="242">
  <si>
    <t>Employee ID</t>
  </si>
  <si>
    <t>Name</t>
  </si>
  <si>
    <t>Department</t>
  </si>
  <si>
    <t>EMP001</t>
  </si>
  <si>
    <t>Marketing</t>
  </si>
  <si>
    <t>EMP002</t>
  </si>
  <si>
    <t>HR</t>
  </si>
  <si>
    <t>EMP003</t>
  </si>
  <si>
    <t>Finance</t>
  </si>
  <si>
    <t>EMP004</t>
  </si>
  <si>
    <t>Engineering</t>
  </si>
  <si>
    <t>EMP005</t>
  </si>
  <si>
    <t>EMP006</t>
  </si>
  <si>
    <t>EMP007</t>
  </si>
  <si>
    <t>EMP008</t>
  </si>
  <si>
    <t>Operations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</si>
  <si>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</si>
  <si>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</si>
  <si>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</si>
  <si>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</si>
  <si>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</si>
  <si>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</si>
  <si>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</si>
  <si>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</si>
  <si>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</si>
  <si>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</si>
  <si>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</si>
  <si>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</si>
  <si>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</si>
  <si>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</si>
  <si>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</si>
  <si>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</si>
  <si>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</si>
  <si>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</si>
  <si>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</si>
  <si>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</si>
  <si>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</si>
  <si>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</si>
  <si>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</si>
  <si>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</si>
  <si>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</si>
  <si>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</si>
  <si>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</si>
  <si>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</si>
  <si>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</si>
  <si>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</si>
  <si>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</si>
  <si>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</si>
  <si>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Task ID</t>
  </si>
  <si>
    <t>Assigned Employee</t>
  </si>
  <si>
    <t>Estimated Hours</t>
  </si>
  <si>
    <t>Priority</t>
  </si>
  <si>
    <t>TASK001</t>
  </si>
  <si>
    <t>Software Testing</t>
  </si>
  <si>
    <t>Low</t>
  </si>
  <si>
    <t>TASK002</t>
  </si>
  <si>
    <t>High</t>
  </si>
  <si>
    <t>TASK003</t>
  </si>
  <si>
    <t>System Update</t>
  </si>
  <si>
    <t>TASK004</t>
  </si>
  <si>
    <t>Market Analysis</t>
  </si>
  <si>
    <t>Medium</t>
  </si>
  <si>
    <t>TASK005</t>
  </si>
  <si>
    <t>TASK006</t>
  </si>
  <si>
    <t>Budget Review</t>
  </si>
  <si>
    <t>TASK007</t>
  </si>
  <si>
    <t>TASK008</t>
  </si>
  <si>
    <t>TASK009</t>
  </si>
  <si>
    <t>TASK010</t>
  </si>
  <si>
    <t>TASK011</t>
  </si>
  <si>
    <t>TASK012</t>
  </si>
  <si>
    <t>Client Meeting</t>
  </si>
  <si>
    <t>TASK013</t>
  </si>
  <si>
    <t>TASK014</t>
  </si>
  <si>
    <t>TASK015</t>
  </si>
  <si>
    <t>TASK016</t>
  </si>
  <si>
    <t>TASK017</t>
  </si>
  <si>
    <t>TASK018</t>
  </si>
  <si>
    <t>TASK019</t>
  </si>
  <si>
    <t>TASK020</t>
  </si>
  <si>
    <t>TASK021</t>
  </si>
  <si>
    <t>TASK022</t>
  </si>
  <si>
    <t>TASK023</t>
  </si>
  <si>
    <t>TASK024</t>
  </si>
  <si>
    <t>TASK025</t>
  </si>
  <si>
    <t>TASK026</t>
  </si>
  <si>
    <t>TASK027</t>
  </si>
  <si>
    <t>TASK028</t>
  </si>
  <si>
    <t>TASK029</t>
  </si>
  <si>
    <t>TASK030</t>
  </si>
  <si>
    <t>TASK031</t>
  </si>
  <si>
    <t>TASK032</t>
  </si>
  <si>
    <t>TASK033</t>
  </si>
  <si>
    <t>TASK034</t>
  </si>
  <si>
    <t>TASK035</t>
  </si>
  <si>
    <t>TASK036</t>
  </si>
  <si>
    <t>TASK037</t>
  </si>
  <si>
    <t>TASK038</t>
  </si>
  <si>
    <t>TASK039</t>
  </si>
  <si>
    <t>TASK040</t>
  </si>
  <si>
    <t>TASK041</t>
  </si>
  <si>
    <t>TASK042</t>
  </si>
  <si>
    <t>TASK043</t>
  </si>
  <si>
    <t>TASK044</t>
  </si>
  <si>
    <t>TASK045</t>
  </si>
  <si>
    <t>TASK046</t>
  </si>
  <si>
    <t>TASK047</t>
  </si>
  <si>
    <t>TASK048</t>
  </si>
  <si>
    <t>TASK049</t>
  </si>
  <si>
    <t>TASK050</t>
  </si>
  <si>
    <t>TASK051</t>
  </si>
  <si>
    <t>TASK052</t>
  </si>
  <si>
    <t>TASK053</t>
  </si>
  <si>
    <t>TASK054</t>
  </si>
  <si>
    <t>TASK055</t>
  </si>
  <si>
    <t>TASK056</t>
  </si>
  <si>
    <t>TASK057</t>
  </si>
  <si>
    <t>TASK058</t>
  </si>
  <si>
    <t>TASK059</t>
  </si>
  <si>
    <t>TASK060</t>
  </si>
  <si>
    <t>TASK061</t>
  </si>
  <si>
    <t>TASK062</t>
  </si>
  <si>
    <t>TASK063</t>
  </si>
  <si>
    <t>TASK064</t>
  </si>
  <si>
    <t>TASK065</t>
  </si>
  <si>
    <t>TASK066</t>
  </si>
  <si>
    <t>TASK067</t>
  </si>
  <si>
    <t>TASK068</t>
  </si>
  <si>
    <t>TASK069</t>
  </si>
  <si>
    <t>TASK070</t>
  </si>
  <si>
    <t>TASK071</t>
  </si>
  <si>
    <t>TASK072</t>
  </si>
  <si>
    <t>TASK073</t>
  </si>
  <si>
    <t>TASK074</t>
  </si>
  <si>
    <t>TASK075</t>
  </si>
  <si>
    <t>TASK076</t>
  </si>
  <si>
    <t>TASK077</t>
  </si>
  <si>
    <t>TASK078</t>
  </si>
  <si>
    <t>TASK079</t>
  </si>
  <si>
    <t>TASK080</t>
  </si>
  <si>
    <t>TASK081</t>
  </si>
  <si>
    <t>TASK082</t>
  </si>
  <si>
    <t>TASK083</t>
  </si>
  <si>
    <t>TASK084</t>
  </si>
  <si>
    <t>TASK085</t>
  </si>
  <si>
    <t>TASK086</t>
  </si>
  <si>
    <t>TASK087</t>
  </si>
  <si>
    <t>TASK088</t>
  </si>
  <si>
    <t>TASK089</t>
  </si>
  <si>
    <t>TASK090</t>
  </si>
  <si>
    <t>TASK091</t>
  </si>
  <si>
    <t>TASK092</t>
  </si>
  <si>
    <t>TASK093</t>
  </si>
  <si>
    <t>TASK094</t>
  </si>
  <si>
    <t>TASK095</t>
  </si>
  <si>
    <t>TASK096</t>
  </si>
  <si>
    <t>TASK097</t>
  </si>
  <si>
    <t>TASK098</t>
  </si>
  <si>
    <t>TASK099</t>
  </si>
  <si>
    <t>TASK100</t>
  </si>
  <si>
    <t>Hours Worked</t>
  </si>
  <si>
    <t>Task Details</t>
  </si>
  <si>
    <t>Serial Number</t>
  </si>
  <si>
    <t>John Smith</t>
  </si>
  <si>
    <t>Jane Doe</t>
  </si>
  <si>
    <t>Robert Brown</t>
  </si>
  <si>
    <t>Emily Davis</t>
  </si>
  <si>
    <t>Michael Johnson</t>
  </si>
  <si>
    <t>Sarah Wilson</t>
  </si>
  <si>
    <t>David Garcia</t>
  </si>
  <si>
    <t>Laura Martinez</t>
  </si>
  <si>
    <t>James Anderson</t>
  </si>
  <si>
    <t>Anna Lee</t>
  </si>
  <si>
    <t>Chris Thomas</t>
  </si>
  <si>
    <t>Sophia White</t>
  </si>
  <si>
    <t>Daniel Harris</t>
  </si>
  <si>
    <t>Olivia Martin</t>
  </si>
  <si>
    <t>Matthew Clark</t>
  </si>
  <si>
    <t>Mia Lewis</t>
  </si>
  <si>
    <t>Andrew Walker</t>
  </si>
  <si>
    <t>Charlotte Hall</t>
  </si>
  <si>
    <t>Joshua Allen</t>
  </si>
  <si>
    <t>Amelia Young</t>
  </si>
  <si>
    <t>Ryan King</t>
  </si>
  <si>
    <t>Isabella Wright</t>
  </si>
  <si>
    <t>Alexander Scott</t>
  </si>
  <si>
    <t>Grace Green</t>
  </si>
  <si>
    <t>Ethan Adams</t>
  </si>
  <si>
    <t>Zoe Baker</t>
  </si>
  <si>
    <t>Benjamin Carter</t>
  </si>
  <si>
    <t>Lily Nelson</t>
  </si>
  <si>
    <t>Samuel Phillips</t>
  </si>
  <si>
    <t>Ella Turner</t>
  </si>
  <si>
    <t>Jack Campbell</t>
  </si>
  <si>
    <t>Ava Mitchell</t>
  </si>
  <si>
    <t>Logan Parker</t>
  </si>
  <si>
    <t>Chloe Evans</t>
  </si>
  <si>
    <t>Henry Collins</t>
  </si>
  <si>
    <t>Abigail Roberts</t>
  </si>
  <si>
    <t>Lucas Stewart</t>
  </si>
  <si>
    <t>Victoria Wood</t>
  </si>
  <si>
    <t>Mason Hughes</t>
  </si>
  <si>
    <t>Harper Ramirez</t>
  </si>
  <si>
    <t>Task Description</t>
  </si>
  <si>
    <t>Row Labels</t>
  </si>
  <si>
    <t>Count of Task ID</t>
  </si>
  <si>
    <t>Column Labels</t>
  </si>
  <si>
    <t>Sum of Estimated Hours</t>
  </si>
  <si>
    <t>Sum of Workload Index</t>
  </si>
  <si>
    <t>Task Count</t>
  </si>
  <si>
    <t>Estimated Hours(in a Month)</t>
  </si>
  <si>
    <t xml:space="preserve"> Hours Worked(in a Month)</t>
  </si>
  <si>
    <t>TASK101</t>
  </si>
  <si>
    <t>TASK102</t>
  </si>
  <si>
    <t>TASK103</t>
  </si>
  <si>
    <t>TASK104</t>
  </si>
  <si>
    <t>Health Details</t>
  </si>
  <si>
    <t>Employee Details</t>
  </si>
  <si>
    <t>TASK105</t>
  </si>
  <si>
    <t>Sick Days(in  a Month)</t>
  </si>
  <si>
    <t>Sleep Hours(In a Day)</t>
  </si>
  <si>
    <t>High Priority</t>
  </si>
  <si>
    <t>Low Priority</t>
  </si>
  <si>
    <t>Medium Priority</t>
  </si>
  <si>
    <t>Task Index</t>
  </si>
  <si>
    <t xml:space="preserve"> Task Analysis</t>
  </si>
  <si>
    <t xml:space="preserve">Core Metrics - Task </t>
  </si>
  <si>
    <t xml:space="preserve">Core Metrics - Work TIme </t>
  </si>
  <si>
    <t>Work TIme Index</t>
  </si>
  <si>
    <t>Sum of Task Index</t>
  </si>
  <si>
    <t>Sum of  Hours Worked</t>
  </si>
  <si>
    <t>Health Index</t>
  </si>
  <si>
    <t>Sum of Sick Days(in  a Month)</t>
  </si>
  <si>
    <t>Sum of Sleep Hours(In a Day)</t>
  </si>
  <si>
    <t>Sum of Health Index</t>
  </si>
  <si>
    <t>Health Analysis</t>
  </si>
  <si>
    <t>work Time Analysis</t>
  </si>
  <si>
    <t xml:space="preserve">Core Metrics - Health  </t>
  </si>
  <si>
    <t xml:space="preserve">Core Metrics - Workload  </t>
  </si>
  <si>
    <t xml:space="preserve">Core Metrics - Stress  </t>
  </si>
  <si>
    <t xml:space="preserve">Core Metrics - Workload and Burnout   </t>
  </si>
  <si>
    <t>Work Time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</si>
</sst>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u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5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3" borderId="3" xfId="0" applyFont="1" applyFill="1" applyBorder="1" applyAlignment="1">
      <alignment horizontal="center" vertical="center"/>
    </xf>
    <xf numFmtId="0" fontId="0" fillId="0" borderId="1" xfId="0" pivotButton="1" applyBorder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/>
    </xf>
    <xf numFmtId="0" fontId="0" fillId="0" borderId="1" xfId="0" pivotButton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[workloadproject.xlsx]Task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Task ID And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428085972880592E-2"/>
          <c:y val="4.7008547008547008E-2"/>
          <c:w val="0.92367344982380983"/>
          <c:h val="0.69115149067904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Analysis'!$B$4:$B$5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Analysis'!$A$6:$A$45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'Task Analysis'!$B$6:$B$45</c:f>
              <c:numCache>
                <c:formatCode>General</c:formatCode>
                <c:ptCount val="40"/>
                <c:pt idx="0">
                  <c:v>2</c:v>
                </c:pt>
                <c:pt idx="3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5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5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B-40C9-A8B0-96CFDDC5693C}"/>
            </c:ext>
          </c:extLst>
        </c:ser>
        <c:ser>
          <c:idx val="1"/>
          <c:order val="1"/>
          <c:tx>
            <c:strRef>
              <c:f>'Task Analysis'!$C$4:$C$5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Analysis'!$A$6:$A$45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'Task Analysis'!$C$6:$C$45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4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B-40C9-A8B0-96CFDDC5693C}"/>
            </c:ext>
          </c:extLst>
        </c:ser>
        <c:ser>
          <c:idx val="2"/>
          <c:order val="2"/>
          <c:tx>
            <c:strRef>
              <c:f>'Task Analysis'!$D$4:$D$5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'Task Analysis'!$A$6:$A$45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'Task Analysis'!$D$6:$D$45</c:f>
              <c:numCache>
                <c:formatCode>General</c:formatCode>
                <c:ptCount val="40"/>
                <c:pt idx="0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B-40C9-A8B0-96CFDDC56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573040"/>
        <c:axId val="657576880"/>
      </c:barChart>
      <c:catAx>
        <c:axId val="6575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6880"/>
        <c:crosses val="autoZero"/>
        <c:auto val="1"/>
        <c:lblAlgn val="ctr"/>
        <c:lblOffset val="100"/>
        <c:noMultiLvlLbl val="0"/>
      </c:catAx>
      <c:valAx>
        <c:axId val="65757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26739258348375"/>
          <c:y val="1.0823743185947888E-2"/>
          <c:w val="0.1013015092630013"/>
          <c:h val="0.28265649632019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0"/>
              <c:pt idx="0">
                <c:v>EMP001</c:v>
              </c:pt>
              <c:pt idx="1">
                <c:v>EMP002</c:v>
              </c:pt>
              <c:pt idx="2">
                <c:v>EMP003</c:v>
              </c:pt>
              <c:pt idx="3">
                <c:v>EMP004</c:v>
              </c:pt>
              <c:pt idx="4">
                <c:v>EMP005</c:v>
              </c:pt>
              <c:pt idx="5">
                <c:v>EMP006</c:v>
              </c:pt>
              <c:pt idx="6">
                <c:v>EMP007</c:v>
              </c:pt>
              <c:pt idx="7">
                <c:v>EMP008</c:v>
              </c:pt>
              <c:pt idx="8">
                <c:v>EMP009</c:v>
              </c:pt>
              <c:pt idx="9">
                <c:v>EMP010</c:v>
              </c:pt>
              <c:pt idx="10">
                <c:v>EMP011</c:v>
              </c:pt>
              <c:pt idx="11">
                <c:v>EMP012</c:v>
              </c:pt>
              <c:pt idx="12">
                <c:v>EMP013</c:v>
              </c:pt>
              <c:pt idx="13">
                <c:v>EMP014</c:v>
              </c:pt>
              <c:pt idx="14">
                <c:v>EMP015</c:v>
              </c:pt>
              <c:pt idx="15">
                <c:v>EMP016</c:v>
              </c:pt>
              <c:pt idx="16">
                <c:v>EMP017</c:v>
              </c:pt>
              <c:pt idx="17">
                <c:v>EMP018</c:v>
              </c:pt>
              <c:pt idx="18">
                <c:v>EMP019</c:v>
              </c:pt>
              <c:pt idx="19">
                <c:v>EMP020</c:v>
              </c:pt>
              <c:pt idx="20">
                <c:v>EMP021</c:v>
              </c:pt>
              <c:pt idx="21">
                <c:v>EMP022</c:v>
              </c:pt>
              <c:pt idx="22">
                <c:v>EMP023</c:v>
              </c:pt>
              <c:pt idx="23">
                <c:v>EMP024</c:v>
              </c:pt>
              <c:pt idx="24">
                <c:v>EMP025</c:v>
              </c:pt>
              <c:pt idx="25">
                <c:v>EMP026</c:v>
              </c:pt>
              <c:pt idx="26">
                <c:v>EMP027</c:v>
              </c:pt>
              <c:pt idx="27">
                <c:v>EMP028</c:v>
              </c:pt>
              <c:pt idx="28">
                <c:v>EMP029</c:v>
              </c:pt>
              <c:pt idx="29">
                <c:v>EMP030</c:v>
              </c:pt>
              <c:pt idx="30">
                <c:v>EMP031</c:v>
              </c:pt>
              <c:pt idx="31">
                <c:v>EMP032</c:v>
              </c:pt>
              <c:pt idx="32">
                <c:v>EMP033</c:v>
              </c:pt>
              <c:pt idx="33">
                <c:v>EMP034</c:v>
              </c:pt>
              <c:pt idx="34">
                <c:v>EMP035</c:v>
              </c:pt>
              <c:pt idx="35">
                <c:v>EMP036</c:v>
              </c:pt>
              <c:pt idx="36">
                <c:v>EMP037</c:v>
              </c:pt>
              <c:pt idx="37">
                <c:v>EMP038</c:v>
              </c:pt>
              <c:pt idx="38">
                <c:v>EMP039</c:v>
              </c:pt>
              <c:pt idx="39">
                <c:v>EMP040</c:v>
              </c:pt>
            </c:strLit>
          </c:cat>
          <c:val>
            <c:numLit>
              <c:formatCode>General</c:formatCode>
              <c:ptCount val="40"/>
              <c:pt idx="0">
                <c:v>90</c:v>
              </c:pt>
              <c:pt idx="1">
                <c:v>20</c:v>
              </c:pt>
              <c:pt idx="2">
                <c:v>30</c:v>
              </c:pt>
              <c:pt idx="3">
                <c:v>150</c:v>
              </c:pt>
              <c:pt idx="4">
                <c:v>30</c:v>
              </c:pt>
              <c:pt idx="5">
                <c:v>40</c:v>
              </c:pt>
              <c:pt idx="6">
                <c:v>50</c:v>
              </c:pt>
              <c:pt idx="7">
                <c:v>40</c:v>
              </c:pt>
              <c:pt idx="8">
                <c:v>60</c:v>
              </c:pt>
              <c:pt idx="9">
                <c:v>90</c:v>
              </c:pt>
              <c:pt idx="10">
                <c:v>20</c:v>
              </c:pt>
              <c:pt idx="11">
                <c:v>10</c:v>
              </c:pt>
              <c:pt idx="12">
                <c:v>10</c:v>
              </c:pt>
              <c:pt idx="13">
                <c:v>80</c:v>
              </c:pt>
              <c:pt idx="14">
                <c:v>40</c:v>
              </c:pt>
              <c:pt idx="15">
                <c:v>50</c:v>
              </c:pt>
              <c:pt idx="16">
                <c:v>100</c:v>
              </c:pt>
              <c:pt idx="17">
                <c:v>10</c:v>
              </c:pt>
              <c:pt idx="18">
                <c:v>30</c:v>
              </c:pt>
              <c:pt idx="19">
                <c:v>20</c:v>
              </c:pt>
              <c:pt idx="20">
                <c:v>60</c:v>
              </c:pt>
              <c:pt idx="21">
                <c:v>40</c:v>
              </c:pt>
              <c:pt idx="22">
                <c:v>30</c:v>
              </c:pt>
              <c:pt idx="23">
                <c:v>60</c:v>
              </c:pt>
              <c:pt idx="24">
                <c:v>10</c:v>
              </c:pt>
              <c:pt idx="25">
                <c:v>50</c:v>
              </c:pt>
              <c:pt idx="26">
                <c:v>30</c:v>
              </c:pt>
              <c:pt idx="27">
                <c:v>30</c:v>
              </c:pt>
              <c:pt idx="28">
                <c:v>40</c:v>
              </c:pt>
              <c:pt idx="29">
                <c:v>20</c:v>
              </c:pt>
              <c:pt idx="30">
                <c:v>60</c:v>
              </c:pt>
              <c:pt idx="31">
                <c:v>70</c:v>
              </c:pt>
              <c:pt idx="32">
                <c:v>40</c:v>
              </c:pt>
              <c:pt idx="33">
                <c:v>10</c:v>
              </c:pt>
              <c:pt idx="34">
                <c:v>30</c:v>
              </c:pt>
              <c:pt idx="35">
                <c:v>30</c:v>
              </c:pt>
              <c:pt idx="36">
                <c:v>60</c:v>
              </c:pt>
              <c:pt idx="37">
                <c:v>40</c:v>
              </c:pt>
              <c:pt idx="38">
                <c:v>60</c:v>
              </c:pt>
              <c:pt idx="39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6C-4923-B5B0-8633A1A3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766960"/>
        <c:axId val="554780880"/>
      </c:lineChart>
      <c:catAx>
        <c:axId val="5547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80880"/>
        <c:crosses val="autoZero"/>
        <c:auto val="1"/>
        <c:lblAlgn val="ctr"/>
        <c:lblOffset val="100"/>
        <c:noMultiLvlLbl val="0"/>
      </c:catAx>
      <c:valAx>
        <c:axId val="55478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Estimation VS Actual Hours </a:t>
            </a:r>
          </a:p>
        </c:rich>
      </c:tx>
      <c:layout>
        <c:manualLayout>
          <c:xMode val="edge"/>
          <c:yMode val="edge"/>
          <c:x val="0.22725235188298093"/>
          <c:y val="9.132420091324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361493670969032E-2"/>
          <c:y val="3.3485540334855401E-2"/>
          <c:w val="0.91869316897185593"/>
          <c:h val="0.77999832212754228"/>
        </c:manualLayout>
      </c:layout>
      <c:barChart>
        <c:barDir val="col"/>
        <c:grouping val="clustered"/>
        <c:varyColors val="0"/>
        <c:ser>
          <c:idx val="0"/>
          <c:order val="0"/>
          <c:tx>
            <c:v>Sum of Estimated Hours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40"/>
              <c:pt idx="0">
                <c:v>EMP001</c:v>
              </c:pt>
              <c:pt idx="1">
                <c:v>EMP002</c:v>
              </c:pt>
              <c:pt idx="2">
                <c:v>EMP003</c:v>
              </c:pt>
              <c:pt idx="3">
                <c:v>EMP004</c:v>
              </c:pt>
              <c:pt idx="4">
                <c:v>EMP005</c:v>
              </c:pt>
              <c:pt idx="5">
                <c:v>EMP006</c:v>
              </c:pt>
              <c:pt idx="6">
                <c:v>EMP007</c:v>
              </c:pt>
              <c:pt idx="7">
                <c:v>EMP008</c:v>
              </c:pt>
              <c:pt idx="8">
                <c:v>EMP009</c:v>
              </c:pt>
              <c:pt idx="9">
                <c:v>EMP010</c:v>
              </c:pt>
              <c:pt idx="10">
                <c:v>EMP011</c:v>
              </c:pt>
              <c:pt idx="11">
                <c:v>EMP012</c:v>
              </c:pt>
              <c:pt idx="12">
                <c:v>EMP013</c:v>
              </c:pt>
              <c:pt idx="13">
                <c:v>EMP014</c:v>
              </c:pt>
              <c:pt idx="14">
                <c:v>EMP015</c:v>
              </c:pt>
              <c:pt idx="15">
                <c:v>EMP016</c:v>
              </c:pt>
              <c:pt idx="16">
                <c:v>EMP017</c:v>
              </c:pt>
              <c:pt idx="17">
                <c:v>EMP018</c:v>
              </c:pt>
              <c:pt idx="18">
                <c:v>EMP019</c:v>
              </c:pt>
              <c:pt idx="19">
                <c:v>EMP020</c:v>
              </c:pt>
              <c:pt idx="20">
                <c:v>EMP021</c:v>
              </c:pt>
              <c:pt idx="21">
                <c:v>EMP022</c:v>
              </c:pt>
              <c:pt idx="22">
                <c:v>EMP023</c:v>
              </c:pt>
              <c:pt idx="23">
                <c:v>EMP024</c:v>
              </c:pt>
              <c:pt idx="24">
                <c:v>EMP025</c:v>
              </c:pt>
              <c:pt idx="25">
                <c:v>EMP026</c:v>
              </c:pt>
              <c:pt idx="26">
                <c:v>EMP027</c:v>
              </c:pt>
              <c:pt idx="27">
                <c:v>EMP028</c:v>
              </c:pt>
              <c:pt idx="28">
                <c:v>EMP029</c:v>
              </c:pt>
              <c:pt idx="29">
                <c:v>EMP030</c:v>
              </c:pt>
              <c:pt idx="30">
                <c:v>EMP031</c:v>
              </c:pt>
              <c:pt idx="31">
                <c:v>EMP032</c:v>
              </c:pt>
              <c:pt idx="32">
                <c:v>EMP033</c:v>
              </c:pt>
              <c:pt idx="33">
                <c:v>EMP034</c:v>
              </c:pt>
              <c:pt idx="34">
                <c:v>EMP035</c:v>
              </c:pt>
              <c:pt idx="35">
                <c:v>EMP036</c:v>
              </c:pt>
              <c:pt idx="36">
                <c:v>EMP037</c:v>
              </c:pt>
              <c:pt idx="37">
                <c:v>EMP038</c:v>
              </c:pt>
              <c:pt idx="38">
                <c:v>EMP039</c:v>
              </c:pt>
              <c:pt idx="39">
                <c:v>EMP040</c:v>
              </c:pt>
            </c:strLit>
          </c:cat>
          <c:val>
            <c:numLit>
              <c:formatCode>General</c:formatCode>
              <c:ptCount val="40"/>
              <c:pt idx="0">
                <c:v>116</c:v>
              </c:pt>
              <c:pt idx="1">
                <c:v>37</c:v>
              </c:pt>
              <c:pt idx="2">
                <c:v>21</c:v>
              </c:pt>
              <c:pt idx="3">
                <c:v>229</c:v>
              </c:pt>
              <c:pt idx="4">
                <c:v>34</c:v>
              </c:pt>
              <c:pt idx="5">
                <c:v>70</c:v>
              </c:pt>
              <c:pt idx="6">
                <c:v>53</c:v>
              </c:pt>
              <c:pt idx="7">
                <c:v>66</c:v>
              </c:pt>
              <c:pt idx="8">
                <c:v>100</c:v>
              </c:pt>
              <c:pt idx="9">
                <c:v>88</c:v>
              </c:pt>
              <c:pt idx="10">
                <c:v>7</c:v>
              </c:pt>
              <c:pt idx="11">
                <c:v>20</c:v>
              </c:pt>
              <c:pt idx="12">
                <c:v>25</c:v>
              </c:pt>
              <c:pt idx="13">
                <c:v>86</c:v>
              </c:pt>
              <c:pt idx="14">
                <c:v>46</c:v>
              </c:pt>
              <c:pt idx="15">
                <c:v>28</c:v>
              </c:pt>
              <c:pt idx="16">
                <c:v>175</c:v>
              </c:pt>
              <c:pt idx="17">
                <c:v>37</c:v>
              </c:pt>
              <c:pt idx="18">
                <c:v>58</c:v>
              </c:pt>
              <c:pt idx="19">
                <c:v>12</c:v>
              </c:pt>
              <c:pt idx="20">
                <c:v>49</c:v>
              </c:pt>
              <c:pt idx="21">
                <c:v>35</c:v>
              </c:pt>
              <c:pt idx="22">
                <c:v>51</c:v>
              </c:pt>
              <c:pt idx="23">
                <c:v>73</c:v>
              </c:pt>
              <c:pt idx="24">
                <c:v>37</c:v>
              </c:pt>
              <c:pt idx="25">
                <c:v>37</c:v>
              </c:pt>
              <c:pt idx="26">
                <c:v>22</c:v>
              </c:pt>
              <c:pt idx="27">
                <c:v>40</c:v>
              </c:pt>
              <c:pt idx="28">
                <c:v>18</c:v>
              </c:pt>
              <c:pt idx="29">
                <c:v>13</c:v>
              </c:pt>
              <c:pt idx="30">
                <c:v>80</c:v>
              </c:pt>
              <c:pt idx="31">
                <c:v>104</c:v>
              </c:pt>
              <c:pt idx="32">
                <c:v>69</c:v>
              </c:pt>
              <c:pt idx="33">
                <c:v>32</c:v>
              </c:pt>
              <c:pt idx="34">
                <c:v>47</c:v>
              </c:pt>
              <c:pt idx="35">
                <c:v>27</c:v>
              </c:pt>
              <c:pt idx="36">
                <c:v>121</c:v>
              </c:pt>
              <c:pt idx="37">
                <c:v>65</c:v>
              </c:pt>
              <c:pt idx="38">
                <c:v>92</c:v>
              </c:pt>
              <c:pt idx="39">
                <c:v>129</c:v>
              </c:pt>
            </c:numLit>
          </c:val>
          <c:extLst>
            <c:ext xmlns:c16="http://schemas.microsoft.com/office/drawing/2014/chart" uri="{C3380CC4-5D6E-409C-BE32-E72D297353CC}">
              <c16:uniqueId val="{00000000-D8C4-447E-9CF7-55C49881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082592"/>
        <c:axId val="331058592"/>
      </c:barChart>
      <c:lineChart>
        <c:grouping val="standard"/>
        <c:varyColors val="0"/>
        <c:ser>
          <c:idx val="1"/>
          <c:order val="1"/>
          <c:tx>
            <c:v>Sum of Hours Worked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40"/>
              <c:pt idx="0">
                <c:v>EMP001</c:v>
              </c:pt>
              <c:pt idx="1">
                <c:v>EMP002</c:v>
              </c:pt>
              <c:pt idx="2">
                <c:v>EMP003</c:v>
              </c:pt>
              <c:pt idx="3">
                <c:v>EMP004</c:v>
              </c:pt>
              <c:pt idx="4">
                <c:v>EMP005</c:v>
              </c:pt>
              <c:pt idx="5">
                <c:v>EMP006</c:v>
              </c:pt>
              <c:pt idx="6">
                <c:v>EMP007</c:v>
              </c:pt>
              <c:pt idx="7">
                <c:v>EMP008</c:v>
              </c:pt>
              <c:pt idx="8">
                <c:v>EMP009</c:v>
              </c:pt>
              <c:pt idx="9">
                <c:v>EMP010</c:v>
              </c:pt>
              <c:pt idx="10">
                <c:v>EMP011</c:v>
              </c:pt>
              <c:pt idx="11">
                <c:v>EMP012</c:v>
              </c:pt>
              <c:pt idx="12">
                <c:v>EMP013</c:v>
              </c:pt>
              <c:pt idx="13">
                <c:v>EMP014</c:v>
              </c:pt>
              <c:pt idx="14">
                <c:v>EMP015</c:v>
              </c:pt>
              <c:pt idx="15">
                <c:v>EMP016</c:v>
              </c:pt>
              <c:pt idx="16">
                <c:v>EMP017</c:v>
              </c:pt>
              <c:pt idx="17">
                <c:v>EMP018</c:v>
              </c:pt>
              <c:pt idx="18">
                <c:v>EMP019</c:v>
              </c:pt>
              <c:pt idx="19">
                <c:v>EMP020</c:v>
              </c:pt>
              <c:pt idx="20">
                <c:v>EMP021</c:v>
              </c:pt>
              <c:pt idx="21">
                <c:v>EMP022</c:v>
              </c:pt>
              <c:pt idx="22">
                <c:v>EMP023</c:v>
              </c:pt>
              <c:pt idx="23">
                <c:v>EMP024</c:v>
              </c:pt>
              <c:pt idx="24">
                <c:v>EMP025</c:v>
              </c:pt>
              <c:pt idx="25">
                <c:v>EMP026</c:v>
              </c:pt>
              <c:pt idx="26">
                <c:v>EMP027</c:v>
              </c:pt>
              <c:pt idx="27">
                <c:v>EMP028</c:v>
              </c:pt>
              <c:pt idx="28">
                <c:v>EMP029</c:v>
              </c:pt>
              <c:pt idx="29">
                <c:v>EMP030</c:v>
              </c:pt>
              <c:pt idx="30">
                <c:v>EMP031</c:v>
              </c:pt>
              <c:pt idx="31">
                <c:v>EMP032</c:v>
              </c:pt>
              <c:pt idx="32">
                <c:v>EMP033</c:v>
              </c:pt>
              <c:pt idx="33">
                <c:v>EMP034</c:v>
              </c:pt>
              <c:pt idx="34">
                <c:v>EMP035</c:v>
              </c:pt>
              <c:pt idx="35">
                <c:v>EMP036</c:v>
              </c:pt>
              <c:pt idx="36">
                <c:v>EMP037</c:v>
              </c:pt>
              <c:pt idx="37">
                <c:v>EMP038</c:v>
              </c:pt>
              <c:pt idx="38">
                <c:v>EMP039</c:v>
              </c:pt>
              <c:pt idx="39">
                <c:v>EMP040</c:v>
              </c:pt>
            </c:strLit>
          </c:cat>
          <c:val>
            <c:numLit>
              <c:formatCode>General</c:formatCode>
              <c:ptCount val="40"/>
              <c:pt idx="0">
                <c:v>83</c:v>
              </c:pt>
              <c:pt idx="1">
                <c:v>30</c:v>
              </c:pt>
              <c:pt idx="2">
                <c:v>38</c:v>
              </c:pt>
              <c:pt idx="3">
                <c:v>220</c:v>
              </c:pt>
              <c:pt idx="4">
                <c:v>44</c:v>
              </c:pt>
              <c:pt idx="5">
                <c:v>108</c:v>
              </c:pt>
              <c:pt idx="6">
                <c:v>75</c:v>
              </c:pt>
              <c:pt idx="7">
                <c:v>55</c:v>
              </c:pt>
              <c:pt idx="8">
                <c:v>86</c:v>
              </c:pt>
              <c:pt idx="9">
                <c:v>169</c:v>
              </c:pt>
              <c:pt idx="10">
                <c:v>37</c:v>
              </c:pt>
              <c:pt idx="11">
                <c:v>16</c:v>
              </c:pt>
              <c:pt idx="12">
                <c:v>21</c:v>
              </c:pt>
              <c:pt idx="13">
                <c:v>103</c:v>
              </c:pt>
              <c:pt idx="14">
                <c:v>61</c:v>
              </c:pt>
              <c:pt idx="15">
                <c:v>67</c:v>
              </c:pt>
              <c:pt idx="16">
                <c:v>104</c:v>
              </c:pt>
              <c:pt idx="17">
                <c:v>30</c:v>
              </c:pt>
              <c:pt idx="18">
                <c:v>52</c:v>
              </c:pt>
              <c:pt idx="19">
                <c:v>31</c:v>
              </c:pt>
              <c:pt idx="20">
                <c:v>122</c:v>
              </c:pt>
              <c:pt idx="21">
                <c:v>21</c:v>
              </c:pt>
              <c:pt idx="22">
                <c:v>53</c:v>
              </c:pt>
              <c:pt idx="23">
                <c:v>87</c:v>
              </c:pt>
              <c:pt idx="24">
                <c:v>30</c:v>
              </c:pt>
              <c:pt idx="25">
                <c:v>43</c:v>
              </c:pt>
              <c:pt idx="26">
                <c:v>88</c:v>
              </c:pt>
              <c:pt idx="27">
                <c:v>67</c:v>
              </c:pt>
              <c:pt idx="28">
                <c:v>72</c:v>
              </c:pt>
              <c:pt idx="29">
                <c:v>13</c:v>
              </c:pt>
              <c:pt idx="30">
                <c:v>90</c:v>
              </c:pt>
              <c:pt idx="31">
                <c:v>145</c:v>
              </c:pt>
              <c:pt idx="32">
                <c:v>28</c:v>
              </c:pt>
              <c:pt idx="33">
                <c:v>48</c:v>
              </c:pt>
              <c:pt idx="34">
                <c:v>73</c:v>
              </c:pt>
              <c:pt idx="35">
                <c:v>35</c:v>
              </c:pt>
              <c:pt idx="36">
                <c:v>59</c:v>
              </c:pt>
              <c:pt idx="37">
                <c:v>73</c:v>
              </c:pt>
              <c:pt idx="38">
                <c:v>53</c:v>
              </c:pt>
              <c:pt idx="39">
                <c:v>173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8C4-447E-9CF7-55C49881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082592"/>
        <c:axId val="331058592"/>
      </c:lineChart>
      <c:catAx>
        <c:axId val="3310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58592"/>
        <c:crosses val="autoZero"/>
        <c:auto val="1"/>
        <c:lblAlgn val="ctr"/>
        <c:lblOffset val="100"/>
        <c:noMultiLvlLbl val="0"/>
      </c:catAx>
      <c:valAx>
        <c:axId val="33105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2460998554951"/>
          <c:y val="1.4767674588621453E-3"/>
          <c:w val="0.47047539001445043"/>
          <c:h val="6.6210764750296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TIme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40"/>
              <c:pt idx="0">
                <c:v>EMP001</c:v>
              </c:pt>
              <c:pt idx="1">
                <c:v>EMP002</c:v>
              </c:pt>
              <c:pt idx="2">
                <c:v>EMP003</c:v>
              </c:pt>
              <c:pt idx="3">
                <c:v>EMP004</c:v>
              </c:pt>
              <c:pt idx="4">
                <c:v>EMP005</c:v>
              </c:pt>
              <c:pt idx="5">
                <c:v>EMP006</c:v>
              </c:pt>
              <c:pt idx="6">
                <c:v>EMP007</c:v>
              </c:pt>
              <c:pt idx="7">
                <c:v>EMP008</c:v>
              </c:pt>
              <c:pt idx="8">
                <c:v>EMP009</c:v>
              </c:pt>
              <c:pt idx="9">
                <c:v>EMP010</c:v>
              </c:pt>
              <c:pt idx="10">
                <c:v>EMP011</c:v>
              </c:pt>
              <c:pt idx="11">
                <c:v>EMP012</c:v>
              </c:pt>
              <c:pt idx="12">
                <c:v>EMP013</c:v>
              </c:pt>
              <c:pt idx="13">
                <c:v>EMP014</c:v>
              </c:pt>
              <c:pt idx="14">
                <c:v>EMP015</c:v>
              </c:pt>
              <c:pt idx="15">
                <c:v>EMP016</c:v>
              </c:pt>
              <c:pt idx="16">
                <c:v>EMP017</c:v>
              </c:pt>
              <c:pt idx="17">
                <c:v>EMP018</c:v>
              </c:pt>
              <c:pt idx="18">
                <c:v>EMP019</c:v>
              </c:pt>
              <c:pt idx="19">
                <c:v>EMP020</c:v>
              </c:pt>
              <c:pt idx="20">
                <c:v>EMP021</c:v>
              </c:pt>
              <c:pt idx="21">
                <c:v>EMP022</c:v>
              </c:pt>
              <c:pt idx="22">
                <c:v>EMP023</c:v>
              </c:pt>
              <c:pt idx="23">
                <c:v>EMP024</c:v>
              </c:pt>
              <c:pt idx="24">
                <c:v>EMP025</c:v>
              </c:pt>
              <c:pt idx="25">
                <c:v>EMP026</c:v>
              </c:pt>
              <c:pt idx="26">
                <c:v>EMP027</c:v>
              </c:pt>
              <c:pt idx="27">
                <c:v>EMP028</c:v>
              </c:pt>
              <c:pt idx="28">
                <c:v>EMP029</c:v>
              </c:pt>
              <c:pt idx="29">
                <c:v>EMP030</c:v>
              </c:pt>
              <c:pt idx="30">
                <c:v>EMP031</c:v>
              </c:pt>
              <c:pt idx="31">
                <c:v>EMP032</c:v>
              </c:pt>
              <c:pt idx="32">
                <c:v>EMP033</c:v>
              </c:pt>
              <c:pt idx="33">
                <c:v>EMP034</c:v>
              </c:pt>
              <c:pt idx="34">
                <c:v>EMP035</c:v>
              </c:pt>
              <c:pt idx="35">
                <c:v>EMP036</c:v>
              </c:pt>
              <c:pt idx="36">
                <c:v>EMP037</c:v>
              </c:pt>
              <c:pt idx="37">
                <c:v>EMP038</c:v>
              </c:pt>
              <c:pt idx="38">
                <c:v>EMP039</c:v>
              </c:pt>
              <c:pt idx="39">
                <c:v>EMP040</c:v>
              </c:pt>
            </c:strLit>
          </c:cat>
          <c:val>
            <c:numLit>
              <c:formatCode>General</c:formatCode>
              <c:ptCount val="40"/>
              <c:pt idx="0">
                <c:v>0.71551724137931039</c:v>
              </c:pt>
              <c:pt idx="1">
                <c:v>0</c:v>
              </c:pt>
              <c:pt idx="2">
                <c:v>1.8095238095238095</c:v>
              </c:pt>
              <c:pt idx="3">
                <c:v>0.9606986899563319</c:v>
              </c:pt>
              <c:pt idx="4">
                <c:v>1.2941176470588236</c:v>
              </c:pt>
              <c:pt idx="5">
                <c:v>1.5428571428571429</c:v>
              </c:pt>
              <c:pt idx="6">
                <c:v>1.4150943396226414</c:v>
              </c:pt>
              <c:pt idx="7">
                <c:v>0.83333333333333337</c:v>
              </c:pt>
              <c:pt idx="8">
                <c:v>0.86</c:v>
              </c:pt>
              <c:pt idx="9">
                <c:v>1.9204545454545454</c:v>
              </c:pt>
              <c:pt idx="10">
                <c:v>5.2857142857142856</c:v>
              </c:pt>
              <c:pt idx="11">
                <c:v>0.8</c:v>
              </c:pt>
              <c:pt idx="12">
                <c:v>0.84</c:v>
              </c:pt>
              <c:pt idx="13">
                <c:v>1.1976744186046511</c:v>
              </c:pt>
              <c:pt idx="14">
                <c:v>1.326086956521739</c:v>
              </c:pt>
              <c:pt idx="15">
                <c:v>2.3928571428571428</c:v>
              </c:pt>
              <c:pt idx="16">
                <c:v>0.59428571428571431</c:v>
              </c:pt>
              <c:pt idx="17">
                <c:v>0</c:v>
              </c:pt>
              <c:pt idx="18">
                <c:v>0.89655172413793105</c:v>
              </c:pt>
              <c:pt idx="19">
                <c:v>2.5833333333333335</c:v>
              </c:pt>
              <c:pt idx="20">
                <c:v>2.489795918367347</c:v>
              </c:pt>
              <c:pt idx="21">
                <c:v>0.6</c:v>
              </c:pt>
              <c:pt idx="22">
                <c:v>1.0392156862745099</c:v>
              </c:pt>
              <c:pt idx="23">
                <c:v>1.1917808219178083</c:v>
              </c:pt>
              <c:pt idx="24">
                <c:v>0</c:v>
              </c:pt>
              <c:pt idx="25">
                <c:v>1.1621621621621621</c:v>
              </c:pt>
              <c:pt idx="26">
                <c:v>4</c:v>
              </c:pt>
              <c:pt idx="27">
                <c:v>1.675</c:v>
              </c:pt>
              <c:pt idx="28">
                <c:v>4</c:v>
              </c:pt>
              <c:pt idx="29">
                <c:v>0</c:v>
              </c:pt>
              <c:pt idx="30">
                <c:v>1.125</c:v>
              </c:pt>
              <c:pt idx="31">
                <c:v>1.3942307692307692</c:v>
              </c:pt>
              <c:pt idx="32">
                <c:v>0.40579710144927539</c:v>
              </c:pt>
              <c:pt idx="33">
                <c:v>0</c:v>
              </c:pt>
              <c:pt idx="34">
                <c:v>1.553191489361702</c:v>
              </c:pt>
              <c:pt idx="35">
                <c:v>1.2962962962962963</c:v>
              </c:pt>
              <c:pt idx="36">
                <c:v>0.48760330578512395</c:v>
              </c:pt>
              <c:pt idx="37">
                <c:v>1.1230769230769231</c:v>
              </c:pt>
              <c:pt idx="38">
                <c:v>0.57608695652173914</c:v>
              </c:pt>
              <c:pt idx="39">
                <c:v>1.3410852713178294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C4-4415-93DD-7D2E0DB97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574960"/>
        <c:axId val="657578320"/>
      </c:lineChart>
      <c:catAx>
        <c:axId val="6575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8320"/>
        <c:crosses val="autoZero"/>
        <c:auto val="1"/>
        <c:lblAlgn val="ctr"/>
        <c:lblOffset val="100"/>
        <c:noMultiLvlLbl val="0"/>
      </c:catAx>
      <c:valAx>
        <c:axId val="65757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[workloadproject.xlsx]Health Analysis!PivotTable14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Sick</a:t>
            </a:r>
            <a:r>
              <a:rPr lang="en-IN" baseline="0"/>
              <a:t> Days &amp; Sleep Hours</a:t>
            </a:r>
            <a:endParaRPr lang="en-IN"/>
          </a:p>
        </c:rich>
      </c:tx>
      <c:layout>
        <c:manualLayout>
          <c:xMode val="edge"/>
          <c:yMode val="edge"/>
          <c:x val="0.13717130512026629"/>
          <c:y val="5.1515151515151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7860820519012E-2"/>
          <c:y val="0.16827272727272727"/>
          <c:w val="0.8930877410860335"/>
          <c:h val="0.64605893581484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'Health Analysis'!$C$3</c:f>
              <c:strCache>
                <c:ptCount val="1"/>
                <c:pt idx="0">
                  <c:v>Sum of Sick Days(in  a Month)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'Health Analysis'!$B$4:$B$43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'Health Analysis'!$C$4:$C$43</c:f>
              <c:numCache>
                <c:formatCode>General</c:formatCode>
                <c:ptCount val="4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8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4CD9-88A2-AC33EE8B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514992"/>
        <c:axId val="229521712"/>
      </c:barChart>
      <c:lineChart>
        <c:grouping val="standard"/>
        <c:varyColors val="0"/>
        <c:ser>
          <c:idx val="1"/>
          <c:order val="1"/>
          <c:tx>
            <c:strRef>
              <c:f>'Health Analysis'!$D$3</c:f>
              <c:strCache>
                <c:ptCount val="1"/>
                <c:pt idx="0">
                  <c:v>Sum of Sleep Hours(In a Day)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'Health Analysis'!$B$4:$B$43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'Health Analysis'!$D$4:$D$43</c:f>
              <c:numCache>
                <c:formatCode>General</c:formatCode>
                <c:ptCount val="4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CD9-88A2-AC33EE8B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18352"/>
        <c:axId val="229535152"/>
      </c:lineChart>
      <c:catAx>
        <c:axId val="2295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21712"/>
        <c:crosses val="autoZero"/>
        <c:auto val="1"/>
        <c:lblAlgn val="ctr"/>
        <c:lblOffset val="100"/>
        <c:noMultiLvlLbl val="0"/>
      </c:catAx>
      <c:valAx>
        <c:axId val="2295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14992"/>
        <c:crosses val="autoZero"/>
        <c:crossBetween val="between"/>
      </c:valAx>
      <c:valAx>
        <c:axId val="229535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18352"/>
        <c:crosses val="max"/>
        <c:crossBetween val="between"/>
      </c:valAx>
      <c:catAx>
        <c:axId val="22951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953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2955702552519"/>
          <c:y val="1.6666905273204486E-2"/>
          <c:w val="0.28253141413183153"/>
          <c:h val="0.1022734430923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[workloadproject.xlsx]Health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'Health Analysis'!$T$3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'Health Analysis'!$S$4:$S$43</c:f>
              <c:strCache>
                <c:ptCount val="40"/>
                <c:pt idx="0">
                  <c:v>EMP001</c:v>
                </c:pt>
                <c:pt idx="1">
                  <c:v>EMP002</c:v>
                </c:pt>
                <c:pt idx="2">
                  <c:v>EMP003</c:v>
                </c:pt>
                <c:pt idx="3">
                  <c:v>EMP004</c:v>
                </c:pt>
                <c:pt idx="4">
                  <c:v>EMP005</c:v>
                </c:pt>
                <c:pt idx="5">
                  <c:v>EMP006</c:v>
                </c:pt>
                <c:pt idx="6">
                  <c:v>EMP007</c:v>
                </c:pt>
                <c:pt idx="7">
                  <c:v>EMP008</c:v>
                </c:pt>
                <c:pt idx="8">
                  <c:v>EMP009</c:v>
                </c:pt>
                <c:pt idx="9">
                  <c:v>EMP010</c:v>
                </c:pt>
                <c:pt idx="10">
                  <c:v>EMP011</c:v>
                </c:pt>
                <c:pt idx="11">
                  <c:v>EMP012</c:v>
                </c:pt>
                <c:pt idx="12">
                  <c:v>EMP013</c:v>
                </c:pt>
                <c:pt idx="13">
                  <c:v>EMP014</c:v>
                </c:pt>
                <c:pt idx="14">
                  <c:v>EMP015</c:v>
                </c:pt>
                <c:pt idx="15">
                  <c:v>EMP016</c:v>
                </c:pt>
                <c:pt idx="16">
                  <c:v>EMP017</c:v>
                </c:pt>
                <c:pt idx="17">
                  <c:v>EMP018</c:v>
                </c:pt>
                <c:pt idx="18">
                  <c:v>EMP019</c:v>
                </c:pt>
                <c:pt idx="19">
                  <c:v>EMP020</c:v>
                </c:pt>
                <c:pt idx="20">
                  <c:v>EMP021</c:v>
                </c:pt>
                <c:pt idx="21">
                  <c:v>EMP022</c:v>
                </c:pt>
                <c:pt idx="22">
                  <c:v>EMP023</c:v>
                </c:pt>
                <c:pt idx="23">
                  <c:v>EMP024</c:v>
                </c:pt>
                <c:pt idx="24">
                  <c:v>EMP025</c:v>
                </c:pt>
                <c:pt idx="25">
                  <c:v>EMP026</c:v>
                </c:pt>
                <c:pt idx="26">
                  <c:v>EMP027</c:v>
                </c:pt>
                <c:pt idx="27">
                  <c:v>EMP028</c:v>
                </c:pt>
                <c:pt idx="28">
                  <c:v>EMP029</c:v>
                </c:pt>
                <c:pt idx="29">
                  <c:v>EMP030</c:v>
                </c:pt>
                <c:pt idx="30">
                  <c:v>EMP031</c:v>
                </c:pt>
                <c:pt idx="31">
                  <c:v>EMP032</c:v>
                </c:pt>
                <c:pt idx="32">
                  <c:v>EMP033</c:v>
                </c:pt>
                <c:pt idx="33">
                  <c:v>EMP034</c:v>
                </c:pt>
                <c:pt idx="34">
                  <c:v>EMP035</c:v>
                </c:pt>
                <c:pt idx="35">
                  <c:v>EMP036</c:v>
                </c:pt>
                <c:pt idx="36">
                  <c:v>EMP037</c:v>
                </c:pt>
                <c:pt idx="37">
                  <c:v>EMP038</c:v>
                </c:pt>
                <c:pt idx="38">
                  <c:v>EMP039</c:v>
                </c:pt>
                <c:pt idx="39">
                  <c:v>EMP040</c:v>
                </c:pt>
              </c:strCache>
            </c:strRef>
          </c:cat>
          <c:val>
            <c:numRef>
              <c:f>'Health Analysis'!$T$4:$T$43</c:f>
              <c:numCache>
                <c:formatCode>General</c:formatCode>
                <c:ptCount val="40"/>
                <c:pt idx="0">
                  <c:v>90</c:v>
                </c:pt>
                <c:pt idx="1">
                  <c:v>40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170</c:v>
                </c:pt>
                <c:pt idx="10">
                  <c:v>90</c:v>
                </c:pt>
                <c:pt idx="11">
                  <c:v>110</c:v>
                </c:pt>
                <c:pt idx="12">
                  <c:v>120</c:v>
                </c:pt>
                <c:pt idx="13">
                  <c:v>80</c:v>
                </c:pt>
                <c:pt idx="14">
                  <c:v>100</c:v>
                </c:pt>
                <c:pt idx="15">
                  <c:v>90</c:v>
                </c:pt>
                <c:pt idx="16">
                  <c:v>30</c:v>
                </c:pt>
                <c:pt idx="17">
                  <c:v>50</c:v>
                </c:pt>
                <c:pt idx="18">
                  <c:v>40</c:v>
                </c:pt>
                <c:pt idx="19">
                  <c:v>50</c:v>
                </c:pt>
                <c:pt idx="20">
                  <c:v>80</c:v>
                </c:pt>
                <c:pt idx="21">
                  <c:v>60</c:v>
                </c:pt>
                <c:pt idx="22">
                  <c:v>30</c:v>
                </c:pt>
                <c:pt idx="23">
                  <c:v>90</c:v>
                </c:pt>
                <c:pt idx="24">
                  <c:v>80</c:v>
                </c:pt>
                <c:pt idx="25">
                  <c:v>10</c:v>
                </c:pt>
                <c:pt idx="26">
                  <c:v>40</c:v>
                </c:pt>
                <c:pt idx="27">
                  <c:v>30</c:v>
                </c:pt>
                <c:pt idx="28">
                  <c:v>90</c:v>
                </c:pt>
                <c:pt idx="29">
                  <c:v>80</c:v>
                </c:pt>
                <c:pt idx="30">
                  <c:v>80</c:v>
                </c:pt>
                <c:pt idx="31">
                  <c:v>60</c:v>
                </c:pt>
                <c:pt idx="32">
                  <c:v>90</c:v>
                </c:pt>
                <c:pt idx="33">
                  <c:v>100</c:v>
                </c:pt>
                <c:pt idx="34">
                  <c:v>140</c:v>
                </c:pt>
                <c:pt idx="35">
                  <c:v>70</c:v>
                </c:pt>
                <c:pt idx="36">
                  <c:v>40</c:v>
                </c:pt>
                <c:pt idx="37">
                  <c:v>80</c:v>
                </c:pt>
                <c:pt idx="38">
                  <c:v>60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223-B10B-7D35D986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64608"/>
        <c:axId val="674563648"/>
      </c:lineChart>
      <c:catAx>
        <c:axId val="674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3648"/>
        <c:crosses val="autoZero"/>
        <c:auto val="1"/>
        <c:lblAlgn val="ctr"/>
        <c:lblOffset val="100"/>
        <c:noMultiLvlLbl val="0"/>
      </c:catAx>
      <c:valAx>
        <c:axId val="6745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3</xdr:row>
      <xdr:rowOff>22860</xdr:rowOff>
    </xdr:from>
    <xdr:to>
      <xdr:col>16</xdr:col>
      <xdr:colOff>441960</xdr:colOff>
      <xdr:row>19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40787-3EBB-95B7-7E4C-FA36070B9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548641</xdr:colOff>
      <xdr:row>23</xdr:row>
      <xdr:rowOff>33338</xdr:rowOff>
    </xdr:from>
    <xdr:to>
      <xdr:col>17</xdr:col>
      <xdr:colOff>0</xdr:colOff>
      <xdr:row>42</xdr:row>
      <xdr:rowOff>162878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7FAFE2-648C-8D95-0746-AEC9E2E4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7620</xdr:colOff>
      <xdr:row>24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7A900-23EE-4A12-98B0-559690587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597166</xdr:colOff>
      <xdr:row>2</xdr:row>
      <xdr:rowOff>125531</xdr:rowOff>
    </xdr:from>
    <xdr:to>
      <xdr:col>31</xdr:col>
      <xdr:colOff>191301</xdr:colOff>
      <xdr:row>17</xdr:row>
      <xdr:rowOff>125530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154FB8-5F05-7A9B-4B33-AF8CF586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0</xdr:rowOff>
    </xdr:from>
    <xdr:to>
      <xdr:col>16</xdr:col>
      <xdr:colOff>243840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DFAE9-91CF-D572-043B-ACC04628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2</xdr:row>
      <xdr:rowOff>68580</xdr:rowOff>
    </xdr:from>
    <xdr:to>
      <xdr:col>31</xdr:col>
      <xdr:colOff>441960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BA46F-6B53-B7D0-3624-779FDF02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4.589030439813" createdVersion="8" refreshedVersion="8" minRefreshableVersion="3" recordCount="40" xr:uid="{33B8F65A-E5D8-43A3-B9E4-AD2F553934F4}">
  <cacheSource type="worksheet">
    <worksheetSource ref="A2:G42" sheet="Work TIme Metrics"/>
  </cacheSource>
  <cacheFields count="11">
    <cacheField name="Serial Number" numFmtId="0">
      <sharedItems containsSemiMixedTypes="0" containsString="0" containsNumber="1" containsInteger="1" minValue="1" maxValue="40"/>
    </cacheField>
    <cacheField name="Employee ID" numFmtId="0">
      <sharedItems count="4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</sharedItems>
    </cacheField>
    <cacheField name="Name" numFmtId="0">
      <sharedItems count="40">
        <s v="John Smith"/>
        <s v="Jane Doe"/>
        <s v="Robert Brown"/>
        <s v="Emily Davis"/>
        <s v="Michael Johnson"/>
        <s v="Sarah Wilson"/>
        <s v="David Garcia"/>
        <s v="Laura Martinez"/>
        <s v="James Anderson"/>
        <s v="Anna Lee"/>
        <s v="Chris Thomas"/>
        <s v="Sophia White"/>
        <s v="Daniel Harris"/>
        <s v="Olivia Martin"/>
        <s v="Matthew Clark"/>
        <s v="Mia Lewis"/>
        <s v="Andrew Walker"/>
        <s v="Charlotte Hall"/>
        <s v="Joshua Allen"/>
        <s v="Amelia Young"/>
        <s v="Ryan King"/>
        <s v="Isabella Wright"/>
        <s v="Alexander Scott"/>
        <s v="Grace Green"/>
        <s v="Ethan Adams"/>
        <s v="Zoe Baker"/>
        <s v="Benjamin Carter"/>
        <s v="Lily Nelson"/>
        <s v="Samuel Phillips"/>
        <s v="Ella Turner"/>
        <s v="Jack Campbell"/>
        <s v="Ava Mitchell"/>
        <s v="Logan Parker"/>
        <s v="Chloe Evans"/>
        <s v="Henry Collins"/>
        <s v="Abigail Roberts"/>
        <s v="Lucas Stewart"/>
        <s v="Victoria Wood"/>
        <s v="Mason Hughes"/>
        <s v="Harper Ramirez"/>
      </sharedItems>
    </cacheField>
    <cacheField name="Department" numFmtId="0">
      <sharedItems count="5">
        <s v="Marketing"/>
        <s v="HR"/>
        <s v="Finance"/>
        <s v="Engineering"/>
        <s v="Operations"/>
      </sharedItems>
    </cacheField>
    <cacheField name="Estimated Hours" numFmtId="0">
      <sharedItems containsSemiMixedTypes="0" containsString="0" containsNumber="1" containsInteger="1" minValue="0" maxValue="229"/>
    </cacheField>
    <cacheField name=" Hours Worked" numFmtId="1">
      <sharedItems containsSemiMixedTypes="0" containsString="0" containsNumber="1" containsInteger="1" minValue="0" maxValue="220"/>
    </cacheField>
    <cacheField name="Workload Index" numFmtId="9">
      <sharedItems containsSemiMixedTypes="0" containsString="0" containsNumber="1" minValue="0" maxValue="5.2857142857142856"/>
    </cacheField>
    <cacheField name="Overtime" numFmtId="0">
      <sharedItems containsSemiMixedTypes="0" containsString="0" containsNumber="1" containsInteger="1" minValue="0" maxValue="4"/>
    </cacheField>
    <cacheField name="Stress Level" numFmtId="0">
      <sharedItems containsSemiMixedTypes="0" containsString="0" containsNumber="1" containsInteger="1" minValue="1" maxValue="10"/>
    </cacheField>
    <cacheField name="Missed Deadlines" numFmtId="0">
      <sharedItems containsSemiMixedTypes="0" containsString="0" containsNumber="1" containsInteger="1" minValue="0" maxValue="3"/>
    </cacheField>
    <cacheField name="Risk Score" numFmtId="0">
      <sharedItems containsSemiMixedTypes="0" containsString="0" containsNumber="1" minValue="1.2000000000000002" maxValue="5.1999999999999993"/>
    </cacheField>
  </cacheFields>
  <extLst>
    <ext xmlns:x14="http://schemas.microsoft.com/office/spreadsheetml/2009/9/main" uri="{725AE2AE-9491-48be-B2B4-4EB974FC3084}">
      <x14:pivotCacheDefinition pivotCacheId="21022212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6.000651620372" createdVersion="8" refreshedVersion="8" minRefreshableVersion="3" recordCount="105" xr:uid="{E7E041AC-3AF3-483B-9852-FADC39E259B9}">
  <cacheSource type="worksheet">
    <worksheetSource ref="A2:G107" sheet="Task Details"/>
  </cacheSource>
  <cacheFields count="7">
    <cacheField name="Serial Number" numFmtId="0">
      <sharedItems containsSemiMixedTypes="0" containsString="0" containsNumber="1" containsInteger="1" minValue="1" maxValue="105"/>
    </cacheField>
    <cacheField name="Task ID" numFmtId="0">
      <sharedItems/>
    </cacheField>
    <cacheField name="Task Description" numFmtId="0">
      <sharedItems/>
    </cacheField>
    <cacheField name="Assigned Employee" numFmtId="0">
      <sharedItems count="40">
        <s v="EMP001"/>
        <s v="EMP002"/>
        <s v="EMP003"/>
        <s v="EMP004"/>
        <s v="EMP03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5"/>
        <s v="EMP036"/>
        <s v="EMP037"/>
        <s v="EMP038"/>
        <s v="EMP039"/>
        <s v="EMP040"/>
      </sharedItems>
    </cacheField>
    <cacheField name="Estimated Hours" numFmtId="0">
      <sharedItems containsSemiMixedTypes="0" containsString="0" containsNumber="1" containsInteger="1" minValue="5" maxValue="40"/>
    </cacheField>
    <cacheField name="Hours Worked" numFmtId="0">
      <sharedItems containsSemiMixedTypes="0" containsString="0" containsNumber="1" containsInteger="1" minValue="5" maxValue="50"/>
    </cacheField>
    <cacheField name="Priority" numFmtId="0">
      <sharedItems count="3"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6.020672453706" createdVersion="8" refreshedVersion="8" minRefreshableVersion="3" recordCount="40" xr:uid="{5EACBD53-2BBB-40E4-A3E2-E0E08C553FA4}">
  <cacheSource type="worksheet">
    <worksheetSource ref="A2:I42" sheet="Task Metrics"/>
  </cacheSource>
  <cacheFields count="9">
    <cacheField name="Serial Number" numFmtId="0">
      <sharedItems containsSemiMixedTypes="0" containsString="0" containsNumber="1" containsInteger="1" minValue="1" maxValue="40"/>
    </cacheField>
    <cacheField name="Employee ID" numFmtId="0">
      <sharedItems count="4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</sharedItems>
    </cacheField>
    <cacheField name="Name" numFmtId="0">
      <sharedItems/>
    </cacheField>
    <cacheField name="Department" numFmtId="0">
      <sharedItems/>
    </cacheField>
    <cacheField name="Task Count" numFmtId="0">
      <sharedItems containsSemiMixedTypes="0" containsString="0" containsNumber="1" containsInteger="1" minValue="1" maxValue="8"/>
    </cacheField>
    <cacheField name="High Priority" numFmtId="0">
      <sharedItems containsSemiMixedTypes="0" containsString="0" containsNumber="1" containsInteger="1" minValue="0" maxValue="2"/>
    </cacheField>
    <cacheField name="Low Priority" numFmtId="0">
      <sharedItems containsSemiMixedTypes="0" containsString="0" containsNumber="1" containsInteger="1" minValue="0" maxValue="3"/>
    </cacheField>
    <cacheField name="Medium Priority" numFmtId="0">
      <sharedItems containsSemiMixedTypes="0" containsString="0" containsNumber="1" containsInteger="1" minValue="0" maxValue="3"/>
    </cacheField>
    <cacheField name="Task Index" numFmtId="0">
      <sharedItems containsSemiMixedTypes="0" containsString="0" containsNumber="1" containsInteger="1" minValue="1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6.037753009259" createdVersion="8" refreshedVersion="8" minRefreshableVersion="3" recordCount="40" xr:uid="{2869082F-CE4C-49D6-9C87-CC81616B2455}">
  <cacheSource type="worksheet">
    <worksheetSource ref="A2:F42" sheet="Health Metrics"/>
  </cacheSource>
  <cacheFields count="6">
    <cacheField name="Serial Number" numFmtId="0">
      <sharedItems containsSemiMixedTypes="0" containsString="0" containsNumber="1" containsInteger="1" minValue="1" maxValue="40"/>
    </cacheField>
    <cacheField name="Employee ID" numFmtId="0">
      <sharedItems count="4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  <s v="EMP031"/>
        <s v="EMP032"/>
        <s v="EMP033"/>
        <s v="EMP034"/>
        <s v="EMP035"/>
        <s v="EMP036"/>
        <s v="EMP037"/>
        <s v="EMP038"/>
        <s v="EMP039"/>
        <s v="EMP040"/>
      </sharedItems>
    </cacheField>
    <cacheField name="Name" numFmtId="0">
      <sharedItems/>
    </cacheField>
    <cacheField name="Sick Days(in  a Month)" numFmtId="0">
      <sharedItems containsSemiMixedTypes="0" containsString="0" containsNumber="1" containsInteger="1" minValue="1" maxValue="10"/>
    </cacheField>
    <cacheField name="Sleep Hours(In a Day)" numFmtId="0">
      <sharedItems containsSemiMixedTypes="0" containsString="0" containsNumber="1" containsInteger="1" minValue="1" maxValue="10"/>
    </cacheField>
    <cacheField name="Health Index" numFmtId="0">
      <sharedItems containsSemiMixedTypes="0" containsString="0" containsNumber="1" containsInteger="1" minValue="1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x v="0"/>
    <x v="0"/>
    <n v="116"/>
    <n v="83"/>
    <n v="0.71551724137931039"/>
    <n v="2"/>
    <n v="4"/>
    <n v="2"/>
    <n v="2.8000000000000003"/>
  </r>
  <r>
    <n v="2"/>
    <x v="1"/>
    <x v="1"/>
    <x v="1"/>
    <n v="0"/>
    <n v="0"/>
    <n v="0"/>
    <n v="3"/>
    <n v="8"/>
    <n v="0"/>
    <n v="4.0999999999999996"/>
  </r>
  <r>
    <n v="3"/>
    <x v="2"/>
    <x v="2"/>
    <x v="2"/>
    <n v="21"/>
    <n v="38"/>
    <n v="1.8095238095238095"/>
    <n v="3"/>
    <n v="1"/>
    <n v="2"/>
    <n v="1.9"/>
  </r>
  <r>
    <n v="4"/>
    <x v="3"/>
    <x v="3"/>
    <x v="3"/>
    <n v="229"/>
    <n v="220"/>
    <n v="0.9606986899563319"/>
    <n v="2"/>
    <n v="9"/>
    <n v="3"/>
    <n v="5.0999999999999996"/>
  </r>
  <r>
    <n v="5"/>
    <x v="4"/>
    <x v="4"/>
    <x v="3"/>
    <n v="34"/>
    <n v="44"/>
    <n v="1.2941176470588236"/>
    <n v="4"/>
    <n v="6"/>
    <n v="2"/>
    <n v="4.2"/>
  </r>
  <r>
    <n v="6"/>
    <x v="5"/>
    <x v="5"/>
    <x v="0"/>
    <n v="70"/>
    <n v="108"/>
    <n v="1.5428571428571429"/>
    <n v="0"/>
    <n v="4"/>
    <n v="3"/>
    <n v="2.5"/>
  </r>
  <r>
    <n v="7"/>
    <x v="6"/>
    <x v="6"/>
    <x v="2"/>
    <n v="53"/>
    <n v="75"/>
    <n v="1.4150943396226414"/>
    <n v="2"/>
    <n v="10"/>
    <n v="2"/>
    <n v="5.1999999999999993"/>
  </r>
  <r>
    <n v="8"/>
    <x v="7"/>
    <x v="7"/>
    <x v="4"/>
    <n v="66"/>
    <n v="55"/>
    <n v="0.83333333333333337"/>
    <n v="1"/>
    <n v="5"/>
    <n v="0"/>
    <n v="2.2999999999999998"/>
  </r>
  <r>
    <n v="9"/>
    <x v="8"/>
    <x v="8"/>
    <x v="2"/>
    <n v="100"/>
    <n v="86"/>
    <n v="0.86"/>
    <n v="0"/>
    <n v="10"/>
    <n v="0"/>
    <n v="4"/>
  </r>
  <r>
    <n v="10"/>
    <x v="9"/>
    <x v="9"/>
    <x v="3"/>
    <n v="88"/>
    <n v="169"/>
    <n v="1.9204545454545454"/>
    <n v="0"/>
    <n v="4"/>
    <n v="2"/>
    <n v="2.2000000000000002"/>
  </r>
  <r>
    <n v="11"/>
    <x v="10"/>
    <x v="10"/>
    <x v="0"/>
    <n v="7"/>
    <n v="37"/>
    <n v="5.2857142857142856"/>
    <n v="2"/>
    <n v="1"/>
    <n v="2"/>
    <n v="1.6"/>
  </r>
  <r>
    <n v="12"/>
    <x v="11"/>
    <x v="11"/>
    <x v="1"/>
    <n v="20"/>
    <n v="16"/>
    <n v="0.8"/>
    <n v="4"/>
    <n v="5"/>
    <n v="0"/>
    <n v="3.2"/>
  </r>
  <r>
    <n v="13"/>
    <x v="12"/>
    <x v="12"/>
    <x v="3"/>
    <n v="25"/>
    <n v="21"/>
    <n v="0.84"/>
    <n v="2"/>
    <n v="5"/>
    <n v="1"/>
    <n v="2.9"/>
  </r>
  <r>
    <n v="14"/>
    <x v="13"/>
    <x v="13"/>
    <x v="0"/>
    <n v="86"/>
    <n v="103"/>
    <n v="1.1976744186046511"/>
    <n v="0"/>
    <n v="1"/>
    <n v="3"/>
    <n v="1.2999999999999998"/>
  </r>
  <r>
    <n v="15"/>
    <x v="14"/>
    <x v="14"/>
    <x v="0"/>
    <n v="46"/>
    <n v="61"/>
    <n v="1.326086956521739"/>
    <n v="1"/>
    <n v="3"/>
    <n v="0"/>
    <n v="1.5000000000000002"/>
  </r>
  <r>
    <n v="16"/>
    <x v="15"/>
    <x v="15"/>
    <x v="2"/>
    <n v="28"/>
    <n v="67"/>
    <n v="2.3928571428571428"/>
    <n v="3"/>
    <n v="8"/>
    <n v="1"/>
    <n v="4.3999999999999995"/>
  </r>
  <r>
    <n v="17"/>
    <x v="16"/>
    <x v="16"/>
    <x v="1"/>
    <n v="175"/>
    <n v="104"/>
    <n v="0.59428571428571431"/>
    <n v="2"/>
    <n v="8"/>
    <n v="0"/>
    <n v="3.8000000000000003"/>
  </r>
  <r>
    <n v="18"/>
    <x v="17"/>
    <x v="17"/>
    <x v="1"/>
    <n v="0"/>
    <n v="0"/>
    <n v="0"/>
    <n v="2"/>
    <n v="7"/>
    <n v="0"/>
    <n v="3.4000000000000004"/>
  </r>
  <r>
    <n v="19"/>
    <x v="18"/>
    <x v="18"/>
    <x v="2"/>
    <n v="58"/>
    <n v="52"/>
    <n v="0.89655172413793105"/>
    <n v="1"/>
    <n v="4"/>
    <n v="1"/>
    <n v="2.2000000000000002"/>
  </r>
  <r>
    <n v="20"/>
    <x v="19"/>
    <x v="19"/>
    <x v="1"/>
    <n v="12"/>
    <n v="31"/>
    <n v="2.5833333333333335"/>
    <n v="1"/>
    <n v="7"/>
    <n v="2"/>
    <n v="3.7"/>
  </r>
  <r>
    <n v="21"/>
    <x v="20"/>
    <x v="20"/>
    <x v="1"/>
    <n v="49"/>
    <n v="122"/>
    <n v="2.489795918367347"/>
    <n v="2"/>
    <n v="4"/>
    <n v="2"/>
    <n v="2.8000000000000003"/>
  </r>
  <r>
    <n v="22"/>
    <x v="21"/>
    <x v="21"/>
    <x v="2"/>
    <n v="35"/>
    <n v="21"/>
    <n v="0.6"/>
    <n v="1"/>
    <n v="1"/>
    <n v="2"/>
    <n v="1.2999999999999998"/>
  </r>
  <r>
    <n v="23"/>
    <x v="22"/>
    <x v="22"/>
    <x v="4"/>
    <n v="51"/>
    <n v="53"/>
    <n v="1.0392156862745099"/>
    <n v="2"/>
    <n v="1"/>
    <n v="1"/>
    <n v="1.3"/>
  </r>
  <r>
    <n v="24"/>
    <x v="23"/>
    <x v="23"/>
    <x v="4"/>
    <n v="73"/>
    <n v="87"/>
    <n v="1.1917808219178083"/>
    <n v="3"/>
    <n v="10"/>
    <n v="0"/>
    <n v="4.9000000000000004"/>
  </r>
  <r>
    <n v="25"/>
    <x v="24"/>
    <x v="24"/>
    <x v="2"/>
    <n v="0"/>
    <n v="0"/>
    <n v="0"/>
    <n v="2"/>
    <n v="8"/>
    <n v="0"/>
    <n v="3.8000000000000003"/>
  </r>
  <r>
    <n v="26"/>
    <x v="25"/>
    <x v="25"/>
    <x v="4"/>
    <n v="37"/>
    <n v="43"/>
    <n v="1.1621621621621621"/>
    <n v="0"/>
    <n v="3"/>
    <n v="0"/>
    <n v="1.2000000000000002"/>
  </r>
  <r>
    <n v="27"/>
    <x v="26"/>
    <x v="26"/>
    <x v="0"/>
    <n v="22"/>
    <n v="88"/>
    <n v="4"/>
    <n v="3"/>
    <n v="2"/>
    <n v="3"/>
    <n v="2.5999999999999996"/>
  </r>
  <r>
    <n v="28"/>
    <x v="27"/>
    <x v="27"/>
    <x v="2"/>
    <n v="40"/>
    <n v="67"/>
    <n v="1.675"/>
    <n v="4"/>
    <n v="2"/>
    <n v="0"/>
    <n v="2"/>
  </r>
  <r>
    <n v="29"/>
    <x v="28"/>
    <x v="28"/>
    <x v="4"/>
    <n v="18"/>
    <n v="72"/>
    <n v="4"/>
    <n v="4"/>
    <n v="6"/>
    <n v="3"/>
    <n v="4.5"/>
  </r>
  <r>
    <n v="30"/>
    <x v="29"/>
    <x v="29"/>
    <x v="0"/>
    <n v="0"/>
    <n v="0"/>
    <n v="0"/>
    <n v="1"/>
    <n v="8"/>
    <n v="0"/>
    <n v="3.5"/>
  </r>
  <r>
    <n v="31"/>
    <x v="30"/>
    <x v="30"/>
    <x v="3"/>
    <n v="80"/>
    <n v="90"/>
    <n v="1.125"/>
    <n v="0"/>
    <n v="5"/>
    <n v="3"/>
    <n v="2.9"/>
  </r>
  <r>
    <n v="32"/>
    <x v="31"/>
    <x v="31"/>
    <x v="1"/>
    <n v="104"/>
    <n v="145"/>
    <n v="1.3942307692307692"/>
    <n v="2"/>
    <n v="5"/>
    <n v="2"/>
    <n v="3.2"/>
  </r>
  <r>
    <n v="33"/>
    <x v="32"/>
    <x v="32"/>
    <x v="3"/>
    <n v="69"/>
    <n v="28"/>
    <n v="0.40579710144927539"/>
    <n v="4"/>
    <n v="1"/>
    <n v="1"/>
    <n v="1.9000000000000001"/>
  </r>
  <r>
    <n v="34"/>
    <x v="33"/>
    <x v="33"/>
    <x v="4"/>
    <n v="0"/>
    <n v="0"/>
    <n v="0"/>
    <n v="1"/>
    <n v="3"/>
    <n v="2"/>
    <n v="2.1"/>
  </r>
  <r>
    <n v="35"/>
    <x v="34"/>
    <x v="34"/>
    <x v="1"/>
    <n v="47"/>
    <n v="73"/>
    <n v="1.553191489361702"/>
    <n v="3"/>
    <n v="2"/>
    <n v="3"/>
    <n v="2.5999999999999996"/>
  </r>
  <r>
    <n v="36"/>
    <x v="35"/>
    <x v="35"/>
    <x v="3"/>
    <n v="27"/>
    <n v="35"/>
    <n v="1.2962962962962963"/>
    <n v="2"/>
    <n v="1"/>
    <n v="1"/>
    <n v="1.3"/>
  </r>
  <r>
    <n v="37"/>
    <x v="36"/>
    <x v="36"/>
    <x v="4"/>
    <n v="121"/>
    <n v="59"/>
    <n v="0.48760330578512395"/>
    <n v="3"/>
    <n v="4"/>
    <n v="3"/>
    <n v="3.4"/>
  </r>
  <r>
    <n v="38"/>
    <x v="37"/>
    <x v="37"/>
    <x v="0"/>
    <n v="65"/>
    <n v="73"/>
    <n v="1.1230769230769231"/>
    <n v="2"/>
    <n v="6"/>
    <n v="1"/>
    <n v="3.3000000000000003"/>
  </r>
  <r>
    <n v="39"/>
    <x v="38"/>
    <x v="38"/>
    <x v="1"/>
    <n v="92"/>
    <n v="53"/>
    <n v="0.57608695652173914"/>
    <n v="4"/>
    <n v="9"/>
    <n v="0"/>
    <n v="4.8"/>
  </r>
  <r>
    <n v="40"/>
    <x v="39"/>
    <x v="39"/>
    <x v="3"/>
    <n v="129"/>
    <n v="173"/>
    <n v="1.3410852713178294"/>
    <n v="2"/>
    <n v="8"/>
    <n v="1"/>
    <n v="4.10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s v="TASK001"/>
    <s v="Software Testing"/>
    <x v="0"/>
    <n v="38"/>
    <n v="42"/>
    <x v="0"/>
  </r>
  <r>
    <n v="2"/>
    <s v="TASK009"/>
    <s v="Software Testing"/>
    <x v="0"/>
    <n v="26"/>
    <n v="5"/>
    <x v="1"/>
  </r>
  <r>
    <n v="3"/>
    <s v="TASK060"/>
    <s v="Software Testing"/>
    <x v="0"/>
    <n v="12"/>
    <n v="25"/>
    <x v="2"/>
  </r>
  <r>
    <n v="4"/>
    <s v="TASK079"/>
    <s v="Budget Review"/>
    <x v="0"/>
    <n v="40"/>
    <n v="11"/>
    <x v="0"/>
  </r>
  <r>
    <n v="5"/>
    <s v="TASK101"/>
    <s v="Budget Review"/>
    <x v="1"/>
    <n v="37"/>
    <n v="30"/>
    <x v="1"/>
  </r>
  <r>
    <n v="6"/>
    <s v="TASK002"/>
    <s v="Software Testing"/>
    <x v="2"/>
    <n v="13"/>
    <n v="13"/>
    <x v="2"/>
  </r>
  <r>
    <n v="7"/>
    <s v="TASK087"/>
    <s v="Software Testing"/>
    <x v="2"/>
    <n v="8"/>
    <n v="25"/>
    <x v="1"/>
  </r>
  <r>
    <n v="8"/>
    <s v="TASK003"/>
    <s v="System Update"/>
    <x v="3"/>
    <n v="32"/>
    <n v="6"/>
    <x v="2"/>
  </r>
  <r>
    <n v="9"/>
    <s v="TASK037"/>
    <s v="Software Testing"/>
    <x v="3"/>
    <n v="32"/>
    <n v="48"/>
    <x v="1"/>
  </r>
  <r>
    <n v="10"/>
    <s v="TASK105"/>
    <s v="Software Testing"/>
    <x v="4"/>
    <n v="32"/>
    <n v="48"/>
    <x v="2"/>
  </r>
  <r>
    <n v="11"/>
    <s v="TASK039"/>
    <s v="Budget Review"/>
    <x v="3"/>
    <n v="37"/>
    <n v="30"/>
    <x v="0"/>
  </r>
  <r>
    <n v="12"/>
    <s v="TASK045"/>
    <s v="Market Analysis"/>
    <x v="3"/>
    <n v="11"/>
    <n v="26"/>
    <x v="1"/>
  </r>
  <r>
    <n v="13"/>
    <s v="TASK057"/>
    <s v="Software Testing"/>
    <x v="3"/>
    <n v="23"/>
    <n v="9"/>
    <x v="2"/>
  </r>
  <r>
    <n v="14"/>
    <s v="TASK082"/>
    <s v="Budget Review"/>
    <x v="3"/>
    <n v="22"/>
    <n v="49"/>
    <x v="0"/>
  </r>
  <r>
    <n v="15"/>
    <s v="TASK086"/>
    <s v="Budget Review"/>
    <x v="3"/>
    <n v="36"/>
    <n v="37"/>
    <x v="1"/>
  </r>
  <r>
    <n v="16"/>
    <s v="TASK089"/>
    <s v="Software Testing"/>
    <x v="3"/>
    <n v="36"/>
    <n v="15"/>
    <x v="2"/>
  </r>
  <r>
    <n v="17"/>
    <s v="TASK048"/>
    <s v="Client Meeting"/>
    <x v="5"/>
    <n v="23"/>
    <n v="33"/>
    <x v="1"/>
  </r>
  <r>
    <n v="18"/>
    <s v="TASK099"/>
    <s v="Budget Review"/>
    <x v="5"/>
    <n v="11"/>
    <n v="11"/>
    <x v="2"/>
  </r>
  <r>
    <n v="19"/>
    <s v="TASK020"/>
    <s v="Budget Review"/>
    <x v="6"/>
    <n v="38"/>
    <n v="49"/>
    <x v="1"/>
  </r>
  <r>
    <n v="20"/>
    <s v="TASK084"/>
    <s v="Market Analysis"/>
    <x v="6"/>
    <n v="23"/>
    <n v="22"/>
    <x v="2"/>
  </r>
  <r>
    <n v="21"/>
    <s v="TASK096"/>
    <s v="Budget Review"/>
    <x v="6"/>
    <n v="9"/>
    <n v="37"/>
    <x v="2"/>
  </r>
  <r>
    <n v="22"/>
    <s v="TASK042"/>
    <s v="Budget Review"/>
    <x v="7"/>
    <n v="18"/>
    <n v="47"/>
    <x v="0"/>
  </r>
  <r>
    <n v="23"/>
    <s v="TASK047"/>
    <s v="Client Meeting"/>
    <x v="7"/>
    <n v="35"/>
    <n v="28"/>
    <x v="1"/>
  </r>
  <r>
    <n v="24"/>
    <s v="TASK008"/>
    <s v="Market Analysis"/>
    <x v="8"/>
    <n v="23"/>
    <n v="8"/>
    <x v="2"/>
  </r>
  <r>
    <n v="25"/>
    <s v="TASK064"/>
    <s v="Budget Review"/>
    <x v="8"/>
    <n v="26"/>
    <n v="14"/>
    <x v="1"/>
  </r>
  <r>
    <n v="26"/>
    <s v="TASK073"/>
    <s v="System Update"/>
    <x v="8"/>
    <n v="17"/>
    <n v="33"/>
    <x v="2"/>
  </r>
  <r>
    <n v="27"/>
    <s v="TASK021"/>
    <s v="Market Analysis"/>
    <x v="9"/>
    <n v="37"/>
    <n v="30"/>
    <x v="1"/>
  </r>
  <r>
    <n v="28"/>
    <s v="TASK058"/>
    <s v="Budget Review"/>
    <x v="9"/>
    <n v="40"/>
    <n v="15"/>
    <x v="2"/>
  </r>
  <r>
    <n v="29"/>
    <s v="TASK072"/>
    <s v="Client Meeting"/>
    <x v="9"/>
    <n v="23"/>
    <n v="41"/>
    <x v="0"/>
  </r>
  <r>
    <n v="30"/>
    <s v="TASK014"/>
    <s v="Market Analysis"/>
    <x v="10"/>
    <n v="26"/>
    <n v="35"/>
    <x v="1"/>
  </r>
  <r>
    <n v="31"/>
    <s v="TASK028"/>
    <s v="Client Meeting"/>
    <x v="10"/>
    <n v="11"/>
    <n v="50"/>
    <x v="2"/>
  </r>
  <r>
    <n v="32"/>
    <s v="TASK029"/>
    <s v="Client Meeting"/>
    <x v="10"/>
    <n v="17"/>
    <n v="17"/>
    <x v="0"/>
  </r>
  <r>
    <n v="33"/>
    <s v="TASK036"/>
    <s v="Client Meeting"/>
    <x v="10"/>
    <n v="19"/>
    <n v="46"/>
    <x v="1"/>
  </r>
  <r>
    <n v="34"/>
    <s v="TASK095"/>
    <s v="Budget Review"/>
    <x v="10"/>
    <n v="15"/>
    <n v="21"/>
    <x v="2"/>
  </r>
  <r>
    <n v="35"/>
    <s v="TASK010"/>
    <s v="Budget Review"/>
    <x v="11"/>
    <n v="7"/>
    <n v="37"/>
    <x v="1"/>
  </r>
  <r>
    <n v="36"/>
    <s v="TASK044"/>
    <s v="Client Meeting"/>
    <x v="12"/>
    <n v="20"/>
    <n v="16"/>
    <x v="2"/>
  </r>
  <r>
    <n v="37"/>
    <s v="TASK049"/>
    <s v="Budget Review"/>
    <x v="13"/>
    <n v="25"/>
    <n v="21"/>
    <x v="2"/>
  </r>
  <r>
    <n v="38"/>
    <s v="TASK017"/>
    <s v="Client Meeting"/>
    <x v="14"/>
    <n v="37"/>
    <n v="11"/>
    <x v="1"/>
  </r>
  <r>
    <n v="39"/>
    <s v="TASK040"/>
    <s v="Budget Review"/>
    <x v="14"/>
    <n v="6"/>
    <n v="44"/>
    <x v="2"/>
  </r>
  <r>
    <n v="40"/>
    <s v="TASK080"/>
    <s v="System Update"/>
    <x v="14"/>
    <n v="9"/>
    <n v="11"/>
    <x v="0"/>
  </r>
  <r>
    <n v="41"/>
    <s v="TASK083"/>
    <s v="Software Testing"/>
    <x v="14"/>
    <n v="34"/>
    <n v="37"/>
    <x v="1"/>
  </r>
  <r>
    <n v="42"/>
    <s v="TASK018"/>
    <s v="Market Analysis"/>
    <x v="15"/>
    <n v="8"/>
    <n v="23"/>
    <x v="2"/>
  </r>
  <r>
    <n v="43"/>
    <s v="TASK091"/>
    <s v="Market Analysis"/>
    <x v="15"/>
    <n v="38"/>
    <n v="38"/>
    <x v="0"/>
  </r>
  <r>
    <n v="44"/>
    <s v="TASK025"/>
    <s v="Budget Review"/>
    <x v="16"/>
    <n v="5"/>
    <n v="13"/>
    <x v="1"/>
  </r>
  <r>
    <n v="45"/>
    <s v="TASK035"/>
    <s v="Client Meeting"/>
    <x v="16"/>
    <n v="6"/>
    <n v="19"/>
    <x v="2"/>
  </r>
  <r>
    <n v="46"/>
    <s v="TASK071"/>
    <s v="Market Analysis"/>
    <x v="16"/>
    <n v="17"/>
    <n v="35"/>
    <x v="1"/>
  </r>
  <r>
    <n v="47"/>
    <s v="TASK024"/>
    <s v="System Update"/>
    <x v="17"/>
    <n v="37"/>
    <n v="39"/>
    <x v="2"/>
  </r>
  <r>
    <n v="48"/>
    <s v="TASK046"/>
    <s v="Market Analysis"/>
    <x v="17"/>
    <n v="39"/>
    <n v="7"/>
    <x v="1"/>
  </r>
  <r>
    <n v="49"/>
    <s v="TASK052"/>
    <s v="Software Testing"/>
    <x v="17"/>
    <n v="11"/>
    <n v="14"/>
    <x v="2"/>
  </r>
  <r>
    <n v="50"/>
    <s v="TASK067"/>
    <s v="System Update"/>
    <x v="17"/>
    <n v="17"/>
    <n v="11"/>
    <x v="2"/>
  </r>
  <r>
    <n v="51"/>
    <s v="TASK068"/>
    <s v="Budget Review"/>
    <x v="17"/>
    <n v="35"/>
    <n v="6"/>
    <x v="0"/>
  </r>
  <r>
    <n v="52"/>
    <s v="TASK070"/>
    <s v="Software Testing"/>
    <x v="17"/>
    <n v="36"/>
    <n v="27"/>
    <x v="1"/>
  </r>
  <r>
    <n v="53"/>
    <s v="TASK102"/>
    <s v="Budget Review"/>
    <x v="18"/>
    <n v="37"/>
    <n v="30"/>
    <x v="2"/>
  </r>
  <r>
    <n v="54"/>
    <s v="TASK033"/>
    <s v="System Update"/>
    <x v="19"/>
    <n v="29"/>
    <n v="47"/>
    <x v="1"/>
  </r>
  <r>
    <n v="55"/>
    <s v="TASK053"/>
    <s v="Client Meeting"/>
    <x v="19"/>
    <n v="29"/>
    <n v="5"/>
    <x v="2"/>
  </r>
  <r>
    <n v="56"/>
    <s v="TASK050"/>
    <s v="Market Analysis"/>
    <x v="20"/>
    <n v="12"/>
    <n v="31"/>
    <x v="1"/>
  </r>
  <r>
    <n v="57"/>
    <s v="TASK063"/>
    <s v="System Update"/>
    <x v="21"/>
    <n v="6"/>
    <n v="48"/>
    <x v="2"/>
  </r>
  <r>
    <n v="58"/>
    <s v="TASK088"/>
    <s v="Client Meeting"/>
    <x v="21"/>
    <n v="7"/>
    <n v="49"/>
    <x v="0"/>
  </r>
  <r>
    <n v="59"/>
    <s v="TASK092"/>
    <s v="Client Meeting"/>
    <x v="21"/>
    <n v="36"/>
    <n v="25"/>
    <x v="1"/>
  </r>
  <r>
    <n v="60"/>
    <s v="TASK013"/>
    <s v="Market Analysis"/>
    <x v="22"/>
    <n v="11"/>
    <n v="15"/>
    <x v="2"/>
  </r>
  <r>
    <n v="61"/>
    <s v="TASK019"/>
    <s v="System Update"/>
    <x v="22"/>
    <n v="24"/>
    <n v="6"/>
    <x v="0"/>
  </r>
  <r>
    <n v="62"/>
    <s v="TASK041"/>
    <s v="System Update"/>
    <x v="23"/>
    <n v="29"/>
    <n v="38"/>
    <x v="1"/>
  </r>
  <r>
    <n v="63"/>
    <s v="TASK056"/>
    <s v="Budget Review"/>
    <x v="23"/>
    <n v="22"/>
    <n v="15"/>
    <x v="2"/>
  </r>
  <r>
    <n v="64"/>
    <s v="TASK026"/>
    <s v="Budget Review"/>
    <x v="24"/>
    <n v="15"/>
    <n v="43"/>
    <x v="1"/>
  </r>
  <r>
    <n v="65"/>
    <s v="TASK075"/>
    <s v="System Update"/>
    <x v="24"/>
    <n v="21"/>
    <n v="11"/>
    <x v="2"/>
  </r>
  <r>
    <n v="66"/>
    <s v="TASK078"/>
    <s v="Client Meeting"/>
    <x v="24"/>
    <n v="30"/>
    <n v="14"/>
    <x v="1"/>
  </r>
  <r>
    <n v="67"/>
    <s v="TASK081"/>
    <s v="Market Analysis"/>
    <x v="24"/>
    <n v="7"/>
    <n v="19"/>
    <x v="2"/>
  </r>
  <r>
    <n v="68"/>
    <s v="TASK103"/>
    <s v="Budget Review"/>
    <x v="25"/>
    <n v="37"/>
    <n v="30"/>
    <x v="2"/>
  </r>
  <r>
    <n v="69"/>
    <s v="TASK076"/>
    <s v="Market Analysis"/>
    <x v="26"/>
    <n v="7"/>
    <n v="16"/>
    <x v="0"/>
  </r>
  <r>
    <n v="70"/>
    <s v="TASK100"/>
    <s v="Software Testing"/>
    <x v="26"/>
    <n v="30"/>
    <n v="27"/>
    <x v="1"/>
  </r>
  <r>
    <n v="71"/>
    <s v="TASK061"/>
    <s v="System Update"/>
    <x v="27"/>
    <n v="17"/>
    <n v="39"/>
    <x v="2"/>
  </r>
  <r>
    <n v="72"/>
    <s v="TASK074"/>
    <s v="Software Testing"/>
    <x v="27"/>
    <n v="5"/>
    <n v="49"/>
    <x v="1"/>
  </r>
  <r>
    <n v="73"/>
    <s v="TASK016"/>
    <s v="Budget Review"/>
    <x v="28"/>
    <n v="23"/>
    <n v="19"/>
    <x v="2"/>
  </r>
  <r>
    <n v="74"/>
    <s v="TASK055"/>
    <s v="Client Meeting"/>
    <x v="28"/>
    <n v="17"/>
    <n v="48"/>
    <x v="1"/>
  </r>
  <r>
    <n v="75"/>
    <s v="TASK022"/>
    <s v="Client Meeting"/>
    <x v="29"/>
    <n v="13"/>
    <n v="45"/>
    <x v="2"/>
  </r>
  <r>
    <n v="76"/>
    <s v="TASK043"/>
    <s v="Client Meeting"/>
    <x v="29"/>
    <n v="5"/>
    <n v="27"/>
    <x v="0"/>
  </r>
  <r>
    <n v="77"/>
    <s v="TASK104"/>
    <s v="Software Testing"/>
    <x v="30"/>
    <n v="13"/>
    <n v="13"/>
    <x v="1"/>
  </r>
  <r>
    <n v="78"/>
    <s v="TASK023"/>
    <s v="Software Testing"/>
    <x v="31"/>
    <n v="21"/>
    <n v="31"/>
    <x v="2"/>
  </r>
  <r>
    <n v="79"/>
    <s v="TASK065"/>
    <s v="System Update"/>
    <x v="31"/>
    <n v="35"/>
    <n v="17"/>
    <x v="0"/>
  </r>
  <r>
    <n v="80"/>
    <s v="TASK090"/>
    <s v="Budget Review"/>
    <x v="31"/>
    <n v="24"/>
    <n v="42"/>
    <x v="1"/>
  </r>
  <r>
    <n v="81"/>
    <s v="TASK012"/>
    <s v="Client Meeting"/>
    <x v="32"/>
    <n v="22"/>
    <n v="24"/>
    <x v="2"/>
  </r>
  <r>
    <n v="82"/>
    <s v="TASK034"/>
    <s v="Market Analysis"/>
    <x v="32"/>
    <n v="17"/>
    <n v="44"/>
    <x v="1"/>
  </r>
  <r>
    <n v="83"/>
    <s v="TASK054"/>
    <s v="Market Analysis"/>
    <x v="32"/>
    <n v="5"/>
    <n v="5"/>
    <x v="2"/>
  </r>
  <r>
    <n v="84"/>
    <s v="TASK077"/>
    <s v="Software Testing"/>
    <x v="32"/>
    <n v="24"/>
    <n v="25"/>
    <x v="2"/>
  </r>
  <r>
    <n v="85"/>
    <s v="TASK097"/>
    <s v="Budget Review"/>
    <x v="32"/>
    <n v="36"/>
    <n v="47"/>
    <x v="1"/>
  </r>
  <r>
    <n v="86"/>
    <s v="TASK005"/>
    <s v="System Update"/>
    <x v="33"/>
    <n v="36"/>
    <n v="5"/>
    <x v="2"/>
  </r>
  <r>
    <n v="87"/>
    <s v="TASK098"/>
    <s v="Software Testing"/>
    <x v="33"/>
    <n v="33"/>
    <n v="23"/>
    <x v="0"/>
  </r>
  <r>
    <n v="88"/>
    <s v="TASK004"/>
    <s v="Market Analysis"/>
    <x v="34"/>
    <n v="8"/>
    <n v="25"/>
    <x v="1"/>
  </r>
  <r>
    <n v="89"/>
    <s v="TASK038"/>
    <s v="Client Meeting"/>
    <x v="34"/>
    <n v="39"/>
    <n v="48"/>
    <x v="2"/>
  </r>
  <r>
    <n v="90"/>
    <s v="TASK030"/>
    <s v="System Update"/>
    <x v="35"/>
    <n v="27"/>
    <n v="35"/>
    <x v="0"/>
  </r>
  <r>
    <n v="91"/>
    <s v="TASK031"/>
    <s v="Market Analysis"/>
    <x v="36"/>
    <n v="26"/>
    <n v="17"/>
    <x v="1"/>
  </r>
  <r>
    <n v="92"/>
    <s v="TASK069"/>
    <s v="Market Analysis"/>
    <x v="36"/>
    <n v="31"/>
    <n v="23"/>
    <x v="2"/>
  </r>
  <r>
    <n v="93"/>
    <s v="TASK085"/>
    <s v="System Update"/>
    <x v="36"/>
    <n v="33"/>
    <n v="7"/>
    <x v="1"/>
  </r>
  <r>
    <n v="94"/>
    <s v="TASK093"/>
    <s v="System Update"/>
    <x v="36"/>
    <n v="31"/>
    <n v="12"/>
    <x v="2"/>
  </r>
  <r>
    <n v="95"/>
    <s v="TASK007"/>
    <s v="Budget Review"/>
    <x v="37"/>
    <n v="35"/>
    <n v="7"/>
    <x v="1"/>
  </r>
  <r>
    <n v="96"/>
    <s v="TASK051"/>
    <s v="System Update"/>
    <x v="37"/>
    <n v="9"/>
    <n v="33"/>
    <x v="2"/>
  </r>
  <r>
    <n v="97"/>
    <s v="TASK066"/>
    <s v="Market Analysis"/>
    <x v="37"/>
    <n v="21"/>
    <n v="33"/>
    <x v="2"/>
  </r>
  <r>
    <n v="98"/>
    <s v="TASK015"/>
    <s v="Client Meeting"/>
    <x v="38"/>
    <n v="35"/>
    <n v="13"/>
    <x v="0"/>
  </r>
  <r>
    <n v="99"/>
    <s v="TASK032"/>
    <s v="Market Analysis"/>
    <x v="38"/>
    <n v="32"/>
    <n v="8"/>
    <x v="1"/>
  </r>
  <r>
    <n v="100"/>
    <s v="TASK062"/>
    <s v="Budget Review"/>
    <x v="38"/>
    <n v="25"/>
    <n v="32"/>
    <x v="2"/>
  </r>
  <r>
    <n v="101"/>
    <s v="TASK006"/>
    <s v="Budget Review"/>
    <x v="39"/>
    <n v="31"/>
    <n v="29"/>
    <x v="1"/>
  </r>
  <r>
    <n v="102"/>
    <s v="TASK011"/>
    <s v="Budget Review"/>
    <x v="39"/>
    <n v="8"/>
    <n v="36"/>
    <x v="2"/>
  </r>
  <r>
    <n v="103"/>
    <s v="TASK027"/>
    <s v="Software Testing"/>
    <x v="39"/>
    <n v="27"/>
    <n v="28"/>
    <x v="2"/>
  </r>
  <r>
    <n v="104"/>
    <s v="TASK059"/>
    <s v="System Update"/>
    <x v="39"/>
    <n v="30"/>
    <n v="33"/>
    <x v="1"/>
  </r>
  <r>
    <n v="105"/>
    <s v="TASK094"/>
    <s v="Budget Review"/>
    <x v="39"/>
    <n v="33"/>
    <n v="47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s v="John Smith"/>
    <s v="Marketing"/>
    <n v="4"/>
    <n v="2"/>
    <n v="1"/>
    <n v="1"/>
    <n v="90"/>
  </r>
  <r>
    <n v="2"/>
    <x v="1"/>
    <s v="Jane Doe"/>
    <s v="HR"/>
    <n v="1"/>
    <n v="0"/>
    <n v="1"/>
    <n v="0"/>
    <n v="20"/>
  </r>
  <r>
    <n v="3"/>
    <x v="2"/>
    <s v="Robert Brown"/>
    <s v="Finance"/>
    <n v="2"/>
    <n v="0"/>
    <n v="1"/>
    <n v="1"/>
    <n v="30"/>
  </r>
  <r>
    <n v="4"/>
    <x v="3"/>
    <s v="Emily Davis"/>
    <s v="Engineering"/>
    <n v="8"/>
    <n v="2"/>
    <n v="3"/>
    <n v="3"/>
    <n v="150"/>
  </r>
  <r>
    <n v="5"/>
    <x v="4"/>
    <s v="Michael Johnson"/>
    <s v="Engineering"/>
    <n v="2"/>
    <n v="0"/>
    <n v="1"/>
    <n v="1"/>
    <n v="30"/>
  </r>
  <r>
    <n v="6"/>
    <x v="5"/>
    <s v="Sarah Wilson"/>
    <s v="Marketing"/>
    <n v="3"/>
    <n v="0"/>
    <n v="1"/>
    <n v="2"/>
    <n v="40"/>
  </r>
  <r>
    <n v="7"/>
    <x v="6"/>
    <s v="David Garcia"/>
    <s v="Finance"/>
    <n v="2"/>
    <n v="1"/>
    <n v="1"/>
    <n v="0"/>
    <n v="50"/>
  </r>
  <r>
    <n v="8"/>
    <x v="7"/>
    <s v="Laura Martinez"/>
    <s v="Operations"/>
    <n v="3"/>
    <n v="0"/>
    <n v="1"/>
    <n v="2"/>
    <n v="40"/>
  </r>
  <r>
    <n v="9"/>
    <x v="8"/>
    <s v="James Anderson"/>
    <s v="Finance"/>
    <n v="3"/>
    <n v="1"/>
    <n v="1"/>
    <n v="1"/>
    <n v="60"/>
  </r>
  <r>
    <n v="10"/>
    <x v="9"/>
    <s v="Anna Lee"/>
    <s v="Engineering"/>
    <n v="5"/>
    <n v="1"/>
    <n v="2"/>
    <n v="2"/>
    <n v="90"/>
  </r>
  <r>
    <n v="11"/>
    <x v="10"/>
    <s v="Chris Thomas"/>
    <s v="Marketing"/>
    <n v="1"/>
    <n v="0"/>
    <n v="1"/>
    <n v="0"/>
    <n v="20"/>
  </r>
  <r>
    <n v="12"/>
    <x v="11"/>
    <s v="Sophia White"/>
    <s v="HR"/>
    <n v="1"/>
    <n v="0"/>
    <n v="0"/>
    <n v="1"/>
    <n v="10"/>
  </r>
  <r>
    <n v="13"/>
    <x v="12"/>
    <s v="Daniel Harris"/>
    <s v="Engineering"/>
    <n v="1"/>
    <n v="0"/>
    <n v="0"/>
    <n v="1"/>
    <n v="10"/>
  </r>
  <r>
    <n v="14"/>
    <x v="13"/>
    <s v="Olivia Martin"/>
    <s v="Marketing"/>
    <n v="4"/>
    <n v="1"/>
    <n v="2"/>
    <n v="1"/>
    <n v="80"/>
  </r>
  <r>
    <n v="15"/>
    <x v="14"/>
    <s v="Matthew Clark"/>
    <s v="Marketing"/>
    <n v="2"/>
    <n v="1"/>
    <n v="0"/>
    <n v="1"/>
    <n v="40"/>
  </r>
  <r>
    <n v="16"/>
    <x v="15"/>
    <s v="Mia Lewis"/>
    <s v="Finance"/>
    <n v="3"/>
    <n v="0"/>
    <n v="2"/>
    <n v="1"/>
    <n v="50"/>
  </r>
  <r>
    <n v="17"/>
    <x v="16"/>
    <s v="Andrew Walker"/>
    <s v="HR"/>
    <n v="6"/>
    <n v="1"/>
    <n v="2"/>
    <n v="3"/>
    <n v="100"/>
  </r>
  <r>
    <n v="18"/>
    <x v="17"/>
    <s v="Charlotte Hall"/>
    <s v="HR"/>
    <n v="1"/>
    <n v="0"/>
    <n v="0"/>
    <n v="1"/>
    <n v="10"/>
  </r>
  <r>
    <n v="19"/>
    <x v="18"/>
    <s v="Joshua Allen"/>
    <s v="Finance"/>
    <n v="2"/>
    <n v="0"/>
    <n v="1"/>
    <n v="1"/>
    <n v="30"/>
  </r>
  <r>
    <n v="20"/>
    <x v="19"/>
    <s v="Amelia Young"/>
    <s v="HR"/>
    <n v="1"/>
    <n v="0"/>
    <n v="1"/>
    <n v="0"/>
    <n v="20"/>
  </r>
  <r>
    <n v="21"/>
    <x v="20"/>
    <s v="Ryan King"/>
    <s v="HR"/>
    <n v="3"/>
    <n v="1"/>
    <n v="1"/>
    <n v="1"/>
    <n v="60"/>
  </r>
  <r>
    <n v="22"/>
    <x v="21"/>
    <s v="Isabella Wright"/>
    <s v="Finance"/>
    <n v="2"/>
    <n v="1"/>
    <n v="0"/>
    <n v="1"/>
    <n v="40"/>
  </r>
  <r>
    <n v="23"/>
    <x v="22"/>
    <s v="Alexander Scott"/>
    <s v="Operations"/>
    <n v="2"/>
    <n v="0"/>
    <n v="1"/>
    <n v="1"/>
    <n v="30"/>
  </r>
  <r>
    <n v="24"/>
    <x v="23"/>
    <s v="Grace Green"/>
    <s v="Operations"/>
    <n v="4"/>
    <n v="0"/>
    <n v="2"/>
    <n v="2"/>
    <n v="60"/>
  </r>
  <r>
    <n v="25"/>
    <x v="24"/>
    <s v="Ethan Adams"/>
    <s v="Finance"/>
    <n v="1"/>
    <n v="0"/>
    <n v="0"/>
    <n v="1"/>
    <n v="10"/>
  </r>
  <r>
    <n v="26"/>
    <x v="25"/>
    <s v="Zoe Baker"/>
    <s v="Operations"/>
    <n v="2"/>
    <n v="1"/>
    <n v="1"/>
    <n v="0"/>
    <n v="50"/>
  </r>
  <r>
    <n v="27"/>
    <x v="26"/>
    <s v="Benjamin Carter"/>
    <s v="Marketing"/>
    <n v="2"/>
    <n v="0"/>
    <n v="1"/>
    <n v="1"/>
    <n v="30"/>
  </r>
  <r>
    <n v="28"/>
    <x v="27"/>
    <s v="Lily Nelson"/>
    <s v="Finance"/>
    <n v="2"/>
    <n v="0"/>
    <n v="1"/>
    <n v="1"/>
    <n v="30"/>
  </r>
  <r>
    <n v="29"/>
    <x v="28"/>
    <s v="Samuel Phillips"/>
    <s v="Operations"/>
    <n v="2"/>
    <n v="1"/>
    <n v="0"/>
    <n v="1"/>
    <n v="40"/>
  </r>
  <r>
    <n v="30"/>
    <x v="29"/>
    <s v="Ella Turner"/>
    <s v="Marketing"/>
    <n v="1"/>
    <n v="0"/>
    <n v="1"/>
    <n v="0"/>
    <n v="20"/>
  </r>
  <r>
    <n v="31"/>
    <x v="30"/>
    <s v="Jack Campbell"/>
    <s v="Engineering"/>
    <n v="3"/>
    <n v="1"/>
    <n v="1"/>
    <n v="1"/>
    <n v="60"/>
  </r>
  <r>
    <n v="32"/>
    <x v="31"/>
    <s v="Ava Mitchell"/>
    <s v="HR"/>
    <n v="5"/>
    <n v="0"/>
    <n v="2"/>
    <n v="3"/>
    <n v="70"/>
  </r>
  <r>
    <n v="33"/>
    <x v="32"/>
    <s v="Logan Parker"/>
    <s v="Engineering"/>
    <n v="2"/>
    <n v="1"/>
    <n v="0"/>
    <n v="1"/>
    <n v="40"/>
  </r>
  <r>
    <n v="34"/>
    <x v="33"/>
    <s v="Chloe Evans"/>
    <s v="Operations"/>
    <n v="1"/>
    <n v="0"/>
    <n v="0"/>
    <n v="1"/>
    <n v="10"/>
  </r>
  <r>
    <n v="35"/>
    <x v="34"/>
    <s v="Henry Collins"/>
    <s v="HR"/>
    <n v="2"/>
    <n v="0"/>
    <n v="1"/>
    <n v="1"/>
    <n v="30"/>
  </r>
  <r>
    <n v="36"/>
    <x v="35"/>
    <s v="Abigail Roberts"/>
    <s v="Engineering"/>
    <n v="1"/>
    <n v="1"/>
    <n v="0"/>
    <n v="0"/>
    <n v="30"/>
  </r>
  <r>
    <n v="37"/>
    <x v="36"/>
    <s v="Lucas Stewart"/>
    <s v="Operations"/>
    <n v="4"/>
    <n v="0"/>
    <n v="2"/>
    <n v="2"/>
    <n v="60"/>
  </r>
  <r>
    <n v="38"/>
    <x v="37"/>
    <s v="Victoria Wood"/>
    <s v="Marketing"/>
    <n v="3"/>
    <n v="0"/>
    <n v="1"/>
    <n v="2"/>
    <n v="40"/>
  </r>
  <r>
    <n v="39"/>
    <x v="38"/>
    <s v="Mason Hughes"/>
    <s v="HR"/>
    <n v="3"/>
    <n v="1"/>
    <n v="1"/>
    <n v="1"/>
    <n v="60"/>
  </r>
  <r>
    <n v="40"/>
    <x v="39"/>
    <s v="Harper Ramirez"/>
    <s v="Engineering"/>
    <n v="5"/>
    <n v="0"/>
    <n v="2"/>
    <n v="3"/>
    <n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1"/>
    <x v="0"/>
    <s v="John Smith"/>
    <n v="6"/>
    <n v="5"/>
    <n v="90"/>
  </r>
  <r>
    <n v="2"/>
    <x v="1"/>
    <s v="Jane Doe"/>
    <n v="4"/>
    <n v="8"/>
    <n v="40"/>
  </r>
  <r>
    <n v="3"/>
    <x v="2"/>
    <s v="Robert Brown"/>
    <n v="2"/>
    <n v="8"/>
    <n v="20"/>
  </r>
  <r>
    <n v="4"/>
    <x v="3"/>
    <s v="Emily Davis"/>
    <n v="4"/>
    <n v="8"/>
    <n v="40"/>
  </r>
  <r>
    <n v="5"/>
    <x v="4"/>
    <s v="Michael Johnson"/>
    <n v="5"/>
    <n v="3"/>
    <n v="100"/>
  </r>
  <r>
    <n v="6"/>
    <x v="5"/>
    <s v="Sarah Wilson"/>
    <n v="1"/>
    <n v="4"/>
    <n v="50"/>
  </r>
  <r>
    <n v="7"/>
    <x v="6"/>
    <s v="David Garcia"/>
    <n v="3"/>
    <n v="5"/>
    <n v="60"/>
  </r>
  <r>
    <n v="8"/>
    <x v="7"/>
    <s v="Laura Martinez"/>
    <n v="7"/>
    <n v="9"/>
    <n v="60"/>
  </r>
  <r>
    <n v="9"/>
    <x v="8"/>
    <s v="James Anderson"/>
    <n v="8"/>
    <n v="10"/>
    <n v="60"/>
  </r>
  <r>
    <n v="10"/>
    <x v="9"/>
    <s v="Anna Lee"/>
    <n v="10"/>
    <n v="1"/>
    <n v="170"/>
  </r>
  <r>
    <n v="11"/>
    <x v="10"/>
    <s v="Chris Thomas"/>
    <n v="2"/>
    <n v="1"/>
    <n v="90"/>
  </r>
  <r>
    <n v="12"/>
    <x v="11"/>
    <s v="Sophia White"/>
    <n v="4"/>
    <n v="1"/>
    <n v="110"/>
  </r>
  <r>
    <n v="13"/>
    <x v="12"/>
    <s v="Daniel Harris"/>
    <n v="6"/>
    <n v="2"/>
    <n v="120"/>
  </r>
  <r>
    <n v="14"/>
    <x v="13"/>
    <s v="Olivia Martin"/>
    <n v="2"/>
    <n v="2"/>
    <n v="80"/>
  </r>
  <r>
    <n v="15"/>
    <x v="14"/>
    <s v="Matthew Clark"/>
    <n v="4"/>
    <n v="2"/>
    <n v="100"/>
  </r>
  <r>
    <n v="16"/>
    <x v="15"/>
    <s v="Mia Lewis"/>
    <n v="5"/>
    <n v="4"/>
    <n v="90"/>
  </r>
  <r>
    <n v="17"/>
    <x v="16"/>
    <s v="Andrew Walker"/>
    <n v="1"/>
    <n v="6"/>
    <n v="30"/>
  </r>
  <r>
    <n v="18"/>
    <x v="17"/>
    <s v="Charlotte Hall"/>
    <n v="1"/>
    <n v="4"/>
    <n v="50"/>
  </r>
  <r>
    <n v="19"/>
    <x v="18"/>
    <s v="Joshua Allen"/>
    <n v="1"/>
    <n v="5"/>
    <n v="40"/>
  </r>
  <r>
    <n v="20"/>
    <x v="19"/>
    <s v="Amelia Young"/>
    <n v="4"/>
    <n v="7"/>
    <n v="50"/>
  </r>
  <r>
    <n v="21"/>
    <x v="20"/>
    <s v="Ryan King"/>
    <n v="5"/>
    <n v="5"/>
    <n v="80"/>
  </r>
  <r>
    <n v="22"/>
    <x v="21"/>
    <s v="Isabella Wright"/>
    <n v="3"/>
    <n v="5"/>
    <n v="60"/>
  </r>
  <r>
    <n v="23"/>
    <x v="22"/>
    <s v="Alexander Scott"/>
    <n v="2"/>
    <n v="7"/>
    <n v="30"/>
  </r>
  <r>
    <n v="24"/>
    <x v="23"/>
    <s v="Grace Green"/>
    <n v="8"/>
    <n v="7"/>
    <n v="90"/>
  </r>
  <r>
    <n v="25"/>
    <x v="24"/>
    <s v="Ethan Adams"/>
    <n v="9"/>
    <n v="9"/>
    <n v="80"/>
  </r>
  <r>
    <n v="26"/>
    <x v="25"/>
    <s v="Zoe Baker"/>
    <n v="3"/>
    <n v="10"/>
    <n v="10"/>
  </r>
  <r>
    <n v="27"/>
    <x v="26"/>
    <s v="Benjamin Carter"/>
    <n v="4"/>
    <n v="8"/>
    <n v="40"/>
  </r>
  <r>
    <n v="28"/>
    <x v="27"/>
    <s v="Lily Nelson"/>
    <n v="3"/>
    <n v="8"/>
    <n v="30"/>
  </r>
  <r>
    <n v="29"/>
    <x v="28"/>
    <s v="Samuel Phillips"/>
    <n v="4"/>
    <n v="3"/>
    <n v="90"/>
  </r>
  <r>
    <n v="30"/>
    <x v="29"/>
    <s v="Ella Turner"/>
    <n v="4"/>
    <n v="4"/>
    <n v="80"/>
  </r>
  <r>
    <n v="31"/>
    <x v="30"/>
    <s v="Jack Campbell"/>
    <n v="5"/>
    <n v="5"/>
    <n v="80"/>
  </r>
  <r>
    <n v="32"/>
    <x v="31"/>
    <s v="Ava Mitchell"/>
    <n v="5"/>
    <n v="7"/>
    <n v="60"/>
  </r>
  <r>
    <n v="33"/>
    <x v="32"/>
    <s v="Logan Parker"/>
    <n v="6"/>
    <n v="5"/>
    <n v="90"/>
  </r>
  <r>
    <n v="34"/>
    <x v="33"/>
    <s v="Chloe Evans"/>
    <n v="6"/>
    <n v="4"/>
    <n v="100"/>
  </r>
  <r>
    <n v="35"/>
    <x v="34"/>
    <s v="Henry Collins"/>
    <n v="8"/>
    <n v="2"/>
    <n v="140"/>
  </r>
  <r>
    <n v="36"/>
    <x v="35"/>
    <s v="Abigail Roberts"/>
    <n v="7"/>
    <n v="8"/>
    <n v="70"/>
  </r>
  <r>
    <n v="37"/>
    <x v="36"/>
    <s v="Lucas Stewart"/>
    <n v="1"/>
    <n v="5"/>
    <n v="40"/>
  </r>
  <r>
    <n v="38"/>
    <x v="37"/>
    <s v="Victoria Wood"/>
    <n v="2"/>
    <n v="2"/>
    <n v="80"/>
  </r>
  <r>
    <n v="39"/>
    <x v="38"/>
    <s v="Mason Hughes"/>
    <n v="2"/>
    <n v="4"/>
    <n v="60"/>
  </r>
  <r>
    <n v="40"/>
    <x v="39"/>
    <s v="Harper Ramirez"/>
    <n v="2"/>
    <n v="8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DA71B-0361-45E6-ACA5-480BF958C4C4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4:D45" firstHeaderRow="1" firstDataRow="2" firstDataCol="1"/>
  <pivotFields count="7">
    <pivotField showAll="0"/>
    <pivotField dataField="1" showAll="0"/>
    <pivotField showAll="0"/>
    <pivotField axis="axisRow" showAll="0">
      <items count="41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4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6"/>
  </colFields>
  <colItems count="3">
    <i>
      <x/>
    </i>
    <i>
      <x v="1"/>
    </i>
    <i>
      <x v="2"/>
    </i>
  </colItems>
  <dataFields count="1">
    <dataField name="Count of Task ID" fld="1" subtotal="count" baseField="0" baseItem="0"/>
  </dataFields>
  <formats count="24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6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3" type="button" dataOnly="0" labelOnly="1" outline="0" axis="axisRow" fieldPosition="0"/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fieldPosition="0">
        <references count="1">
          <reference field="6" count="0"/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6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fieldPosition="0">
        <references count="1">
          <reference field="6" count="0"/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6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1B62F-21C7-4C37-817A-DBC413DFADD3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F4:G44" firstHeaderRow="1" firstDataRow="1" firstDataCol="1"/>
  <pivotFields count="9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Task Index" fld="8" baseField="1" baseItem="0"/>
  </dataFields>
  <formats count="7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outline="0" axis="axisValues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1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9DD38-3AB8-4A94-AA63-C1A158C28758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Q3:R43" firstHeaderRow="1" firstDataRow="1" firstDataCol="1"/>
  <pivotFields count="11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numFmtId="1" showAll="0"/>
    <pivotField dataField="1" numFmtId="9" showAll="0"/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Workload Index" fld="6" baseField="0" baseItem="0" numFmtId="9"/>
  </dataFields>
  <formats count="12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5223A-410A-4A71-AD3E-E3EA909B573E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D43" firstHeaderRow="0" firstDataRow="1" firstDataCol="1"/>
  <pivotFields count="11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dataField="1" showAll="0"/>
    <pivotField dataField="1" numFmtId="1" showAll="0"/>
    <pivotField numFmtId="9" showAll="0"/>
    <pivotField showAll="0"/>
    <pivotField showAll="0"/>
    <pivotField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-2"/>
  </colFields>
  <colItems count="2">
    <i>
      <x/>
    </i>
    <i i="1">
      <x v="1"/>
    </i>
  </colItems>
  <dataFields count="2">
    <dataField name="Sum of Estimated Hours" fld="4" baseField="0" baseItem="0"/>
    <dataField name="Sum of  Hours Worked" fld="5" baseField="0" baseItem="0" numFmtId="1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2B36-2034-446A-817D-41A7D9C9A7F1}" name="PivotTable15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S3:T43" firstHeaderRow="1" firstDataRow="1" firstDataCol="1"/>
  <pivotFields count="6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Items count="1">
    <i/>
  </colItems>
  <dataFields count="1">
    <dataField name="Sum of Health Index" fld="5" baseField="0" baseItem="0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CF532-2452-429D-B3E4-8670A5120A67}" name="PivotTable1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B3:D43" firstHeaderRow="0" firstDataRow="1" firstDataCol="1"/>
  <pivotFields count="6"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dataField="1"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</rowItems>
  <colFields count="1">
    <field x="-2"/>
  </colFields>
  <colItems count="2">
    <i>
      <x/>
    </i>
    <i i="1">
      <x v="1"/>
    </i>
  </colItems>
  <dataFields count="2">
    <dataField name="Sum of Sick Days(in  a Month)" fld="3" baseField="1" baseItem="0"/>
    <dataField name="Sum of Sleep Hours(In a Day)" fld="4" baseField="0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D17" sqref="D17"/>
    </sheetView>
  </sheetViews>
  <sheetFormatPr defaultRowHeight="14.4" x14ac:dyDescent="0.3"/>
  <cols>
    <col min="1" max="1" width="18.77734375" bestFit="1" customWidth="1"/>
    <col min="2" max="2" width="17.109375" bestFit="1" customWidth="1"/>
    <col min="3" max="3" width="14.6640625" bestFit="1" customWidth="1"/>
    <col min="4" max="4" width="16.77734375" bestFit="1" customWidth="1"/>
    <col min="5" max="5" width="14.6640625" bestFit="1" customWidth="1"/>
  </cols>
  <sheetData>
    <row r="1" spans="1:4" ht="23.4" x14ac:dyDescent="0.3">
      <c r="A1" s="33" t="s">
        <v>217</v>
      </c>
      <c r="B1" s="34"/>
      <c r="C1" s="34"/>
      <c r="D1" s="34"/>
    </row>
    <row r="2" spans="1:4" ht="15.6" x14ac:dyDescent="0.3">
      <c r="A2" s="18" t="s">
        <v>162</v>
      </c>
      <c r="B2" s="18" t="s">
        <v>0</v>
      </c>
      <c r="C2" s="18" t="s">
        <v>1</v>
      </c>
      <c r="D2" s="18" t="s">
        <v>2</v>
      </c>
    </row>
    <row r="3" spans="1:4" x14ac:dyDescent="0.3">
      <c r="A3" s="17">
        <v>1</v>
      </c>
      <c r="B3" s="17" t="s">
        <v>3</v>
      </c>
      <c r="C3" s="19" t="s">
        <v>163</v>
      </c>
      <c r="D3" s="17" t="s">
        <v>4</v>
      </c>
    </row>
    <row r="4" spans="1:4" x14ac:dyDescent="0.3">
      <c r="A4" s="17">
        <f>A3+1</f>
        <v>2</v>
      </c>
      <c r="B4" s="17" t="s">
        <v>5</v>
      </c>
      <c r="C4" s="19" t="s">
        <v>164</v>
      </c>
      <c r="D4" s="17" t="s">
        <v>6</v>
      </c>
    </row>
    <row r="5" spans="1:4" x14ac:dyDescent="0.3">
      <c r="A5" s="17">
        <f t="shared" ref="A5:A42" si="0">A4+1</f>
        <v>3</v>
      </c>
      <c r="B5" s="17" t="s">
        <v>7</v>
      </c>
      <c r="C5" s="19" t="s">
        <v>165</v>
      </c>
      <c r="D5" s="17" t="s">
        <v>8</v>
      </c>
    </row>
    <row r="6" spans="1:4" x14ac:dyDescent="0.3">
      <c r="A6" s="17">
        <f t="shared" si="0"/>
        <v>4</v>
      </c>
      <c r="B6" s="17" t="s">
        <v>9</v>
      </c>
      <c r="C6" s="19" t="s">
        <v>166</v>
      </c>
      <c r="D6" s="17" t="s">
        <v>10</v>
      </c>
    </row>
    <row r="7" spans="1:4" x14ac:dyDescent="0.3">
      <c r="A7" s="17">
        <f t="shared" si="0"/>
        <v>5</v>
      </c>
      <c r="B7" s="17" t="s">
        <v>11</v>
      </c>
      <c r="C7" s="19" t="s">
        <v>167</v>
      </c>
      <c r="D7" s="17" t="s">
        <v>10</v>
      </c>
    </row>
    <row r="8" spans="1:4" x14ac:dyDescent="0.3">
      <c r="A8" s="17">
        <f t="shared" si="0"/>
        <v>6</v>
      </c>
      <c r="B8" s="17" t="s">
        <v>12</v>
      </c>
      <c r="C8" s="19" t="s">
        <v>168</v>
      </c>
      <c r="D8" s="17" t="s">
        <v>4</v>
      </c>
    </row>
    <row r="9" spans="1:4" x14ac:dyDescent="0.3">
      <c r="A9" s="17">
        <f t="shared" si="0"/>
        <v>7</v>
      </c>
      <c r="B9" s="17" t="s">
        <v>13</v>
      </c>
      <c r="C9" s="19" t="s">
        <v>169</v>
      </c>
      <c r="D9" s="17" t="s">
        <v>8</v>
      </c>
    </row>
    <row r="10" spans="1:4" x14ac:dyDescent="0.3">
      <c r="A10" s="17">
        <f t="shared" si="0"/>
        <v>8</v>
      </c>
      <c r="B10" s="17" t="s">
        <v>14</v>
      </c>
      <c r="C10" s="19" t="s">
        <v>170</v>
      </c>
      <c r="D10" s="17" t="s">
        <v>15</v>
      </c>
    </row>
    <row r="11" spans="1:4" x14ac:dyDescent="0.3">
      <c r="A11" s="17">
        <f t="shared" si="0"/>
        <v>9</v>
      </c>
      <c r="B11" s="17" t="s">
        <v>16</v>
      </c>
      <c r="C11" s="19" t="s">
        <v>171</v>
      </c>
      <c r="D11" s="17" t="s">
        <v>8</v>
      </c>
    </row>
    <row r="12" spans="1:4" x14ac:dyDescent="0.3">
      <c r="A12" s="17">
        <f t="shared" si="0"/>
        <v>10</v>
      </c>
      <c r="B12" s="17" t="s">
        <v>17</v>
      </c>
      <c r="C12" s="19" t="s">
        <v>172</v>
      </c>
      <c r="D12" s="17" t="s">
        <v>10</v>
      </c>
    </row>
    <row r="13" spans="1:4" x14ac:dyDescent="0.3">
      <c r="A13" s="17">
        <f t="shared" si="0"/>
        <v>11</v>
      </c>
      <c r="B13" s="17" t="s">
        <v>18</v>
      </c>
      <c r="C13" s="19" t="s">
        <v>173</v>
      </c>
      <c r="D13" s="17" t="s">
        <v>4</v>
      </c>
    </row>
    <row r="14" spans="1:4" x14ac:dyDescent="0.3">
      <c r="A14" s="17">
        <f t="shared" si="0"/>
        <v>12</v>
      </c>
      <c r="B14" s="17" t="s">
        <v>19</v>
      </c>
      <c r="C14" s="19" t="s">
        <v>174</v>
      </c>
      <c r="D14" s="17" t="s">
        <v>6</v>
      </c>
    </row>
    <row r="15" spans="1:4" x14ac:dyDescent="0.3">
      <c r="A15" s="17">
        <f t="shared" si="0"/>
        <v>13</v>
      </c>
      <c r="B15" s="17" t="s">
        <v>20</v>
      </c>
      <c r="C15" s="19" t="s">
        <v>175</v>
      </c>
      <c r="D15" s="17" t="s">
        <v>10</v>
      </c>
    </row>
    <row r="16" spans="1:4" x14ac:dyDescent="0.3">
      <c r="A16" s="17">
        <f t="shared" si="0"/>
        <v>14</v>
      </c>
      <c r="B16" s="17" t="s">
        <v>21</v>
      </c>
      <c r="C16" s="19" t="s">
        <v>176</v>
      </c>
      <c r="D16" s="17" t="s">
        <v>4</v>
      </c>
    </row>
    <row r="17" spans="1:4" x14ac:dyDescent="0.3">
      <c r="A17" s="17">
        <f t="shared" si="0"/>
        <v>15</v>
      </c>
      <c r="B17" s="17" t="s">
        <v>22</v>
      </c>
      <c r="C17" s="19" t="s">
        <v>177</v>
      </c>
      <c r="D17" s="17" t="s">
        <v>4</v>
      </c>
    </row>
    <row r="18" spans="1:4" x14ac:dyDescent="0.3">
      <c r="A18" s="17">
        <f t="shared" si="0"/>
        <v>16</v>
      </c>
      <c r="B18" s="17" t="s">
        <v>23</v>
      </c>
      <c r="C18" s="19" t="s">
        <v>178</v>
      </c>
      <c r="D18" s="17" t="s">
        <v>8</v>
      </c>
    </row>
    <row r="19" spans="1:4" x14ac:dyDescent="0.3">
      <c r="A19" s="17">
        <f t="shared" si="0"/>
        <v>17</v>
      </c>
      <c r="B19" s="17" t="s">
        <v>24</v>
      </c>
      <c r="C19" s="19" t="s">
        <v>179</v>
      </c>
      <c r="D19" s="17" t="s">
        <v>6</v>
      </c>
    </row>
    <row r="20" spans="1:4" x14ac:dyDescent="0.3">
      <c r="A20" s="17">
        <f t="shared" si="0"/>
        <v>18</v>
      </c>
      <c r="B20" s="17" t="s">
        <v>25</v>
      </c>
      <c r="C20" s="19" t="s">
        <v>180</v>
      </c>
      <c r="D20" s="17" t="s">
        <v>6</v>
      </c>
    </row>
    <row r="21" spans="1:4" x14ac:dyDescent="0.3">
      <c r="A21" s="17">
        <f t="shared" si="0"/>
        <v>19</v>
      </c>
      <c r="B21" s="17" t="s">
        <v>26</v>
      </c>
      <c r="C21" s="19" t="s">
        <v>181</v>
      </c>
      <c r="D21" s="17" t="s">
        <v>8</v>
      </c>
    </row>
    <row r="22" spans="1:4" x14ac:dyDescent="0.3">
      <c r="A22" s="17">
        <f t="shared" si="0"/>
        <v>20</v>
      </c>
      <c r="B22" s="17" t="s">
        <v>27</v>
      </c>
      <c r="C22" s="19" t="s">
        <v>182</v>
      </c>
      <c r="D22" s="17" t="s">
        <v>6</v>
      </c>
    </row>
    <row r="23" spans="1:4" x14ac:dyDescent="0.3">
      <c r="A23" s="17">
        <f t="shared" si="0"/>
        <v>21</v>
      </c>
      <c r="B23" s="17" t="s">
        <v>28</v>
      </c>
      <c r="C23" s="19" t="s">
        <v>183</v>
      </c>
      <c r="D23" s="17" t="s">
        <v>6</v>
      </c>
    </row>
    <row r="24" spans="1:4" x14ac:dyDescent="0.3">
      <c r="A24" s="17">
        <f t="shared" si="0"/>
        <v>22</v>
      </c>
      <c r="B24" s="17" t="s">
        <v>29</v>
      </c>
      <c r="C24" s="19" t="s">
        <v>184</v>
      </c>
      <c r="D24" s="17" t="s">
        <v>8</v>
      </c>
    </row>
    <row r="25" spans="1:4" x14ac:dyDescent="0.3">
      <c r="A25" s="17">
        <f t="shared" si="0"/>
        <v>23</v>
      </c>
      <c r="B25" s="17" t="s">
        <v>30</v>
      </c>
      <c r="C25" s="19" t="s">
        <v>185</v>
      </c>
      <c r="D25" s="17" t="s">
        <v>15</v>
      </c>
    </row>
    <row r="26" spans="1:4" x14ac:dyDescent="0.3">
      <c r="A26" s="17">
        <f t="shared" si="0"/>
        <v>24</v>
      </c>
      <c r="B26" s="17" t="s">
        <v>31</v>
      </c>
      <c r="C26" s="19" t="s">
        <v>186</v>
      </c>
      <c r="D26" s="17" t="s">
        <v>15</v>
      </c>
    </row>
    <row r="27" spans="1:4" x14ac:dyDescent="0.3">
      <c r="A27" s="17">
        <f t="shared" si="0"/>
        <v>25</v>
      </c>
      <c r="B27" s="17" t="s">
        <v>32</v>
      </c>
      <c r="C27" s="19" t="s">
        <v>187</v>
      </c>
      <c r="D27" s="17" t="s">
        <v>8</v>
      </c>
    </row>
    <row r="28" spans="1:4" x14ac:dyDescent="0.3">
      <c r="A28" s="17">
        <f t="shared" si="0"/>
        <v>26</v>
      </c>
      <c r="B28" s="17" t="s">
        <v>33</v>
      </c>
      <c r="C28" s="19" t="s">
        <v>188</v>
      </c>
      <c r="D28" s="17" t="s">
        <v>15</v>
      </c>
    </row>
    <row r="29" spans="1:4" x14ac:dyDescent="0.3">
      <c r="A29" s="17">
        <f t="shared" si="0"/>
        <v>27</v>
      </c>
      <c r="B29" s="17" t="s">
        <v>34</v>
      </c>
      <c r="C29" s="19" t="s">
        <v>189</v>
      </c>
      <c r="D29" s="17" t="s">
        <v>4</v>
      </c>
    </row>
    <row r="30" spans="1:4" x14ac:dyDescent="0.3">
      <c r="A30" s="17">
        <f t="shared" si="0"/>
        <v>28</v>
      </c>
      <c r="B30" s="17" t="s">
        <v>35</v>
      </c>
      <c r="C30" s="19" t="s">
        <v>190</v>
      </c>
      <c r="D30" s="17" t="s">
        <v>8</v>
      </c>
    </row>
    <row r="31" spans="1:4" x14ac:dyDescent="0.3">
      <c r="A31" s="17">
        <f t="shared" si="0"/>
        <v>29</v>
      </c>
      <c r="B31" s="17" t="s">
        <v>36</v>
      </c>
      <c r="C31" s="19" t="s">
        <v>191</v>
      </c>
      <c r="D31" s="17" t="s">
        <v>15</v>
      </c>
    </row>
    <row r="32" spans="1:4" x14ac:dyDescent="0.3">
      <c r="A32" s="17">
        <f t="shared" si="0"/>
        <v>30</v>
      </c>
      <c r="B32" s="17" t="s">
        <v>37</v>
      </c>
      <c r="C32" s="19" t="s">
        <v>192</v>
      </c>
      <c r="D32" s="17" t="s">
        <v>4</v>
      </c>
    </row>
    <row r="33" spans="1:4" x14ac:dyDescent="0.3">
      <c r="A33" s="17">
        <f t="shared" si="0"/>
        <v>31</v>
      </c>
      <c r="B33" s="17" t="s">
        <v>38</v>
      </c>
      <c r="C33" s="19" t="s">
        <v>193</v>
      </c>
      <c r="D33" s="17" t="s">
        <v>10</v>
      </c>
    </row>
    <row r="34" spans="1:4" x14ac:dyDescent="0.3">
      <c r="A34" s="17">
        <f t="shared" si="0"/>
        <v>32</v>
      </c>
      <c r="B34" s="17" t="s">
        <v>39</v>
      </c>
      <c r="C34" s="19" t="s">
        <v>194</v>
      </c>
      <c r="D34" s="17" t="s">
        <v>6</v>
      </c>
    </row>
    <row r="35" spans="1:4" x14ac:dyDescent="0.3">
      <c r="A35" s="17">
        <f t="shared" si="0"/>
        <v>33</v>
      </c>
      <c r="B35" s="17" t="s">
        <v>40</v>
      </c>
      <c r="C35" s="19" t="s">
        <v>195</v>
      </c>
      <c r="D35" s="17" t="s">
        <v>10</v>
      </c>
    </row>
    <row r="36" spans="1:4" x14ac:dyDescent="0.3">
      <c r="A36" s="17">
        <f t="shared" si="0"/>
        <v>34</v>
      </c>
      <c r="B36" s="17" t="s">
        <v>41</v>
      </c>
      <c r="C36" s="19" t="s">
        <v>196</v>
      </c>
      <c r="D36" s="17" t="s">
        <v>15</v>
      </c>
    </row>
    <row r="37" spans="1:4" x14ac:dyDescent="0.3">
      <c r="A37" s="17">
        <f t="shared" si="0"/>
        <v>35</v>
      </c>
      <c r="B37" s="17" t="s">
        <v>42</v>
      </c>
      <c r="C37" s="19" t="s">
        <v>197</v>
      </c>
      <c r="D37" s="17" t="s">
        <v>6</v>
      </c>
    </row>
    <row r="38" spans="1:4" x14ac:dyDescent="0.3">
      <c r="A38" s="17">
        <f t="shared" si="0"/>
        <v>36</v>
      </c>
      <c r="B38" s="17" t="s">
        <v>43</v>
      </c>
      <c r="C38" s="19" t="s">
        <v>198</v>
      </c>
      <c r="D38" s="17" t="s">
        <v>10</v>
      </c>
    </row>
    <row r="39" spans="1:4" x14ac:dyDescent="0.3">
      <c r="A39" s="17">
        <f t="shared" si="0"/>
        <v>37</v>
      </c>
      <c r="B39" s="17" t="s">
        <v>44</v>
      </c>
      <c r="C39" s="19" t="s">
        <v>199</v>
      </c>
      <c r="D39" s="17" t="s">
        <v>15</v>
      </c>
    </row>
    <row r="40" spans="1:4" x14ac:dyDescent="0.3">
      <c r="A40" s="17">
        <f t="shared" si="0"/>
        <v>38</v>
      </c>
      <c r="B40" s="17" t="s">
        <v>45</v>
      </c>
      <c r="C40" s="19" t="s">
        <v>200</v>
      </c>
      <c r="D40" s="17" t="s">
        <v>4</v>
      </c>
    </row>
    <row r="41" spans="1:4" x14ac:dyDescent="0.3">
      <c r="A41" s="17">
        <f t="shared" si="0"/>
        <v>39</v>
      </c>
      <c r="B41" s="17" t="s">
        <v>46</v>
      </c>
      <c r="C41" s="19" t="s">
        <v>201</v>
      </c>
      <c r="D41" s="17" t="s">
        <v>6</v>
      </c>
    </row>
    <row r="42" spans="1:4" x14ac:dyDescent="0.3">
      <c r="A42" s="17">
        <f t="shared" si="0"/>
        <v>40</v>
      </c>
      <c r="B42" s="17" t="s">
        <v>47</v>
      </c>
      <c r="C42" s="19" t="s">
        <v>202</v>
      </c>
      <c r="D42" s="17" t="s">
        <v>10</v>
      </c>
    </row>
  </sheetData>
  <autoFilter ref="A2:D42" xr:uid="{00000000-0001-0000-0000-000000000000}"/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B406-74C2-4720-8A79-5CA3671BCB48}">
  <dimension ref="A1:G42"/>
  <sheetViews>
    <sheetView tabSelected="1" workbookViewId="0">
      <selection activeCell="J10" sqref="J10"/>
    </sheetView>
  </sheetViews>
  <sheetFormatPr defaultRowHeight="14.4" x14ac:dyDescent="0.3"/>
  <cols>
    <col min="1" max="1" width="18.77734375" bestFit="1" customWidth="1"/>
    <col min="2" max="2" width="17.109375" bestFit="1" customWidth="1"/>
    <col min="3" max="3" width="14.6640625" bestFit="1" customWidth="1"/>
    <col min="4" max="4" width="16.77734375" bestFit="1" customWidth="1"/>
    <col min="5" max="5" width="15.33203125" bestFit="1" customWidth="1"/>
    <col min="6" max="6" width="17.33203125" bestFit="1" customWidth="1"/>
    <col min="7" max="7" width="21.44140625" bestFit="1" customWidth="1"/>
  </cols>
  <sheetData>
    <row r="1" spans="1:7" ht="25.8" x14ac:dyDescent="0.5">
      <c r="A1" s="49" t="s">
        <v>238</v>
      </c>
      <c r="B1" s="49"/>
      <c r="C1" s="49"/>
      <c r="D1" s="49"/>
      <c r="E1" s="49"/>
      <c r="F1" s="49"/>
      <c r="G1" s="49"/>
    </row>
    <row r="2" spans="1:7" ht="15.6" x14ac:dyDescent="0.3">
      <c r="A2" s="6" t="s">
        <v>162</v>
      </c>
      <c r="B2" s="6" t="s">
        <v>0</v>
      </c>
      <c r="C2" s="6" t="s">
        <v>1</v>
      </c>
      <c r="D2" s="6" t="s">
        <v>2</v>
      </c>
      <c r="E2" s="11" t="s">
        <v>224</v>
      </c>
      <c r="F2" s="11" t="s">
        <v>231</v>
      </c>
      <c r="G2" s="11" t="s">
        <v>241</v>
      </c>
    </row>
    <row r="3" spans="1:7" x14ac:dyDescent="0.3">
      <c r="A3" s="7">
        <v>1</v>
      </c>
      <c r="B3" s="7" t="s">
        <v>3</v>
      </c>
      <c r="C3" s="10" t="s">
        <v>163</v>
      </c>
      <c r="D3" s="7" t="s">
        <v>4</v>
      </c>
      <c r="E3" s="7">
        <f>'Task Metrics'!F3*30+'Task Metrics'!G3*10+'Task Metrics'!H3*20</f>
        <v>90</v>
      </c>
      <c r="F3" s="9">
        <f>10*'Health Details'!D3+((8-'Health Details'!E3)*10)</f>
        <v>90</v>
      </c>
      <c r="G3" s="8">
        <f>'Work TIme Metrics'!F3/'Work TIme Metrics'!E3</f>
        <v>0.71551724137931039</v>
      </c>
    </row>
    <row r="4" spans="1:7" x14ac:dyDescent="0.3">
      <c r="A4" s="7">
        <f>A3+1</f>
        <v>2</v>
      </c>
      <c r="B4" s="7" t="s">
        <v>5</v>
      </c>
      <c r="C4" s="10" t="s">
        <v>164</v>
      </c>
      <c r="D4" s="7" t="s">
        <v>6</v>
      </c>
      <c r="E4" s="7">
        <f>'Task Metrics'!F4*30+'Task Metrics'!G4*10+'Task Metrics'!H4*20</f>
        <v>10</v>
      </c>
      <c r="F4" s="9">
        <f>10*'Health Details'!D4+((8-'Health Details'!E4)*10)</f>
        <v>40</v>
      </c>
      <c r="G4" s="8">
        <f>'Work TIme Metrics'!F4/'Work TIme Metrics'!E4</f>
        <v>0.81081081081081086</v>
      </c>
    </row>
    <row r="5" spans="1:7" x14ac:dyDescent="0.3">
      <c r="A5" s="7">
        <f t="shared" ref="A5:A42" si="0">A4+1</f>
        <v>3</v>
      </c>
      <c r="B5" s="7" t="s">
        <v>7</v>
      </c>
      <c r="C5" s="10" t="s">
        <v>165</v>
      </c>
      <c r="D5" s="7" t="s">
        <v>8</v>
      </c>
      <c r="E5" s="7">
        <f>'Task Metrics'!F5*30+'Task Metrics'!G5*10+'Task Metrics'!H5*20</f>
        <v>30</v>
      </c>
      <c r="F5" s="9">
        <f>10*'Health Details'!D5+((8-'Health Details'!E5)*10)</f>
        <v>20</v>
      </c>
      <c r="G5" s="8">
        <f>'Work TIme Metrics'!F5/'Work TIme Metrics'!E5</f>
        <v>1.8095238095238095</v>
      </c>
    </row>
    <row r="6" spans="1:7" x14ac:dyDescent="0.3">
      <c r="A6" s="7">
        <f t="shared" si="0"/>
        <v>4</v>
      </c>
      <c r="B6" s="7" t="s">
        <v>9</v>
      </c>
      <c r="C6" s="10" t="s">
        <v>166</v>
      </c>
      <c r="D6" s="7" t="s">
        <v>10</v>
      </c>
      <c r="E6" s="7">
        <f>'Task Metrics'!F6*30+'Task Metrics'!G6*10+'Task Metrics'!H6*20</f>
        <v>150</v>
      </c>
      <c r="F6" s="9">
        <f>10*'Health Details'!D6+((8-'Health Details'!E6)*10)</f>
        <v>40</v>
      </c>
      <c r="G6" s="8">
        <f>'Work TIme Metrics'!F6/'Work TIme Metrics'!E6</f>
        <v>0.9606986899563319</v>
      </c>
    </row>
    <row r="7" spans="1:7" x14ac:dyDescent="0.3">
      <c r="A7" s="7">
        <f t="shared" si="0"/>
        <v>5</v>
      </c>
      <c r="B7" s="7" t="s">
        <v>11</v>
      </c>
      <c r="C7" s="10" t="s">
        <v>167</v>
      </c>
      <c r="D7" s="7" t="s">
        <v>10</v>
      </c>
      <c r="E7" s="7">
        <f>'Task Metrics'!F7*30+'Task Metrics'!G7*10+'Task Metrics'!H7*20</f>
        <v>30</v>
      </c>
      <c r="F7" s="9">
        <f>10*'Health Details'!D7+((8-'Health Details'!E7)*10)</f>
        <v>100</v>
      </c>
      <c r="G7" s="8">
        <f>'Work TIme Metrics'!F7/'Work TIme Metrics'!E7</f>
        <v>1.2941176470588236</v>
      </c>
    </row>
    <row r="8" spans="1:7" x14ac:dyDescent="0.3">
      <c r="A8" s="7">
        <f t="shared" si="0"/>
        <v>6</v>
      </c>
      <c r="B8" s="7" t="s">
        <v>12</v>
      </c>
      <c r="C8" s="10" t="s">
        <v>168</v>
      </c>
      <c r="D8" s="7" t="s">
        <v>4</v>
      </c>
      <c r="E8" s="7">
        <f>'Task Metrics'!F8*30+'Task Metrics'!G8*10+'Task Metrics'!H8*20</f>
        <v>50</v>
      </c>
      <c r="F8" s="9">
        <f>10*'Health Details'!D8+((8-'Health Details'!E8)*10)</f>
        <v>50</v>
      </c>
      <c r="G8" s="8">
        <f>'Work TIme Metrics'!F8/'Work TIme Metrics'!E8</f>
        <v>1.5428571428571429</v>
      </c>
    </row>
    <row r="9" spans="1:7" x14ac:dyDescent="0.3">
      <c r="A9" s="7">
        <f t="shared" si="0"/>
        <v>7</v>
      </c>
      <c r="B9" s="7" t="s">
        <v>13</v>
      </c>
      <c r="C9" s="10" t="s">
        <v>169</v>
      </c>
      <c r="D9" s="7" t="s">
        <v>8</v>
      </c>
      <c r="E9" s="7">
        <f>'Task Metrics'!F9*30+'Task Metrics'!G9*10+'Task Metrics'!H9*20</f>
        <v>40</v>
      </c>
      <c r="F9" s="9">
        <f>10*'Health Details'!D9+((8-'Health Details'!E9)*10)</f>
        <v>60</v>
      </c>
      <c r="G9" s="8">
        <f>'Work TIme Metrics'!F9/'Work TIme Metrics'!E9</f>
        <v>1.4150943396226414</v>
      </c>
    </row>
    <row r="10" spans="1:7" x14ac:dyDescent="0.3">
      <c r="A10" s="7">
        <f t="shared" si="0"/>
        <v>8</v>
      </c>
      <c r="B10" s="7" t="s">
        <v>14</v>
      </c>
      <c r="C10" s="10" t="s">
        <v>170</v>
      </c>
      <c r="D10" s="7" t="s">
        <v>15</v>
      </c>
      <c r="E10" s="7">
        <f>'Task Metrics'!F10*30+'Task Metrics'!G10*10+'Task Metrics'!H10*20</f>
        <v>50</v>
      </c>
      <c r="F10" s="9">
        <f>10*'Health Details'!D10+((8-'Health Details'!E10)*10)</f>
        <v>60</v>
      </c>
      <c r="G10" s="8">
        <f>'Work TIme Metrics'!F10/'Work TIme Metrics'!E10</f>
        <v>0.83333333333333337</v>
      </c>
    </row>
    <row r="11" spans="1:7" x14ac:dyDescent="0.3">
      <c r="A11" s="7">
        <f t="shared" si="0"/>
        <v>9</v>
      </c>
      <c r="B11" s="7" t="s">
        <v>16</v>
      </c>
      <c r="C11" s="10" t="s">
        <v>171</v>
      </c>
      <c r="D11" s="7" t="s">
        <v>8</v>
      </c>
      <c r="E11" s="7">
        <f>'Task Metrics'!F11*30+'Task Metrics'!G11*10+'Task Metrics'!H11*20</f>
        <v>60</v>
      </c>
      <c r="F11" s="9">
        <f>10*'Health Details'!D11+((8-'Health Details'!E11)*10)</f>
        <v>60</v>
      </c>
      <c r="G11" s="8">
        <f>'Work TIme Metrics'!F11/'Work TIme Metrics'!E11</f>
        <v>0.86</v>
      </c>
    </row>
    <row r="12" spans="1:7" x14ac:dyDescent="0.3">
      <c r="A12" s="7">
        <f t="shared" si="0"/>
        <v>10</v>
      </c>
      <c r="B12" s="7" t="s">
        <v>17</v>
      </c>
      <c r="C12" s="10" t="s">
        <v>172</v>
      </c>
      <c r="D12" s="7" t="s">
        <v>10</v>
      </c>
      <c r="E12" s="7">
        <f>'Task Metrics'!F12*30+'Task Metrics'!G12*10+'Task Metrics'!H12*20</f>
        <v>90</v>
      </c>
      <c r="F12" s="9">
        <f>10*'Health Details'!D12+((8-'Health Details'!E12)*10)</f>
        <v>170</v>
      </c>
      <c r="G12" s="8">
        <f>'Work TIme Metrics'!F12/'Work TIme Metrics'!E12</f>
        <v>1.9204545454545454</v>
      </c>
    </row>
    <row r="13" spans="1:7" x14ac:dyDescent="0.3">
      <c r="A13" s="7">
        <f t="shared" si="0"/>
        <v>11</v>
      </c>
      <c r="B13" s="7" t="s">
        <v>18</v>
      </c>
      <c r="C13" s="10" t="s">
        <v>173</v>
      </c>
      <c r="D13" s="7" t="s">
        <v>4</v>
      </c>
      <c r="E13" s="7">
        <f>'Task Metrics'!F13*30+'Task Metrics'!G13*10+'Task Metrics'!H13*20</f>
        <v>10</v>
      </c>
      <c r="F13" s="9">
        <f>10*'Health Details'!D13+((8-'Health Details'!E13)*10)</f>
        <v>90</v>
      </c>
      <c r="G13" s="8">
        <f>'Work TIme Metrics'!F13/'Work TIme Metrics'!E13</f>
        <v>5.2857142857142856</v>
      </c>
    </row>
    <row r="14" spans="1:7" x14ac:dyDescent="0.3">
      <c r="A14" s="7">
        <f t="shared" si="0"/>
        <v>12</v>
      </c>
      <c r="B14" s="7" t="s">
        <v>19</v>
      </c>
      <c r="C14" s="10" t="s">
        <v>174</v>
      </c>
      <c r="D14" s="7" t="s">
        <v>6</v>
      </c>
      <c r="E14" s="7">
        <f>'Task Metrics'!F14*30+'Task Metrics'!G14*10+'Task Metrics'!H14*20</f>
        <v>20</v>
      </c>
      <c r="F14" s="9">
        <f>10*'Health Details'!D14+((8-'Health Details'!E14)*10)</f>
        <v>110</v>
      </c>
      <c r="G14" s="8">
        <f>'Work TIme Metrics'!F14/'Work TIme Metrics'!E14</f>
        <v>0.8</v>
      </c>
    </row>
    <row r="15" spans="1:7" x14ac:dyDescent="0.3">
      <c r="A15" s="7">
        <f t="shared" si="0"/>
        <v>13</v>
      </c>
      <c r="B15" s="7" t="s">
        <v>20</v>
      </c>
      <c r="C15" s="10" t="s">
        <v>175</v>
      </c>
      <c r="D15" s="7" t="s">
        <v>10</v>
      </c>
      <c r="E15" s="7">
        <f>'Task Metrics'!F15*30+'Task Metrics'!G15*10+'Task Metrics'!H15*20</f>
        <v>20</v>
      </c>
      <c r="F15" s="9">
        <f>10*'Health Details'!D15+((8-'Health Details'!E15)*10)</f>
        <v>120</v>
      </c>
      <c r="G15" s="8">
        <f>'Work TIme Metrics'!F15/'Work TIme Metrics'!E15</f>
        <v>0.84</v>
      </c>
    </row>
    <row r="16" spans="1:7" x14ac:dyDescent="0.3">
      <c r="A16" s="7">
        <f t="shared" si="0"/>
        <v>14</v>
      </c>
      <c r="B16" s="7" t="s">
        <v>21</v>
      </c>
      <c r="C16" s="10" t="s">
        <v>176</v>
      </c>
      <c r="D16" s="7" t="s">
        <v>4</v>
      </c>
      <c r="E16" s="7">
        <f>'Task Metrics'!F16*30+'Task Metrics'!G16*10+'Task Metrics'!H16*20</f>
        <v>70</v>
      </c>
      <c r="F16" s="9">
        <f>10*'Health Details'!D16+((8-'Health Details'!E16)*10)</f>
        <v>80</v>
      </c>
      <c r="G16" s="8">
        <f>'Work TIme Metrics'!F16/'Work TIme Metrics'!E16</f>
        <v>1.1976744186046511</v>
      </c>
    </row>
    <row r="17" spans="1:7" x14ac:dyDescent="0.3">
      <c r="A17" s="7">
        <f t="shared" si="0"/>
        <v>15</v>
      </c>
      <c r="B17" s="7" t="s">
        <v>22</v>
      </c>
      <c r="C17" s="10" t="s">
        <v>177</v>
      </c>
      <c r="D17" s="7" t="s">
        <v>4</v>
      </c>
      <c r="E17" s="7">
        <f>'Task Metrics'!F17*30+'Task Metrics'!G17*10+'Task Metrics'!H17*20</f>
        <v>50</v>
      </c>
      <c r="F17" s="9">
        <f>10*'Health Details'!D17+((8-'Health Details'!E17)*10)</f>
        <v>100</v>
      </c>
      <c r="G17" s="8">
        <f>'Work TIme Metrics'!F17/'Work TIme Metrics'!E17</f>
        <v>1.326086956521739</v>
      </c>
    </row>
    <row r="18" spans="1:7" x14ac:dyDescent="0.3">
      <c r="A18" s="7">
        <f t="shared" si="0"/>
        <v>16</v>
      </c>
      <c r="B18" s="7" t="s">
        <v>23</v>
      </c>
      <c r="C18" s="10" t="s">
        <v>178</v>
      </c>
      <c r="D18" s="7" t="s">
        <v>8</v>
      </c>
      <c r="E18" s="7">
        <f>'Task Metrics'!F18*30+'Task Metrics'!G18*10+'Task Metrics'!H18*20</f>
        <v>40</v>
      </c>
      <c r="F18" s="9">
        <f>10*'Health Details'!D18+((8-'Health Details'!E18)*10)</f>
        <v>90</v>
      </c>
      <c r="G18" s="8">
        <f>'Work TIme Metrics'!F18/'Work TIme Metrics'!E18</f>
        <v>2.3928571428571428</v>
      </c>
    </row>
    <row r="19" spans="1:7" x14ac:dyDescent="0.3">
      <c r="A19" s="7">
        <f t="shared" si="0"/>
        <v>17</v>
      </c>
      <c r="B19" s="7" t="s">
        <v>24</v>
      </c>
      <c r="C19" s="10" t="s">
        <v>179</v>
      </c>
      <c r="D19" s="7" t="s">
        <v>6</v>
      </c>
      <c r="E19" s="7">
        <f>'Task Metrics'!F19*30+'Task Metrics'!G19*10+'Task Metrics'!H19*20</f>
        <v>110</v>
      </c>
      <c r="F19" s="9">
        <f>10*'Health Details'!D19+((8-'Health Details'!E19)*10)</f>
        <v>30</v>
      </c>
      <c r="G19" s="8">
        <f>'Work TIme Metrics'!F19/'Work TIme Metrics'!E19</f>
        <v>0.59428571428571431</v>
      </c>
    </row>
    <row r="20" spans="1:7" x14ac:dyDescent="0.3">
      <c r="A20" s="7">
        <f t="shared" si="0"/>
        <v>18</v>
      </c>
      <c r="B20" s="7" t="s">
        <v>25</v>
      </c>
      <c r="C20" s="10" t="s">
        <v>180</v>
      </c>
      <c r="D20" s="7" t="s">
        <v>6</v>
      </c>
      <c r="E20" s="7">
        <f>'Task Metrics'!F20*30+'Task Metrics'!G20*10+'Task Metrics'!H20*20</f>
        <v>20</v>
      </c>
      <c r="F20" s="9">
        <f>10*'Health Details'!D20+((8-'Health Details'!E20)*10)</f>
        <v>50</v>
      </c>
      <c r="G20" s="8">
        <f>'Work TIme Metrics'!F20/'Work TIme Metrics'!E20</f>
        <v>0.81081081081081086</v>
      </c>
    </row>
    <row r="21" spans="1:7" x14ac:dyDescent="0.3">
      <c r="A21" s="7">
        <f t="shared" si="0"/>
        <v>19</v>
      </c>
      <c r="B21" s="7" t="s">
        <v>26</v>
      </c>
      <c r="C21" s="10" t="s">
        <v>181</v>
      </c>
      <c r="D21" s="7" t="s">
        <v>8</v>
      </c>
      <c r="E21" s="7">
        <f>'Task Metrics'!F21*30+'Task Metrics'!G21*10+'Task Metrics'!H21*20</f>
        <v>30</v>
      </c>
      <c r="F21" s="9">
        <f>10*'Health Details'!D21+((8-'Health Details'!E21)*10)</f>
        <v>40</v>
      </c>
      <c r="G21" s="8">
        <f>'Work TIme Metrics'!F21/'Work TIme Metrics'!E21</f>
        <v>0.89655172413793105</v>
      </c>
    </row>
    <row r="22" spans="1:7" x14ac:dyDescent="0.3">
      <c r="A22" s="7">
        <f t="shared" si="0"/>
        <v>20</v>
      </c>
      <c r="B22" s="7" t="s">
        <v>27</v>
      </c>
      <c r="C22" s="10" t="s">
        <v>182</v>
      </c>
      <c r="D22" s="7" t="s">
        <v>6</v>
      </c>
      <c r="E22" s="7">
        <f>'Task Metrics'!F22*30+'Task Metrics'!G22*10+'Task Metrics'!H22*20</f>
        <v>10</v>
      </c>
      <c r="F22" s="9">
        <f>10*'Health Details'!D22+((8-'Health Details'!E22)*10)</f>
        <v>50</v>
      </c>
      <c r="G22" s="8">
        <f>'Work TIme Metrics'!F22/'Work TIme Metrics'!E22</f>
        <v>2.5833333333333335</v>
      </c>
    </row>
    <row r="23" spans="1:7" x14ac:dyDescent="0.3">
      <c r="A23" s="7">
        <f t="shared" si="0"/>
        <v>21</v>
      </c>
      <c r="B23" s="7" t="s">
        <v>28</v>
      </c>
      <c r="C23" s="10" t="s">
        <v>183</v>
      </c>
      <c r="D23" s="7" t="s">
        <v>6</v>
      </c>
      <c r="E23" s="7">
        <f>'Task Metrics'!F23*30+'Task Metrics'!G23*10+'Task Metrics'!H23*20</f>
        <v>60</v>
      </c>
      <c r="F23" s="9">
        <f>10*'Health Details'!D23+((8-'Health Details'!E23)*10)</f>
        <v>80</v>
      </c>
      <c r="G23" s="8">
        <f>'Work TIme Metrics'!F23/'Work TIme Metrics'!E23</f>
        <v>2.489795918367347</v>
      </c>
    </row>
    <row r="24" spans="1:7" x14ac:dyDescent="0.3">
      <c r="A24" s="7">
        <f t="shared" si="0"/>
        <v>22</v>
      </c>
      <c r="B24" s="7" t="s">
        <v>29</v>
      </c>
      <c r="C24" s="10" t="s">
        <v>184</v>
      </c>
      <c r="D24" s="7" t="s">
        <v>8</v>
      </c>
      <c r="E24" s="7">
        <f>'Task Metrics'!F24*30+'Task Metrics'!G24*10+'Task Metrics'!H24*20</f>
        <v>50</v>
      </c>
      <c r="F24" s="9">
        <f>10*'Health Details'!D24+((8-'Health Details'!E24)*10)</f>
        <v>60</v>
      </c>
      <c r="G24" s="8">
        <f>'Work TIme Metrics'!F24/'Work TIme Metrics'!E24</f>
        <v>0.6</v>
      </c>
    </row>
    <row r="25" spans="1:7" x14ac:dyDescent="0.3">
      <c r="A25" s="7">
        <f t="shared" si="0"/>
        <v>23</v>
      </c>
      <c r="B25" s="7" t="s">
        <v>30</v>
      </c>
      <c r="C25" s="10" t="s">
        <v>185</v>
      </c>
      <c r="D25" s="7" t="s">
        <v>15</v>
      </c>
      <c r="E25" s="7">
        <f>'Task Metrics'!F25*30+'Task Metrics'!G25*10+'Task Metrics'!H25*20</f>
        <v>30</v>
      </c>
      <c r="F25" s="9">
        <f>10*'Health Details'!D25+((8-'Health Details'!E25)*10)</f>
        <v>30</v>
      </c>
      <c r="G25" s="8">
        <f>'Work TIme Metrics'!F25/'Work TIme Metrics'!E25</f>
        <v>1.0392156862745099</v>
      </c>
    </row>
    <row r="26" spans="1:7" x14ac:dyDescent="0.3">
      <c r="A26" s="7">
        <f t="shared" si="0"/>
        <v>24</v>
      </c>
      <c r="B26" s="7" t="s">
        <v>31</v>
      </c>
      <c r="C26" s="10" t="s">
        <v>186</v>
      </c>
      <c r="D26" s="7" t="s">
        <v>15</v>
      </c>
      <c r="E26" s="7">
        <f>'Task Metrics'!F26*30+'Task Metrics'!G26*10+'Task Metrics'!H26*20</f>
        <v>60</v>
      </c>
      <c r="F26" s="9">
        <f>10*'Health Details'!D26+((8-'Health Details'!E26)*10)</f>
        <v>90</v>
      </c>
      <c r="G26" s="8">
        <f>'Work TIme Metrics'!F26/'Work TIme Metrics'!E26</f>
        <v>1.1917808219178083</v>
      </c>
    </row>
    <row r="27" spans="1:7" x14ac:dyDescent="0.3">
      <c r="A27" s="7">
        <f t="shared" si="0"/>
        <v>25</v>
      </c>
      <c r="B27" s="7" t="s">
        <v>32</v>
      </c>
      <c r="C27" s="10" t="s">
        <v>187</v>
      </c>
      <c r="D27" s="7" t="s">
        <v>8</v>
      </c>
      <c r="E27" s="7">
        <f>'Task Metrics'!F27*30+'Task Metrics'!G27*10+'Task Metrics'!H27*20</f>
        <v>20</v>
      </c>
      <c r="F27" s="9">
        <f>10*'Health Details'!D27+((8-'Health Details'!E27)*10)</f>
        <v>80</v>
      </c>
      <c r="G27" s="8">
        <f>'Work TIme Metrics'!F27/'Work TIme Metrics'!E27</f>
        <v>0.81081081081081086</v>
      </c>
    </row>
    <row r="28" spans="1:7" x14ac:dyDescent="0.3">
      <c r="A28" s="7">
        <f t="shared" si="0"/>
        <v>26</v>
      </c>
      <c r="B28" s="7" t="s">
        <v>33</v>
      </c>
      <c r="C28" s="10" t="s">
        <v>188</v>
      </c>
      <c r="D28" s="7" t="s">
        <v>15</v>
      </c>
      <c r="E28" s="7">
        <f>'Task Metrics'!F28*30+'Task Metrics'!G28*10+'Task Metrics'!H28*20</f>
        <v>40</v>
      </c>
      <c r="F28" s="9">
        <f>10*'Health Details'!D28+((8-'Health Details'!E28)*10)</f>
        <v>10</v>
      </c>
      <c r="G28" s="8">
        <f>'Work TIme Metrics'!F28/'Work TIme Metrics'!E28</f>
        <v>1.1621621621621621</v>
      </c>
    </row>
    <row r="29" spans="1:7" x14ac:dyDescent="0.3">
      <c r="A29" s="7">
        <f t="shared" si="0"/>
        <v>27</v>
      </c>
      <c r="B29" s="7" t="s">
        <v>34</v>
      </c>
      <c r="C29" s="10" t="s">
        <v>189</v>
      </c>
      <c r="D29" s="7" t="s">
        <v>4</v>
      </c>
      <c r="E29" s="7">
        <f>'Task Metrics'!F29*30+'Task Metrics'!G29*10+'Task Metrics'!H29*20</f>
        <v>30</v>
      </c>
      <c r="F29" s="9">
        <f>10*'Health Details'!D29+((8-'Health Details'!E29)*10)</f>
        <v>40</v>
      </c>
      <c r="G29" s="8">
        <f>'Work TIme Metrics'!F29/'Work TIme Metrics'!E29</f>
        <v>4</v>
      </c>
    </row>
    <row r="30" spans="1:7" x14ac:dyDescent="0.3">
      <c r="A30" s="7">
        <f t="shared" si="0"/>
        <v>28</v>
      </c>
      <c r="B30" s="7" t="s">
        <v>35</v>
      </c>
      <c r="C30" s="10" t="s">
        <v>190</v>
      </c>
      <c r="D30" s="7" t="s">
        <v>8</v>
      </c>
      <c r="E30" s="7">
        <f>'Task Metrics'!F30*30+'Task Metrics'!G30*10+'Task Metrics'!H30*20</f>
        <v>30</v>
      </c>
      <c r="F30" s="9">
        <f>10*'Health Details'!D30+((8-'Health Details'!E30)*10)</f>
        <v>30</v>
      </c>
      <c r="G30" s="8">
        <f>'Work TIme Metrics'!F30/'Work TIme Metrics'!E30</f>
        <v>1.675</v>
      </c>
    </row>
    <row r="31" spans="1:7" x14ac:dyDescent="0.3">
      <c r="A31" s="7">
        <f t="shared" si="0"/>
        <v>29</v>
      </c>
      <c r="B31" s="7" t="s">
        <v>36</v>
      </c>
      <c r="C31" s="10" t="s">
        <v>191</v>
      </c>
      <c r="D31" s="7" t="s">
        <v>15</v>
      </c>
      <c r="E31" s="7">
        <f>'Task Metrics'!F31*30+'Task Metrics'!G31*10+'Task Metrics'!H31*20</f>
        <v>50</v>
      </c>
      <c r="F31" s="9">
        <f>10*'Health Details'!D31+((8-'Health Details'!E31)*10)</f>
        <v>90</v>
      </c>
      <c r="G31" s="8">
        <f>'Work TIme Metrics'!F31/'Work TIme Metrics'!E31</f>
        <v>4</v>
      </c>
    </row>
    <row r="32" spans="1:7" x14ac:dyDescent="0.3">
      <c r="A32" s="7">
        <f t="shared" si="0"/>
        <v>30</v>
      </c>
      <c r="B32" s="7" t="s">
        <v>37</v>
      </c>
      <c r="C32" s="10" t="s">
        <v>192</v>
      </c>
      <c r="D32" s="7" t="s">
        <v>4</v>
      </c>
      <c r="E32" s="7">
        <f>'Task Metrics'!F32*30+'Task Metrics'!G32*10+'Task Metrics'!H32*20</f>
        <v>10</v>
      </c>
      <c r="F32" s="9">
        <f>10*'Health Details'!D32+((8-'Health Details'!E32)*10)</f>
        <v>80</v>
      </c>
      <c r="G32" s="8">
        <f>'Work TIme Metrics'!F32/'Work TIme Metrics'!E32</f>
        <v>1</v>
      </c>
    </row>
    <row r="33" spans="1:7" x14ac:dyDescent="0.3">
      <c r="A33" s="7">
        <f t="shared" si="0"/>
        <v>31</v>
      </c>
      <c r="B33" s="7" t="s">
        <v>38</v>
      </c>
      <c r="C33" s="10" t="s">
        <v>193</v>
      </c>
      <c r="D33" s="7" t="s">
        <v>10</v>
      </c>
      <c r="E33" s="7">
        <f>'Task Metrics'!F33*30+'Task Metrics'!G33*10+'Task Metrics'!H33*20</f>
        <v>60</v>
      </c>
      <c r="F33" s="9">
        <f>10*'Health Details'!D33+((8-'Health Details'!E33)*10)</f>
        <v>80</v>
      </c>
      <c r="G33" s="8">
        <f>'Work TIme Metrics'!F33/'Work TIme Metrics'!E33</f>
        <v>1.125</v>
      </c>
    </row>
    <row r="34" spans="1:7" x14ac:dyDescent="0.3">
      <c r="A34" s="7">
        <f t="shared" si="0"/>
        <v>32</v>
      </c>
      <c r="B34" s="7" t="s">
        <v>39</v>
      </c>
      <c r="C34" s="10" t="s">
        <v>194</v>
      </c>
      <c r="D34" s="7" t="s">
        <v>6</v>
      </c>
      <c r="E34" s="7">
        <f>'Task Metrics'!F34*30+'Task Metrics'!G34*10+'Task Metrics'!H34*20</f>
        <v>80</v>
      </c>
      <c r="F34" s="9">
        <f>10*'Health Details'!D34+((8-'Health Details'!E34)*10)</f>
        <v>60</v>
      </c>
      <c r="G34" s="8">
        <f>'Work TIme Metrics'!F34/'Work TIme Metrics'!E34</f>
        <v>1.3942307692307692</v>
      </c>
    </row>
    <row r="35" spans="1:7" x14ac:dyDescent="0.3">
      <c r="A35" s="7">
        <f t="shared" si="0"/>
        <v>33</v>
      </c>
      <c r="B35" s="7" t="s">
        <v>40</v>
      </c>
      <c r="C35" s="10" t="s">
        <v>195</v>
      </c>
      <c r="D35" s="7" t="s">
        <v>10</v>
      </c>
      <c r="E35" s="7">
        <f>'Task Metrics'!F35*30+'Task Metrics'!G35*10+'Task Metrics'!H35*20</f>
        <v>50</v>
      </c>
      <c r="F35" s="9">
        <f>10*'Health Details'!D35+((8-'Health Details'!E35)*10)</f>
        <v>90</v>
      </c>
      <c r="G35" s="8">
        <f>'Work TIme Metrics'!F35/'Work TIme Metrics'!E35</f>
        <v>0.40579710144927539</v>
      </c>
    </row>
    <row r="36" spans="1:7" x14ac:dyDescent="0.3">
      <c r="A36" s="7">
        <f t="shared" si="0"/>
        <v>34</v>
      </c>
      <c r="B36" s="7" t="s">
        <v>41</v>
      </c>
      <c r="C36" s="10" t="s">
        <v>196</v>
      </c>
      <c r="D36" s="7" t="s">
        <v>15</v>
      </c>
      <c r="E36" s="7">
        <f>'Task Metrics'!F36*30+'Task Metrics'!G36*10+'Task Metrics'!H36*20</f>
        <v>20</v>
      </c>
      <c r="F36" s="9">
        <f>10*'Health Details'!D36+((8-'Health Details'!E36)*10)</f>
        <v>100</v>
      </c>
      <c r="G36" s="8">
        <f>'Work TIme Metrics'!F36/'Work TIme Metrics'!E36</f>
        <v>1.5</v>
      </c>
    </row>
    <row r="37" spans="1:7" x14ac:dyDescent="0.3">
      <c r="A37" s="7">
        <f t="shared" si="0"/>
        <v>35</v>
      </c>
      <c r="B37" s="7" t="s">
        <v>42</v>
      </c>
      <c r="C37" s="10" t="s">
        <v>197</v>
      </c>
      <c r="D37" s="7" t="s">
        <v>6</v>
      </c>
      <c r="E37" s="7">
        <f>'Task Metrics'!F37*30+'Task Metrics'!G37*10+'Task Metrics'!H37*20</f>
        <v>30</v>
      </c>
      <c r="F37" s="9">
        <f>10*'Health Details'!D37+((8-'Health Details'!E37)*10)</f>
        <v>140</v>
      </c>
      <c r="G37" s="8">
        <f>'Work TIme Metrics'!F37/'Work TIme Metrics'!E37</f>
        <v>1.553191489361702</v>
      </c>
    </row>
    <row r="38" spans="1:7" x14ac:dyDescent="0.3">
      <c r="A38" s="7">
        <f t="shared" si="0"/>
        <v>36</v>
      </c>
      <c r="B38" s="7" t="s">
        <v>43</v>
      </c>
      <c r="C38" s="10" t="s">
        <v>198</v>
      </c>
      <c r="D38" s="7" t="s">
        <v>10</v>
      </c>
      <c r="E38" s="7">
        <f>'Task Metrics'!F38*30+'Task Metrics'!G38*10+'Task Metrics'!H38*20</f>
        <v>30</v>
      </c>
      <c r="F38" s="9">
        <f>10*'Health Details'!D38+((8-'Health Details'!E38)*10)</f>
        <v>70</v>
      </c>
      <c r="G38" s="8">
        <f>'Work TIme Metrics'!F38/'Work TIme Metrics'!E38</f>
        <v>1.2962962962962963</v>
      </c>
    </row>
    <row r="39" spans="1:7" x14ac:dyDescent="0.3">
      <c r="A39" s="7">
        <f t="shared" si="0"/>
        <v>37</v>
      </c>
      <c r="B39" s="7" t="s">
        <v>44</v>
      </c>
      <c r="C39" s="10" t="s">
        <v>199</v>
      </c>
      <c r="D39" s="7" t="s">
        <v>15</v>
      </c>
      <c r="E39" s="7">
        <f>'Task Metrics'!F39*30+'Task Metrics'!G39*10+'Task Metrics'!H39*20</f>
        <v>60</v>
      </c>
      <c r="F39" s="9">
        <f>10*'Health Details'!D39+((8-'Health Details'!E39)*10)</f>
        <v>40</v>
      </c>
      <c r="G39" s="8">
        <f>'Work TIme Metrics'!F39/'Work TIme Metrics'!E39</f>
        <v>0.48760330578512395</v>
      </c>
    </row>
    <row r="40" spans="1:7" x14ac:dyDescent="0.3">
      <c r="A40" s="7">
        <f t="shared" si="0"/>
        <v>38</v>
      </c>
      <c r="B40" s="7" t="s">
        <v>45</v>
      </c>
      <c r="C40" s="10" t="s">
        <v>200</v>
      </c>
      <c r="D40" s="7" t="s">
        <v>4</v>
      </c>
      <c r="E40" s="7">
        <f>'Task Metrics'!F40*30+'Task Metrics'!G40*10+'Task Metrics'!H40*20</f>
        <v>50</v>
      </c>
      <c r="F40" s="9">
        <f>10*'Health Details'!D40+((8-'Health Details'!E40)*10)</f>
        <v>80</v>
      </c>
      <c r="G40" s="8">
        <f>'Work TIme Metrics'!F40/'Work TIme Metrics'!E40</f>
        <v>1.1230769230769231</v>
      </c>
    </row>
    <row r="41" spans="1:7" x14ac:dyDescent="0.3">
      <c r="A41" s="7">
        <f t="shared" si="0"/>
        <v>39</v>
      </c>
      <c r="B41" s="7" t="s">
        <v>46</v>
      </c>
      <c r="C41" s="10" t="s">
        <v>201</v>
      </c>
      <c r="D41" s="7" t="s">
        <v>6</v>
      </c>
      <c r="E41" s="7">
        <f>'Task Metrics'!F41*30+'Task Metrics'!G41*10+'Task Metrics'!H41*20</f>
        <v>60</v>
      </c>
      <c r="F41" s="9">
        <f>10*'Health Details'!D41+((8-'Health Details'!E41)*10)</f>
        <v>60</v>
      </c>
      <c r="G41" s="8">
        <f>'Work TIme Metrics'!F41/'Work TIme Metrics'!E41</f>
        <v>0.57608695652173914</v>
      </c>
    </row>
    <row r="42" spans="1:7" x14ac:dyDescent="0.3">
      <c r="A42" s="7">
        <f t="shared" si="0"/>
        <v>40</v>
      </c>
      <c r="B42" s="7" t="s">
        <v>47</v>
      </c>
      <c r="C42" s="10" t="s">
        <v>202</v>
      </c>
      <c r="D42" s="7" t="s">
        <v>10</v>
      </c>
      <c r="E42" s="7">
        <f>'Task Metrics'!F42*30+'Task Metrics'!G42*10+'Task Metrics'!H42*20</f>
        <v>80</v>
      </c>
      <c r="F42" s="9">
        <f>10*'Health Details'!D42+((8-'Health Details'!E42)*10)</f>
        <v>20</v>
      </c>
      <c r="G42" s="8">
        <f>'Work TIme Metrics'!F42/'Work TIme Metrics'!E42</f>
        <v>1.3410852713178294</v>
      </c>
    </row>
  </sheetData>
  <autoFilter ref="A2:G42" xr:uid="{C794B406-74C2-4720-8A79-5CA3671BCB48}"/>
  <mergeCells count="1">
    <mergeCell ref="A1:G1"/>
  </mergeCells>
  <conditionalFormatting sqref="G3:G42">
    <cfRule type="cellIs" dxfId="2" priority="2" operator="greaterThan">
      <formula>100%</formula>
    </cfRule>
  </conditionalFormatting>
  <conditionalFormatting sqref="F3:F42">
    <cfRule type="cellIs" dxfId="0" priority="1" operator="greaterThan">
      <formula>50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6503-D68C-4AE9-B2E2-BE63A44891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809-4E61-470A-AC8E-3EBC61174DC4}">
  <dimension ref="A1:F1"/>
  <sheetViews>
    <sheetView workbookViewId="0">
      <selection sqref="A1:F1"/>
    </sheetView>
  </sheetViews>
  <sheetFormatPr defaultRowHeight="14.4" x14ac:dyDescent="0.3"/>
  <sheetData>
    <row r="1" spans="1:6" ht="25.8" x14ac:dyDescent="0.5">
      <c r="A1" s="46" t="s">
        <v>239</v>
      </c>
      <c r="B1" s="46"/>
      <c r="C1" s="46"/>
      <c r="D1" s="46"/>
      <c r="E1" s="46"/>
      <c r="F1" s="46"/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C48B-3C97-4A87-A4DB-7930E3B31F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3477-C936-47F6-9DCA-795B3A184689}">
  <dimension ref="A1:L1"/>
  <sheetViews>
    <sheetView workbookViewId="0">
      <selection sqref="A1:L1"/>
    </sheetView>
  </sheetViews>
  <sheetFormatPr defaultRowHeight="14.4" x14ac:dyDescent="0.3"/>
  <sheetData>
    <row r="1" spans="1:12" ht="25.8" x14ac:dyDescent="0.3">
      <c r="A1" s="48" t="s">
        <v>240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9216-0107-4CA8-A140-3A30633B098D}">
  <dimension ref="A1"/>
  <sheetViews>
    <sheetView topLeftCell="D1" workbookViewId="0">
      <selection activeCell="O27" sqref="O2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workbookViewId="0">
      <selection activeCell="D18" sqref="D18"/>
    </sheetView>
  </sheetViews>
  <sheetFormatPr defaultRowHeight="14.4" x14ac:dyDescent="0.3"/>
  <cols>
    <col min="1" max="1" width="16.5546875" bestFit="1" customWidth="1"/>
    <col min="2" max="2" width="17.109375" bestFit="1" customWidth="1"/>
    <col min="3" max="3" width="14.6640625" bestFit="1" customWidth="1"/>
    <col min="4" max="4" width="24.44140625" bestFit="1" customWidth="1"/>
    <col min="5" max="5" width="23.6640625" bestFit="1" customWidth="1"/>
  </cols>
  <sheetData>
    <row r="1" spans="1:5" ht="23.4" x14ac:dyDescent="0.3">
      <c r="A1" s="35" t="s">
        <v>216</v>
      </c>
      <c r="B1" s="36"/>
      <c r="C1" s="36"/>
      <c r="D1" s="36"/>
      <c r="E1" s="36"/>
    </row>
    <row r="2" spans="1:5" ht="15.6" x14ac:dyDescent="0.3">
      <c r="A2" s="14" t="s">
        <v>162</v>
      </c>
      <c r="B2" s="15" t="s">
        <v>0</v>
      </c>
      <c r="C2" s="18" t="s">
        <v>1</v>
      </c>
      <c r="D2" s="20" t="s">
        <v>219</v>
      </c>
      <c r="E2" s="20" t="s">
        <v>220</v>
      </c>
    </row>
    <row r="3" spans="1:5" x14ac:dyDescent="0.3">
      <c r="A3" s="16">
        <v>1</v>
      </c>
      <c r="B3" s="17" t="s">
        <v>3</v>
      </c>
      <c r="C3" s="19" t="s">
        <v>163</v>
      </c>
      <c r="D3" s="16">
        <v>6</v>
      </c>
      <c r="E3" s="16">
        <v>5</v>
      </c>
    </row>
    <row r="4" spans="1:5" x14ac:dyDescent="0.3">
      <c r="A4" s="16">
        <f>A3+1</f>
        <v>2</v>
      </c>
      <c r="B4" s="17" t="s">
        <v>5</v>
      </c>
      <c r="C4" s="19" t="s">
        <v>164</v>
      </c>
      <c r="D4" s="16">
        <v>4</v>
      </c>
      <c r="E4" s="16">
        <v>8</v>
      </c>
    </row>
    <row r="5" spans="1:5" x14ac:dyDescent="0.3">
      <c r="A5" s="16">
        <f t="shared" ref="A5:A42" si="0">A4+1</f>
        <v>3</v>
      </c>
      <c r="B5" s="17" t="s">
        <v>7</v>
      </c>
      <c r="C5" s="19" t="s">
        <v>165</v>
      </c>
      <c r="D5" s="16">
        <v>2</v>
      </c>
      <c r="E5" s="16">
        <v>8</v>
      </c>
    </row>
    <row r="6" spans="1:5" x14ac:dyDescent="0.3">
      <c r="A6" s="16">
        <f t="shared" si="0"/>
        <v>4</v>
      </c>
      <c r="B6" s="17" t="s">
        <v>9</v>
      </c>
      <c r="C6" s="19" t="s">
        <v>166</v>
      </c>
      <c r="D6" s="16">
        <v>4</v>
      </c>
      <c r="E6" s="16">
        <v>8</v>
      </c>
    </row>
    <row r="7" spans="1:5" x14ac:dyDescent="0.3">
      <c r="A7" s="16">
        <f t="shared" si="0"/>
        <v>5</v>
      </c>
      <c r="B7" s="17" t="s">
        <v>11</v>
      </c>
      <c r="C7" s="19" t="s">
        <v>167</v>
      </c>
      <c r="D7" s="16">
        <v>5</v>
      </c>
      <c r="E7" s="16">
        <v>3</v>
      </c>
    </row>
    <row r="8" spans="1:5" x14ac:dyDescent="0.3">
      <c r="A8" s="16">
        <f t="shared" si="0"/>
        <v>6</v>
      </c>
      <c r="B8" s="17" t="s">
        <v>12</v>
      </c>
      <c r="C8" s="19" t="s">
        <v>168</v>
      </c>
      <c r="D8" s="16">
        <v>1</v>
      </c>
      <c r="E8" s="16">
        <v>4</v>
      </c>
    </row>
    <row r="9" spans="1:5" x14ac:dyDescent="0.3">
      <c r="A9" s="16">
        <f t="shared" si="0"/>
        <v>7</v>
      </c>
      <c r="B9" s="17" t="s">
        <v>13</v>
      </c>
      <c r="C9" s="19" t="s">
        <v>169</v>
      </c>
      <c r="D9" s="16">
        <v>3</v>
      </c>
      <c r="E9" s="16">
        <v>5</v>
      </c>
    </row>
    <row r="10" spans="1:5" x14ac:dyDescent="0.3">
      <c r="A10" s="16">
        <f t="shared" si="0"/>
        <v>8</v>
      </c>
      <c r="B10" s="17" t="s">
        <v>14</v>
      </c>
      <c r="C10" s="19" t="s">
        <v>170</v>
      </c>
      <c r="D10" s="16">
        <v>7</v>
      </c>
      <c r="E10" s="16">
        <v>9</v>
      </c>
    </row>
    <row r="11" spans="1:5" x14ac:dyDescent="0.3">
      <c r="A11" s="16">
        <f t="shared" si="0"/>
        <v>9</v>
      </c>
      <c r="B11" s="17" t="s">
        <v>16</v>
      </c>
      <c r="C11" s="19" t="s">
        <v>171</v>
      </c>
      <c r="D11" s="16">
        <v>8</v>
      </c>
      <c r="E11" s="16">
        <v>10</v>
      </c>
    </row>
    <row r="12" spans="1:5" x14ac:dyDescent="0.3">
      <c r="A12" s="16">
        <f t="shared" si="0"/>
        <v>10</v>
      </c>
      <c r="B12" s="17" t="s">
        <v>17</v>
      </c>
      <c r="C12" s="19" t="s">
        <v>172</v>
      </c>
      <c r="D12" s="16">
        <v>10</v>
      </c>
      <c r="E12" s="16">
        <v>1</v>
      </c>
    </row>
    <row r="13" spans="1:5" x14ac:dyDescent="0.3">
      <c r="A13" s="16">
        <f t="shared" si="0"/>
        <v>11</v>
      </c>
      <c r="B13" s="17" t="s">
        <v>18</v>
      </c>
      <c r="C13" s="19" t="s">
        <v>173</v>
      </c>
      <c r="D13" s="16">
        <v>2</v>
      </c>
      <c r="E13" s="16">
        <v>1</v>
      </c>
    </row>
    <row r="14" spans="1:5" x14ac:dyDescent="0.3">
      <c r="A14" s="16">
        <f t="shared" si="0"/>
        <v>12</v>
      </c>
      <c r="B14" s="17" t="s">
        <v>19</v>
      </c>
      <c r="C14" s="19" t="s">
        <v>174</v>
      </c>
      <c r="D14" s="16">
        <v>4</v>
      </c>
      <c r="E14" s="16">
        <v>1</v>
      </c>
    </row>
    <row r="15" spans="1:5" x14ac:dyDescent="0.3">
      <c r="A15" s="16">
        <f t="shared" si="0"/>
        <v>13</v>
      </c>
      <c r="B15" s="17" t="s">
        <v>20</v>
      </c>
      <c r="C15" s="19" t="s">
        <v>175</v>
      </c>
      <c r="D15" s="16">
        <v>6</v>
      </c>
      <c r="E15" s="16">
        <v>2</v>
      </c>
    </row>
    <row r="16" spans="1:5" x14ac:dyDescent="0.3">
      <c r="A16" s="16">
        <f t="shared" si="0"/>
        <v>14</v>
      </c>
      <c r="B16" s="17" t="s">
        <v>21</v>
      </c>
      <c r="C16" s="19" t="s">
        <v>176</v>
      </c>
      <c r="D16" s="16">
        <v>2</v>
      </c>
      <c r="E16" s="16">
        <v>2</v>
      </c>
    </row>
    <row r="17" spans="1:5" x14ac:dyDescent="0.3">
      <c r="A17" s="16">
        <f t="shared" si="0"/>
        <v>15</v>
      </c>
      <c r="B17" s="17" t="s">
        <v>22</v>
      </c>
      <c r="C17" s="19" t="s">
        <v>177</v>
      </c>
      <c r="D17" s="16">
        <v>4</v>
      </c>
      <c r="E17" s="16">
        <v>2</v>
      </c>
    </row>
    <row r="18" spans="1:5" x14ac:dyDescent="0.3">
      <c r="A18" s="16">
        <f t="shared" si="0"/>
        <v>16</v>
      </c>
      <c r="B18" s="17" t="s">
        <v>23</v>
      </c>
      <c r="C18" s="19" t="s">
        <v>178</v>
      </c>
      <c r="D18" s="16">
        <v>5</v>
      </c>
      <c r="E18" s="16">
        <v>4</v>
      </c>
    </row>
    <row r="19" spans="1:5" x14ac:dyDescent="0.3">
      <c r="A19" s="16">
        <f t="shared" si="0"/>
        <v>17</v>
      </c>
      <c r="B19" s="17" t="s">
        <v>24</v>
      </c>
      <c r="C19" s="19" t="s">
        <v>179</v>
      </c>
      <c r="D19" s="16">
        <v>1</v>
      </c>
      <c r="E19" s="16">
        <v>6</v>
      </c>
    </row>
    <row r="20" spans="1:5" x14ac:dyDescent="0.3">
      <c r="A20" s="16">
        <f t="shared" si="0"/>
        <v>18</v>
      </c>
      <c r="B20" s="17" t="s">
        <v>25</v>
      </c>
      <c r="C20" s="19" t="s">
        <v>180</v>
      </c>
      <c r="D20" s="16">
        <v>1</v>
      </c>
      <c r="E20" s="16">
        <v>4</v>
      </c>
    </row>
    <row r="21" spans="1:5" x14ac:dyDescent="0.3">
      <c r="A21" s="16">
        <f t="shared" si="0"/>
        <v>19</v>
      </c>
      <c r="B21" s="17" t="s">
        <v>26</v>
      </c>
      <c r="C21" s="19" t="s">
        <v>181</v>
      </c>
      <c r="D21" s="16">
        <v>1</v>
      </c>
      <c r="E21" s="16">
        <v>5</v>
      </c>
    </row>
    <row r="22" spans="1:5" x14ac:dyDescent="0.3">
      <c r="A22" s="16">
        <f t="shared" si="0"/>
        <v>20</v>
      </c>
      <c r="B22" s="17" t="s">
        <v>27</v>
      </c>
      <c r="C22" s="19" t="s">
        <v>182</v>
      </c>
      <c r="D22" s="16">
        <v>4</v>
      </c>
      <c r="E22" s="16">
        <v>7</v>
      </c>
    </row>
    <row r="23" spans="1:5" x14ac:dyDescent="0.3">
      <c r="A23" s="16">
        <f t="shared" si="0"/>
        <v>21</v>
      </c>
      <c r="B23" s="17" t="s">
        <v>28</v>
      </c>
      <c r="C23" s="19" t="s">
        <v>183</v>
      </c>
      <c r="D23" s="16">
        <v>5</v>
      </c>
      <c r="E23" s="16">
        <v>5</v>
      </c>
    </row>
    <row r="24" spans="1:5" x14ac:dyDescent="0.3">
      <c r="A24" s="16">
        <f t="shared" si="0"/>
        <v>22</v>
      </c>
      <c r="B24" s="17" t="s">
        <v>29</v>
      </c>
      <c r="C24" s="19" t="s">
        <v>184</v>
      </c>
      <c r="D24" s="16">
        <v>3</v>
      </c>
      <c r="E24" s="16">
        <v>5</v>
      </c>
    </row>
    <row r="25" spans="1:5" x14ac:dyDescent="0.3">
      <c r="A25" s="16">
        <f t="shared" si="0"/>
        <v>23</v>
      </c>
      <c r="B25" s="17" t="s">
        <v>30</v>
      </c>
      <c r="C25" s="19" t="s">
        <v>185</v>
      </c>
      <c r="D25" s="16">
        <v>2</v>
      </c>
      <c r="E25" s="16">
        <v>7</v>
      </c>
    </row>
    <row r="26" spans="1:5" x14ac:dyDescent="0.3">
      <c r="A26" s="16">
        <f t="shared" si="0"/>
        <v>24</v>
      </c>
      <c r="B26" s="17" t="s">
        <v>31</v>
      </c>
      <c r="C26" s="19" t="s">
        <v>186</v>
      </c>
      <c r="D26" s="16">
        <v>8</v>
      </c>
      <c r="E26" s="16">
        <v>7</v>
      </c>
    </row>
    <row r="27" spans="1:5" x14ac:dyDescent="0.3">
      <c r="A27" s="16">
        <f t="shared" si="0"/>
        <v>25</v>
      </c>
      <c r="B27" s="17" t="s">
        <v>32</v>
      </c>
      <c r="C27" s="19" t="s">
        <v>187</v>
      </c>
      <c r="D27" s="16">
        <v>9</v>
      </c>
      <c r="E27" s="16">
        <v>9</v>
      </c>
    </row>
    <row r="28" spans="1:5" x14ac:dyDescent="0.3">
      <c r="A28" s="16">
        <f t="shared" si="0"/>
        <v>26</v>
      </c>
      <c r="B28" s="17" t="s">
        <v>33</v>
      </c>
      <c r="C28" s="19" t="s">
        <v>188</v>
      </c>
      <c r="D28" s="16">
        <v>3</v>
      </c>
      <c r="E28" s="16">
        <v>10</v>
      </c>
    </row>
    <row r="29" spans="1:5" x14ac:dyDescent="0.3">
      <c r="A29" s="16">
        <f t="shared" si="0"/>
        <v>27</v>
      </c>
      <c r="B29" s="17" t="s">
        <v>34</v>
      </c>
      <c r="C29" s="19" t="s">
        <v>189</v>
      </c>
      <c r="D29" s="16">
        <v>4</v>
      </c>
      <c r="E29" s="16">
        <v>8</v>
      </c>
    </row>
    <row r="30" spans="1:5" x14ac:dyDescent="0.3">
      <c r="A30" s="16">
        <f t="shared" si="0"/>
        <v>28</v>
      </c>
      <c r="B30" s="17" t="s">
        <v>35</v>
      </c>
      <c r="C30" s="19" t="s">
        <v>190</v>
      </c>
      <c r="D30" s="16">
        <v>3</v>
      </c>
      <c r="E30" s="16">
        <v>8</v>
      </c>
    </row>
    <row r="31" spans="1:5" x14ac:dyDescent="0.3">
      <c r="A31" s="16">
        <f t="shared" si="0"/>
        <v>29</v>
      </c>
      <c r="B31" s="17" t="s">
        <v>36</v>
      </c>
      <c r="C31" s="19" t="s">
        <v>191</v>
      </c>
      <c r="D31" s="16">
        <v>4</v>
      </c>
      <c r="E31" s="16">
        <v>3</v>
      </c>
    </row>
    <row r="32" spans="1:5" x14ac:dyDescent="0.3">
      <c r="A32" s="16">
        <f t="shared" si="0"/>
        <v>30</v>
      </c>
      <c r="B32" s="17" t="s">
        <v>37</v>
      </c>
      <c r="C32" s="19" t="s">
        <v>192</v>
      </c>
      <c r="D32" s="16">
        <v>4</v>
      </c>
      <c r="E32" s="16">
        <v>4</v>
      </c>
    </row>
    <row r="33" spans="1:5" x14ac:dyDescent="0.3">
      <c r="A33" s="16">
        <f t="shared" si="0"/>
        <v>31</v>
      </c>
      <c r="B33" s="17" t="s">
        <v>38</v>
      </c>
      <c r="C33" s="19" t="s">
        <v>193</v>
      </c>
      <c r="D33" s="16">
        <v>5</v>
      </c>
      <c r="E33" s="16">
        <v>5</v>
      </c>
    </row>
    <row r="34" spans="1:5" x14ac:dyDescent="0.3">
      <c r="A34" s="16">
        <f t="shared" si="0"/>
        <v>32</v>
      </c>
      <c r="B34" s="17" t="s">
        <v>39</v>
      </c>
      <c r="C34" s="19" t="s">
        <v>194</v>
      </c>
      <c r="D34" s="16">
        <v>5</v>
      </c>
      <c r="E34" s="16">
        <v>7</v>
      </c>
    </row>
    <row r="35" spans="1:5" x14ac:dyDescent="0.3">
      <c r="A35" s="16">
        <f t="shared" si="0"/>
        <v>33</v>
      </c>
      <c r="B35" s="17" t="s">
        <v>40</v>
      </c>
      <c r="C35" s="19" t="s">
        <v>195</v>
      </c>
      <c r="D35" s="16">
        <v>6</v>
      </c>
      <c r="E35" s="16">
        <v>5</v>
      </c>
    </row>
    <row r="36" spans="1:5" x14ac:dyDescent="0.3">
      <c r="A36" s="16">
        <f t="shared" si="0"/>
        <v>34</v>
      </c>
      <c r="B36" s="17" t="s">
        <v>41</v>
      </c>
      <c r="C36" s="19" t="s">
        <v>196</v>
      </c>
      <c r="D36" s="16">
        <v>6</v>
      </c>
      <c r="E36" s="16">
        <v>4</v>
      </c>
    </row>
    <row r="37" spans="1:5" x14ac:dyDescent="0.3">
      <c r="A37" s="16">
        <f t="shared" si="0"/>
        <v>35</v>
      </c>
      <c r="B37" s="17" t="s">
        <v>42</v>
      </c>
      <c r="C37" s="19" t="s">
        <v>197</v>
      </c>
      <c r="D37" s="16">
        <v>8</v>
      </c>
      <c r="E37" s="16">
        <v>2</v>
      </c>
    </row>
    <row r="38" spans="1:5" x14ac:dyDescent="0.3">
      <c r="A38" s="16">
        <f t="shared" si="0"/>
        <v>36</v>
      </c>
      <c r="B38" s="17" t="s">
        <v>43</v>
      </c>
      <c r="C38" s="19" t="s">
        <v>198</v>
      </c>
      <c r="D38" s="16">
        <v>7</v>
      </c>
      <c r="E38" s="16">
        <v>8</v>
      </c>
    </row>
    <row r="39" spans="1:5" x14ac:dyDescent="0.3">
      <c r="A39" s="16">
        <f t="shared" si="0"/>
        <v>37</v>
      </c>
      <c r="B39" s="17" t="s">
        <v>44</v>
      </c>
      <c r="C39" s="19" t="s">
        <v>199</v>
      </c>
      <c r="D39" s="16">
        <v>1</v>
      </c>
      <c r="E39" s="16">
        <v>5</v>
      </c>
    </row>
    <row r="40" spans="1:5" x14ac:dyDescent="0.3">
      <c r="A40" s="16">
        <f t="shared" si="0"/>
        <v>38</v>
      </c>
      <c r="B40" s="17" t="s">
        <v>45</v>
      </c>
      <c r="C40" s="19" t="s">
        <v>200</v>
      </c>
      <c r="D40" s="16">
        <v>2</v>
      </c>
      <c r="E40" s="16">
        <v>2</v>
      </c>
    </row>
    <row r="41" spans="1:5" x14ac:dyDescent="0.3">
      <c r="A41" s="16">
        <f t="shared" si="0"/>
        <v>39</v>
      </c>
      <c r="B41" s="17" t="s">
        <v>46</v>
      </c>
      <c r="C41" s="19" t="s">
        <v>201</v>
      </c>
      <c r="D41" s="16">
        <v>2</v>
      </c>
      <c r="E41" s="16">
        <v>4</v>
      </c>
    </row>
    <row r="42" spans="1:5" x14ac:dyDescent="0.3">
      <c r="A42" s="16">
        <f t="shared" si="0"/>
        <v>40</v>
      </c>
      <c r="B42" s="17" t="s">
        <v>47</v>
      </c>
      <c r="C42" s="19" t="s">
        <v>202</v>
      </c>
      <c r="D42" s="16">
        <v>2</v>
      </c>
      <c r="E42" s="16">
        <v>8</v>
      </c>
    </row>
  </sheetData>
  <autoFilter ref="A2:E42" xr:uid="{00000000-0001-0000-0300-000000000000}"/>
  <mergeCells count="1">
    <mergeCell ref="A1:E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B50D-1DA3-4C19-AADF-9C9DF2B19562}">
  <dimension ref="A1:G107"/>
  <sheetViews>
    <sheetView workbookViewId="0">
      <selection activeCell="E13" sqref="E13"/>
    </sheetView>
  </sheetViews>
  <sheetFormatPr defaultRowHeight="14.4" x14ac:dyDescent="0.3"/>
  <cols>
    <col min="1" max="1" width="16.5546875" bestFit="1" customWidth="1"/>
    <col min="2" max="2" width="12.21875" bestFit="1" customWidth="1"/>
    <col min="3" max="3" width="21" bestFit="1" customWidth="1"/>
    <col min="4" max="4" width="23.5546875" bestFit="1" customWidth="1"/>
    <col min="5" max="5" width="21" bestFit="1" customWidth="1"/>
    <col min="6" max="6" width="19.109375" bestFit="1" customWidth="1"/>
  </cols>
  <sheetData>
    <row r="1" spans="1:7" ht="23.4" x14ac:dyDescent="0.45">
      <c r="A1" s="37" t="s">
        <v>161</v>
      </c>
      <c r="B1" s="38"/>
      <c r="C1" s="38"/>
      <c r="D1" s="38"/>
      <c r="E1" s="38"/>
      <c r="F1" s="38"/>
      <c r="G1" s="38"/>
    </row>
    <row r="2" spans="1:7" ht="15.6" x14ac:dyDescent="0.3">
      <c r="A2" s="14" t="s">
        <v>162</v>
      </c>
      <c r="B2" s="18" t="s">
        <v>48</v>
      </c>
      <c r="C2" s="18" t="s">
        <v>203</v>
      </c>
      <c r="D2" s="18" t="s">
        <v>49</v>
      </c>
      <c r="E2" s="18" t="s">
        <v>50</v>
      </c>
      <c r="F2" s="18" t="s">
        <v>160</v>
      </c>
      <c r="G2" s="23" t="s">
        <v>51</v>
      </c>
    </row>
    <row r="3" spans="1:7" x14ac:dyDescent="0.3">
      <c r="A3" s="17">
        <v>1</v>
      </c>
      <c r="B3" s="17" t="s">
        <v>52</v>
      </c>
      <c r="C3" s="17" t="s">
        <v>53</v>
      </c>
      <c r="D3" s="17" t="s">
        <v>3</v>
      </c>
      <c r="E3" s="17">
        <v>38</v>
      </c>
      <c r="F3" s="17">
        <v>42</v>
      </c>
      <c r="G3" s="17" t="s">
        <v>56</v>
      </c>
    </row>
    <row r="4" spans="1:7" x14ac:dyDescent="0.3">
      <c r="A4" s="17">
        <f>A3+1</f>
        <v>2</v>
      </c>
      <c r="B4" s="17" t="s">
        <v>67</v>
      </c>
      <c r="C4" s="17" t="s">
        <v>53</v>
      </c>
      <c r="D4" s="17" t="s">
        <v>3</v>
      </c>
      <c r="E4" s="17">
        <v>26</v>
      </c>
      <c r="F4" s="17">
        <v>5</v>
      </c>
      <c r="G4" s="17" t="s">
        <v>54</v>
      </c>
    </row>
    <row r="5" spans="1:7" x14ac:dyDescent="0.3">
      <c r="A5" s="17">
        <f t="shared" ref="A5:A68" si="0">A4+1</f>
        <v>3</v>
      </c>
      <c r="B5" s="17" t="s">
        <v>119</v>
      </c>
      <c r="C5" s="17" t="s">
        <v>53</v>
      </c>
      <c r="D5" s="17" t="s">
        <v>3</v>
      </c>
      <c r="E5" s="17">
        <v>12</v>
      </c>
      <c r="F5" s="17">
        <v>25</v>
      </c>
      <c r="G5" s="17" t="s">
        <v>61</v>
      </c>
    </row>
    <row r="6" spans="1:7" x14ac:dyDescent="0.3">
      <c r="A6" s="17">
        <f t="shared" si="0"/>
        <v>4</v>
      </c>
      <c r="B6" s="17" t="s">
        <v>138</v>
      </c>
      <c r="C6" s="17" t="s">
        <v>64</v>
      </c>
      <c r="D6" s="17" t="s">
        <v>3</v>
      </c>
      <c r="E6" s="17">
        <v>40</v>
      </c>
      <c r="F6" s="17">
        <v>11</v>
      </c>
      <c r="G6" s="17" t="s">
        <v>56</v>
      </c>
    </row>
    <row r="7" spans="1:7" x14ac:dyDescent="0.3">
      <c r="A7" s="17">
        <f t="shared" si="0"/>
        <v>5</v>
      </c>
      <c r="B7" s="17" t="s">
        <v>212</v>
      </c>
      <c r="C7" s="17" t="s">
        <v>64</v>
      </c>
      <c r="D7" s="17" t="s">
        <v>5</v>
      </c>
      <c r="E7" s="17">
        <v>37</v>
      </c>
      <c r="F7" s="17">
        <v>30</v>
      </c>
      <c r="G7" s="17" t="s">
        <v>54</v>
      </c>
    </row>
    <row r="8" spans="1:7" x14ac:dyDescent="0.3">
      <c r="A8" s="17">
        <f t="shared" si="0"/>
        <v>6</v>
      </c>
      <c r="B8" s="17" t="s">
        <v>55</v>
      </c>
      <c r="C8" s="17" t="s">
        <v>53</v>
      </c>
      <c r="D8" s="17" t="s">
        <v>7</v>
      </c>
      <c r="E8" s="17">
        <v>13</v>
      </c>
      <c r="F8" s="17">
        <v>13</v>
      </c>
      <c r="G8" s="17" t="s">
        <v>61</v>
      </c>
    </row>
    <row r="9" spans="1:7" x14ac:dyDescent="0.3">
      <c r="A9" s="17">
        <f t="shared" si="0"/>
        <v>7</v>
      </c>
      <c r="B9" s="17" t="s">
        <v>146</v>
      </c>
      <c r="C9" s="17" t="s">
        <v>53</v>
      </c>
      <c r="D9" s="17" t="s">
        <v>7</v>
      </c>
      <c r="E9" s="17">
        <v>8</v>
      </c>
      <c r="F9" s="17">
        <v>25</v>
      </c>
      <c r="G9" s="17" t="s">
        <v>54</v>
      </c>
    </row>
    <row r="10" spans="1:7" x14ac:dyDescent="0.3">
      <c r="A10" s="17">
        <f t="shared" si="0"/>
        <v>8</v>
      </c>
      <c r="B10" s="17" t="s">
        <v>57</v>
      </c>
      <c r="C10" s="17" t="s">
        <v>58</v>
      </c>
      <c r="D10" s="17" t="s">
        <v>9</v>
      </c>
      <c r="E10" s="17">
        <v>32</v>
      </c>
      <c r="F10" s="17">
        <v>6</v>
      </c>
      <c r="G10" s="17" t="s">
        <v>61</v>
      </c>
    </row>
    <row r="11" spans="1:7" x14ac:dyDescent="0.3">
      <c r="A11" s="17">
        <f t="shared" si="0"/>
        <v>9</v>
      </c>
      <c r="B11" s="17" t="s">
        <v>96</v>
      </c>
      <c r="C11" s="17" t="s">
        <v>53</v>
      </c>
      <c r="D11" s="17" t="s">
        <v>9</v>
      </c>
      <c r="E11" s="17">
        <v>32</v>
      </c>
      <c r="F11" s="17">
        <v>48</v>
      </c>
      <c r="G11" s="17" t="s">
        <v>54</v>
      </c>
    </row>
    <row r="12" spans="1:7" x14ac:dyDescent="0.3">
      <c r="A12" s="17">
        <f t="shared" si="0"/>
        <v>10</v>
      </c>
      <c r="B12" s="17" t="s">
        <v>218</v>
      </c>
      <c r="C12" s="17" t="s">
        <v>53</v>
      </c>
      <c r="D12" s="17" t="s">
        <v>41</v>
      </c>
      <c r="E12" s="17">
        <v>32</v>
      </c>
      <c r="F12" s="17">
        <v>48</v>
      </c>
      <c r="G12" s="17" t="s">
        <v>61</v>
      </c>
    </row>
    <row r="13" spans="1:7" x14ac:dyDescent="0.3">
      <c r="A13" s="17">
        <f t="shared" si="0"/>
        <v>11</v>
      </c>
      <c r="B13" s="17" t="s">
        <v>98</v>
      </c>
      <c r="C13" s="17" t="s">
        <v>64</v>
      </c>
      <c r="D13" s="17" t="s">
        <v>9</v>
      </c>
      <c r="E13" s="17">
        <v>37</v>
      </c>
      <c r="F13" s="17">
        <v>30</v>
      </c>
      <c r="G13" s="17" t="s">
        <v>56</v>
      </c>
    </row>
    <row r="14" spans="1:7" x14ac:dyDescent="0.3">
      <c r="A14" s="17">
        <f t="shared" si="0"/>
        <v>12</v>
      </c>
      <c r="B14" s="17" t="s">
        <v>104</v>
      </c>
      <c r="C14" s="17" t="s">
        <v>60</v>
      </c>
      <c r="D14" s="17" t="s">
        <v>9</v>
      </c>
      <c r="E14" s="17">
        <v>11</v>
      </c>
      <c r="F14" s="17">
        <v>26</v>
      </c>
      <c r="G14" s="17" t="s">
        <v>54</v>
      </c>
    </row>
    <row r="15" spans="1:7" x14ac:dyDescent="0.3">
      <c r="A15" s="17">
        <f t="shared" si="0"/>
        <v>13</v>
      </c>
      <c r="B15" s="17" t="s">
        <v>116</v>
      </c>
      <c r="C15" s="17" t="s">
        <v>53</v>
      </c>
      <c r="D15" s="17" t="s">
        <v>9</v>
      </c>
      <c r="E15" s="17">
        <v>23</v>
      </c>
      <c r="F15" s="17">
        <v>9</v>
      </c>
      <c r="G15" s="17" t="s">
        <v>61</v>
      </c>
    </row>
    <row r="16" spans="1:7" x14ac:dyDescent="0.3">
      <c r="A16" s="17">
        <f t="shared" si="0"/>
        <v>14</v>
      </c>
      <c r="B16" s="17" t="s">
        <v>141</v>
      </c>
      <c r="C16" s="17" t="s">
        <v>64</v>
      </c>
      <c r="D16" s="17" t="s">
        <v>9</v>
      </c>
      <c r="E16" s="17">
        <v>22</v>
      </c>
      <c r="F16" s="17">
        <v>49</v>
      </c>
      <c r="G16" s="17" t="s">
        <v>56</v>
      </c>
    </row>
    <row r="17" spans="1:7" x14ac:dyDescent="0.3">
      <c r="A17" s="17">
        <f t="shared" si="0"/>
        <v>15</v>
      </c>
      <c r="B17" s="17" t="s">
        <v>145</v>
      </c>
      <c r="C17" s="17" t="s">
        <v>64</v>
      </c>
      <c r="D17" s="17" t="s">
        <v>9</v>
      </c>
      <c r="E17" s="17">
        <v>36</v>
      </c>
      <c r="F17" s="17">
        <v>37</v>
      </c>
      <c r="G17" s="17" t="s">
        <v>54</v>
      </c>
    </row>
    <row r="18" spans="1:7" x14ac:dyDescent="0.3">
      <c r="A18" s="17">
        <f t="shared" si="0"/>
        <v>16</v>
      </c>
      <c r="B18" s="17" t="s">
        <v>148</v>
      </c>
      <c r="C18" s="17" t="s">
        <v>53</v>
      </c>
      <c r="D18" s="17" t="s">
        <v>9</v>
      </c>
      <c r="E18" s="17">
        <v>36</v>
      </c>
      <c r="F18" s="17">
        <v>15</v>
      </c>
      <c r="G18" s="17" t="s">
        <v>61</v>
      </c>
    </row>
    <row r="19" spans="1:7" x14ac:dyDescent="0.3">
      <c r="A19" s="17">
        <f t="shared" si="0"/>
        <v>17</v>
      </c>
      <c r="B19" s="17" t="s">
        <v>107</v>
      </c>
      <c r="C19" s="17" t="s">
        <v>71</v>
      </c>
      <c r="D19" s="17" t="s">
        <v>11</v>
      </c>
      <c r="E19" s="17">
        <v>23</v>
      </c>
      <c r="F19" s="17">
        <v>33</v>
      </c>
      <c r="G19" s="17" t="s">
        <v>54</v>
      </c>
    </row>
    <row r="20" spans="1:7" x14ac:dyDescent="0.3">
      <c r="A20" s="17">
        <f t="shared" si="0"/>
        <v>18</v>
      </c>
      <c r="B20" s="17" t="s">
        <v>158</v>
      </c>
      <c r="C20" s="17" t="s">
        <v>64</v>
      </c>
      <c r="D20" s="17" t="s">
        <v>11</v>
      </c>
      <c r="E20" s="17">
        <v>11</v>
      </c>
      <c r="F20" s="17">
        <v>11</v>
      </c>
      <c r="G20" s="17" t="s">
        <v>61</v>
      </c>
    </row>
    <row r="21" spans="1:7" x14ac:dyDescent="0.3">
      <c r="A21" s="17">
        <f t="shared" si="0"/>
        <v>19</v>
      </c>
      <c r="B21" s="17" t="s">
        <v>79</v>
      </c>
      <c r="C21" s="17" t="s">
        <v>64</v>
      </c>
      <c r="D21" s="17" t="s">
        <v>12</v>
      </c>
      <c r="E21" s="17">
        <v>38</v>
      </c>
      <c r="F21" s="17">
        <v>49</v>
      </c>
      <c r="G21" s="17" t="s">
        <v>54</v>
      </c>
    </row>
    <row r="22" spans="1:7" x14ac:dyDescent="0.3">
      <c r="A22" s="17">
        <f t="shared" si="0"/>
        <v>20</v>
      </c>
      <c r="B22" s="17" t="s">
        <v>143</v>
      </c>
      <c r="C22" s="17" t="s">
        <v>60</v>
      </c>
      <c r="D22" s="17" t="s">
        <v>12</v>
      </c>
      <c r="E22" s="17">
        <v>23</v>
      </c>
      <c r="F22" s="17">
        <v>22</v>
      </c>
      <c r="G22" s="17" t="s">
        <v>61</v>
      </c>
    </row>
    <row r="23" spans="1:7" x14ac:dyDescent="0.3">
      <c r="A23" s="17">
        <f t="shared" si="0"/>
        <v>21</v>
      </c>
      <c r="B23" s="17" t="s">
        <v>155</v>
      </c>
      <c r="C23" s="17" t="s">
        <v>64</v>
      </c>
      <c r="D23" s="17" t="s">
        <v>12</v>
      </c>
      <c r="E23" s="17">
        <v>9</v>
      </c>
      <c r="F23" s="17">
        <v>37</v>
      </c>
      <c r="G23" s="17" t="s">
        <v>61</v>
      </c>
    </row>
    <row r="24" spans="1:7" x14ac:dyDescent="0.3">
      <c r="A24" s="17">
        <f t="shared" si="0"/>
        <v>22</v>
      </c>
      <c r="B24" s="17" t="s">
        <v>101</v>
      </c>
      <c r="C24" s="17" t="s">
        <v>64</v>
      </c>
      <c r="D24" s="17" t="s">
        <v>13</v>
      </c>
      <c r="E24" s="17">
        <v>18</v>
      </c>
      <c r="F24" s="17">
        <v>47</v>
      </c>
      <c r="G24" s="17" t="s">
        <v>56</v>
      </c>
    </row>
    <row r="25" spans="1:7" x14ac:dyDescent="0.3">
      <c r="A25" s="17">
        <f t="shared" si="0"/>
        <v>23</v>
      </c>
      <c r="B25" s="17" t="s">
        <v>106</v>
      </c>
      <c r="C25" s="17" t="s">
        <v>71</v>
      </c>
      <c r="D25" s="17" t="s">
        <v>13</v>
      </c>
      <c r="E25" s="17">
        <v>35</v>
      </c>
      <c r="F25" s="17">
        <v>28</v>
      </c>
      <c r="G25" s="17" t="s">
        <v>54</v>
      </c>
    </row>
    <row r="26" spans="1:7" x14ac:dyDescent="0.3">
      <c r="A26" s="17">
        <f t="shared" si="0"/>
        <v>24</v>
      </c>
      <c r="B26" s="17" t="s">
        <v>66</v>
      </c>
      <c r="C26" s="17" t="s">
        <v>60</v>
      </c>
      <c r="D26" s="17" t="s">
        <v>14</v>
      </c>
      <c r="E26" s="17">
        <v>23</v>
      </c>
      <c r="F26" s="17">
        <v>8</v>
      </c>
      <c r="G26" s="17" t="s">
        <v>61</v>
      </c>
    </row>
    <row r="27" spans="1:7" x14ac:dyDescent="0.3">
      <c r="A27" s="17">
        <f t="shared" si="0"/>
        <v>25</v>
      </c>
      <c r="B27" s="17" t="s">
        <v>123</v>
      </c>
      <c r="C27" s="17" t="s">
        <v>64</v>
      </c>
      <c r="D27" s="17" t="s">
        <v>14</v>
      </c>
      <c r="E27" s="17">
        <v>26</v>
      </c>
      <c r="F27" s="17">
        <v>14</v>
      </c>
      <c r="G27" s="17" t="s">
        <v>54</v>
      </c>
    </row>
    <row r="28" spans="1:7" x14ac:dyDescent="0.3">
      <c r="A28" s="17">
        <f t="shared" si="0"/>
        <v>26</v>
      </c>
      <c r="B28" s="17" t="s">
        <v>132</v>
      </c>
      <c r="C28" s="17" t="s">
        <v>58</v>
      </c>
      <c r="D28" s="17" t="s">
        <v>14</v>
      </c>
      <c r="E28" s="17">
        <v>17</v>
      </c>
      <c r="F28" s="17">
        <v>33</v>
      </c>
      <c r="G28" s="17" t="s">
        <v>61</v>
      </c>
    </row>
    <row r="29" spans="1:7" x14ac:dyDescent="0.3">
      <c r="A29" s="17">
        <f t="shared" si="0"/>
        <v>27</v>
      </c>
      <c r="B29" s="17" t="s">
        <v>80</v>
      </c>
      <c r="C29" s="17" t="s">
        <v>60</v>
      </c>
      <c r="D29" s="17" t="s">
        <v>16</v>
      </c>
      <c r="E29" s="17">
        <v>37</v>
      </c>
      <c r="F29" s="17">
        <v>30</v>
      </c>
      <c r="G29" s="17" t="s">
        <v>54</v>
      </c>
    </row>
    <row r="30" spans="1:7" x14ac:dyDescent="0.3">
      <c r="A30" s="17">
        <f t="shared" si="0"/>
        <v>28</v>
      </c>
      <c r="B30" s="17" t="s">
        <v>117</v>
      </c>
      <c r="C30" s="17" t="s">
        <v>64</v>
      </c>
      <c r="D30" s="17" t="s">
        <v>16</v>
      </c>
      <c r="E30" s="17">
        <v>40</v>
      </c>
      <c r="F30" s="17">
        <v>15</v>
      </c>
      <c r="G30" s="17" t="s">
        <v>61</v>
      </c>
    </row>
    <row r="31" spans="1:7" x14ac:dyDescent="0.3">
      <c r="A31" s="17">
        <f t="shared" si="0"/>
        <v>29</v>
      </c>
      <c r="B31" s="17" t="s">
        <v>131</v>
      </c>
      <c r="C31" s="17" t="s">
        <v>71</v>
      </c>
      <c r="D31" s="17" t="s">
        <v>16</v>
      </c>
      <c r="E31" s="17">
        <v>23</v>
      </c>
      <c r="F31" s="17">
        <v>41</v>
      </c>
      <c r="G31" s="17" t="s">
        <v>56</v>
      </c>
    </row>
    <row r="32" spans="1:7" x14ac:dyDescent="0.3">
      <c r="A32" s="17">
        <f t="shared" si="0"/>
        <v>30</v>
      </c>
      <c r="B32" s="17" t="s">
        <v>73</v>
      </c>
      <c r="C32" s="17" t="s">
        <v>60</v>
      </c>
      <c r="D32" s="17" t="s">
        <v>17</v>
      </c>
      <c r="E32" s="17">
        <v>26</v>
      </c>
      <c r="F32" s="17">
        <v>35</v>
      </c>
      <c r="G32" s="17" t="s">
        <v>54</v>
      </c>
    </row>
    <row r="33" spans="1:7" x14ac:dyDescent="0.3">
      <c r="A33" s="17">
        <f t="shared" si="0"/>
        <v>31</v>
      </c>
      <c r="B33" s="17" t="s">
        <v>87</v>
      </c>
      <c r="C33" s="17" t="s">
        <v>71</v>
      </c>
      <c r="D33" s="17" t="s">
        <v>17</v>
      </c>
      <c r="E33" s="17">
        <v>11</v>
      </c>
      <c r="F33" s="17">
        <v>50</v>
      </c>
      <c r="G33" s="17" t="s">
        <v>61</v>
      </c>
    </row>
    <row r="34" spans="1:7" x14ac:dyDescent="0.3">
      <c r="A34" s="17">
        <f t="shared" si="0"/>
        <v>32</v>
      </c>
      <c r="B34" s="17" t="s">
        <v>88</v>
      </c>
      <c r="C34" s="17" t="s">
        <v>71</v>
      </c>
      <c r="D34" s="17" t="s">
        <v>17</v>
      </c>
      <c r="E34" s="17">
        <v>17</v>
      </c>
      <c r="F34" s="17">
        <v>17</v>
      </c>
      <c r="G34" s="17" t="s">
        <v>56</v>
      </c>
    </row>
    <row r="35" spans="1:7" x14ac:dyDescent="0.3">
      <c r="A35" s="17">
        <f t="shared" si="0"/>
        <v>33</v>
      </c>
      <c r="B35" s="17" t="s">
        <v>95</v>
      </c>
      <c r="C35" s="17" t="s">
        <v>71</v>
      </c>
      <c r="D35" s="17" t="s">
        <v>17</v>
      </c>
      <c r="E35" s="17">
        <v>19</v>
      </c>
      <c r="F35" s="17">
        <v>46</v>
      </c>
      <c r="G35" s="17" t="s">
        <v>54</v>
      </c>
    </row>
    <row r="36" spans="1:7" x14ac:dyDescent="0.3">
      <c r="A36" s="17">
        <f t="shared" si="0"/>
        <v>34</v>
      </c>
      <c r="B36" s="17" t="s">
        <v>154</v>
      </c>
      <c r="C36" s="17" t="s">
        <v>64</v>
      </c>
      <c r="D36" s="17" t="s">
        <v>17</v>
      </c>
      <c r="E36" s="17">
        <v>15</v>
      </c>
      <c r="F36" s="17">
        <v>21</v>
      </c>
      <c r="G36" s="17" t="s">
        <v>61</v>
      </c>
    </row>
    <row r="37" spans="1:7" x14ac:dyDescent="0.3">
      <c r="A37" s="17">
        <f t="shared" si="0"/>
        <v>35</v>
      </c>
      <c r="B37" s="17" t="s">
        <v>68</v>
      </c>
      <c r="C37" s="17" t="s">
        <v>64</v>
      </c>
      <c r="D37" s="17" t="s">
        <v>18</v>
      </c>
      <c r="E37" s="17">
        <v>7</v>
      </c>
      <c r="F37" s="17">
        <v>37</v>
      </c>
      <c r="G37" s="17" t="s">
        <v>54</v>
      </c>
    </row>
    <row r="38" spans="1:7" x14ac:dyDescent="0.3">
      <c r="A38" s="17">
        <f t="shared" si="0"/>
        <v>36</v>
      </c>
      <c r="B38" s="17" t="s">
        <v>103</v>
      </c>
      <c r="C38" s="17" t="s">
        <v>71</v>
      </c>
      <c r="D38" s="17" t="s">
        <v>19</v>
      </c>
      <c r="E38" s="17">
        <v>20</v>
      </c>
      <c r="F38" s="17">
        <v>16</v>
      </c>
      <c r="G38" s="17" t="s">
        <v>61</v>
      </c>
    </row>
    <row r="39" spans="1:7" x14ac:dyDescent="0.3">
      <c r="A39" s="17">
        <f t="shared" si="0"/>
        <v>37</v>
      </c>
      <c r="B39" s="17" t="s">
        <v>108</v>
      </c>
      <c r="C39" s="17" t="s">
        <v>64</v>
      </c>
      <c r="D39" s="17" t="s">
        <v>20</v>
      </c>
      <c r="E39" s="17">
        <v>25</v>
      </c>
      <c r="F39" s="17">
        <v>21</v>
      </c>
      <c r="G39" s="17" t="s">
        <v>61</v>
      </c>
    </row>
    <row r="40" spans="1:7" x14ac:dyDescent="0.3">
      <c r="A40" s="17">
        <f t="shared" si="0"/>
        <v>38</v>
      </c>
      <c r="B40" s="17" t="s">
        <v>76</v>
      </c>
      <c r="C40" s="17" t="s">
        <v>71</v>
      </c>
      <c r="D40" s="17" t="s">
        <v>21</v>
      </c>
      <c r="E40" s="17">
        <v>37</v>
      </c>
      <c r="F40" s="17">
        <v>11</v>
      </c>
      <c r="G40" s="17" t="s">
        <v>54</v>
      </c>
    </row>
    <row r="41" spans="1:7" x14ac:dyDescent="0.3">
      <c r="A41" s="17">
        <f t="shared" si="0"/>
        <v>39</v>
      </c>
      <c r="B41" s="17" t="s">
        <v>99</v>
      </c>
      <c r="C41" s="17" t="s">
        <v>64</v>
      </c>
      <c r="D41" s="17" t="s">
        <v>21</v>
      </c>
      <c r="E41" s="17">
        <v>6</v>
      </c>
      <c r="F41" s="17">
        <v>44</v>
      </c>
      <c r="G41" s="17" t="s">
        <v>61</v>
      </c>
    </row>
    <row r="42" spans="1:7" x14ac:dyDescent="0.3">
      <c r="A42" s="17">
        <f t="shared" si="0"/>
        <v>40</v>
      </c>
      <c r="B42" s="17" t="s">
        <v>139</v>
      </c>
      <c r="C42" s="17" t="s">
        <v>58</v>
      </c>
      <c r="D42" s="17" t="s">
        <v>21</v>
      </c>
      <c r="E42" s="17">
        <v>9</v>
      </c>
      <c r="F42" s="17">
        <v>11</v>
      </c>
      <c r="G42" s="17" t="s">
        <v>56</v>
      </c>
    </row>
    <row r="43" spans="1:7" x14ac:dyDescent="0.3">
      <c r="A43" s="17">
        <f t="shared" si="0"/>
        <v>41</v>
      </c>
      <c r="B43" s="17" t="s">
        <v>142</v>
      </c>
      <c r="C43" s="17" t="s">
        <v>53</v>
      </c>
      <c r="D43" s="17" t="s">
        <v>21</v>
      </c>
      <c r="E43" s="17">
        <v>34</v>
      </c>
      <c r="F43" s="17">
        <v>37</v>
      </c>
      <c r="G43" s="17" t="s">
        <v>54</v>
      </c>
    </row>
    <row r="44" spans="1:7" x14ac:dyDescent="0.3">
      <c r="A44" s="17">
        <f t="shared" si="0"/>
        <v>42</v>
      </c>
      <c r="B44" s="17" t="s">
        <v>77</v>
      </c>
      <c r="C44" s="17" t="s">
        <v>60</v>
      </c>
      <c r="D44" s="17" t="s">
        <v>22</v>
      </c>
      <c r="E44" s="17">
        <v>8</v>
      </c>
      <c r="F44" s="17">
        <v>23</v>
      </c>
      <c r="G44" s="17" t="s">
        <v>61</v>
      </c>
    </row>
    <row r="45" spans="1:7" x14ac:dyDescent="0.3">
      <c r="A45" s="17">
        <f t="shared" si="0"/>
        <v>43</v>
      </c>
      <c r="B45" s="17" t="s">
        <v>150</v>
      </c>
      <c r="C45" s="17" t="s">
        <v>60</v>
      </c>
      <c r="D45" s="17" t="s">
        <v>22</v>
      </c>
      <c r="E45" s="17">
        <v>38</v>
      </c>
      <c r="F45" s="17">
        <v>38</v>
      </c>
      <c r="G45" s="17" t="s">
        <v>56</v>
      </c>
    </row>
    <row r="46" spans="1:7" x14ac:dyDescent="0.3">
      <c r="A46" s="17">
        <f t="shared" si="0"/>
        <v>44</v>
      </c>
      <c r="B46" s="17" t="s">
        <v>84</v>
      </c>
      <c r="C46" s="17" t="s">
        <v>64</v>
      </c>
      <c r="D46" s="17" t="s">
        <v>23</v>
      </c>
      <c r="E46" s="17">
        <v>5</v>
      </c>
      <c r="F46" s="17">
        <v>13</v>
      </c>
      <c r="G46" s="17" t="s">
        <v>54</v>
      </c>
    </row>
    <row r="47" spans="1:7" x14ac:dyDescent="0.3">
      <c r="A47" s="17">
        <f t="shared" si="0"/>
        <v>45</v>
      </c>
      <c r="B47" s="17" t="s">
        <v>94</v>
      </c>
      <c r="C47" s="17" t="s">
        <v>71</v>
      </c>
      <c r="D47" s="17" t="s">
        <v>23</v>
      </c>
      <c r="E47" s="17">
        <v>6</v>
      </c>
      <c r="F47" s="17">
        <v>19</v>
      </c>
      <c r="G47" s="17" t="s">
        <v>61</v>
      </c>
    </row>
    <row r="48" spans="1:7" x14ac:dyDescent="0.3">
      <c r="A48" s="17">
        <f t="shared" si="0"/>
        <v>46</v>
      </c>
      <c r="B48" s="17" t="s">
        <v>130</v>
      </c>
      <c r="C48" s="17" t="s">
        <v>60</v>
      </c>
      <c r="D48" s="17" t="s">
        <v>23</v>
      </c>
      <c r="E48" s="17">
        <v>17</v>
      </c>
      <c r="F48" s="17">
        <v>35</v>
      </c>
      <c r="G48" s="17" t="s">
        <v>54</v>
      </c>
    </row>
    <row r="49" spans="1:7" x14ac:dyDescent="0.3">
      <c r="A49" s="17">
        <f t="shared" si="0"/>
        <v>47</v>
      </c>
      <c r="B49" s="17" t="s">
        <v>83</v>
      </c>
      <c r="C49" s="17" t="s">
        <v>58</v>
      </c>
      <c r="D49" s="17" t="s">
        <v>24</v>
      </c>
      <c r="E49" s="17">
        <v>37</v>
      </c>
      <c r="F49" s="17">
        <v>39</v>
      </c>
      <c r="G49" s="17" t="s">
        <v>61</v>
      </c>
    </row>
    <row r="50" spans="1:7" x14ac:dyDescent="0.3">
      <c r="A50" s="17">
        <f t="shared" si="0"/>
        <v>48</v>
      </c>
      <c r="B50" s="17" t="s">
        <v>105</v>
      </c>
      <c r="C50" s="17" t="s">
        <v>60</v>
      </c>
      <c r="D50" s="17" t="s">
        <v>24</v>
      </c>
      <c r="E50" s="17">
        <v>39</v>
      </c>
      <c r="F50" s="17">
        <v>7</v>
      </c>
      <c r="G50" s="17" t="s">
        <v>54</v>
      </c>
    </row>
    <row r="51" spans="1:7" x14ac:dyDescent="0.3">
      <c r="A51" s="17">
        <f t="shared" si="0"/>
        <v>49</v>
      </c>
      <c r="B51" s="17" t="s">
        <v>111</v>
      </c>
      <c r="C51" s="17" t="s">
        <v>53</v>
      </c>
      <c r="D51" s="17" t="s">
        <v>24</v>
      </c>
      <c r="E51" s="17">
        <v>11</v>
      </c>
      <c r="F51" s="17">
        <v>14</v>
      </c>
      <c r="G51" s="17" t="s">
        <v>61</v>
      </c>
    </row>
    <row r="52" spans="1:7" x14ac:dyDescent="0.3">
      <c r="A52" s="17">
        <f t="shared" si="0"/>
        <v>50</v>
      </c>
      <c r="B52" s="17" t="s">
        <v>126</v>
      </c>
      <c r="C52" s="17" t="s">
        <v>58</v>
      </c>
      <c r="D52" s="17" t="s">
        <v>24</v>
      </c>
      <c r="E52" s="17">
        <v>17</v>
      </c>
      <c r="F52" s="17">
        <v>11</v>
      </c>
      <c r="G52" s="17" t="s">
        <v>61</v>
      </c>
    </row>
    <row r="53" spans="1:7" x14ac:dyDescent="0.3">
      <c r="A53" s="17">
        <f t="shared" si="0"/>
        <v>51</v>
      </c>
      <c r="B53" s="17" t="s">
        <v>127</v>
      </c>
      <c r="C53" s="17" t="s">
        <v>64</v>
      </c>
      <c r="D53" s="17" t="s">
        <v>24</v>
      </c>
      <c r="E53" s="17">
        <v>35</v>
      </c>
      <c r="F53" s="17">
        <v>6</v>
      </c>
      <c r="G53" s="17" t="s">
        <v>56</v>
      </c>
    </row>
    <row r="54" spans="1:7" x14ac:dyDescent="0.3">
      <c r="A54" s="17">
        <f t="shared" si="0"/>
        <v>52</v>
      </c>
      <c r="B54" s="17" t="s">
        <v>129</v>
      </c>
      <c r="C54" s="17" t="s">
        <v>53</v>
      </c>
      <c r="D54" s="17" t="s">
        <v>24</v>
      </c>
      <c r="E54" s="17">
        <v>36</v>
      </c>
      <c r="F54" s="17">
        <v>27</v>
      </c>
      <c r="G54" s="17" t="s">
        <v>54</v>
      </c>
    </row>
    <row r="55" spans="1:7" x14ac:dyDescent="0.3">
      <c r="A55" s="17">
        <f t="shared" si="0"/>
        <v>53</v>
      </c>
      <c r="B55" s="17" t="s">
        <v>213</v>
      </c>
      <c r="C55" s="17" t="s">
        <v>64</v>
      </c>
      <c r="D55" s="17" t="s">
        <v>25</v>
      </c>
      <c r="E55" s="17">
        <v>37</v>
      </c>
      <c r="F55" s="17">
        <v>30</v>
      </c>
      <c r="G55" s="17" t="s">
        <v>61</v>
      </c>
    </row>
    <row r="56" spans="1:7" x14ac:dyDescent="0.3">
      <c r="A56" s="17">
        <f t="shared" si="0"/>
        <v>54</v>
      </c>
      <c r="B56" s="17" t="s">
        <v>92</v>
      </c>
      <c r="C56" s="17" t="s">
        <v>58</v>
      </c>
      <c r="D56" s="17" t="s">
        <v>26</v>
      </c>
      <c r="E56" s="17">
        <v>29</v>
      </c>
      <c r="F56" s="17">
        <v>47</v>
      </c>
      <c r="G56" s="17" t="s">
        <v>54</v>
      </c>
    </row>
    <row r="57" spans="1:7" x14ac:dyDescent="0.3">
      <c r="A57" s="17">
        <f t="shared" si="0"/>
        <v>55</v>
      </c>
      <c r="B57" s="17" t="s">
        <v>112</v>
      </c>
      <c r="C57" s="17" t="s">
        <v>71</v>
      </c>
      <c r="D57" s="17" t="s">
        <v>26</v>
      </c>
      <c r="E57" s="17">
        <v>29</v>
      </c>
      <c r="F57" s="17">
        <v>5</v>
      </c>
      <c r="G57" s="17" t="s">
        <v>61</v>
      </c>
    </row>
    <row r="58" spans="1:7" x14ac:dyDescent="0.3">
      <c r="A58" s="17">
        <f t="shared" si="0"/>
        <v>56</v>
      </c>
      <c r="B58" s="17" t="s">
        <v>109</v>
      </c>
      <c r="C58" s="17" t="s">
        <v>60</v>
      </c>
      <c r="D58" s="17" t="s">
        <v>27</v>
      </c>
      <c r="E58" s="17">
        <v>12</v>
      </c>
      <c r="F58" s="17">
        <v>31</v>
      </c>
      <c r="G58" s="17" t="s">
        <v>54</v>
      </c>
    </row>
    <row r="59" spans="1:7" x14ac:dyDescent="0.3">
      <c r="A59" s="17">
        <f t="shared" si="0"/>
        <v>57</v>
      </c>
      <c r="B59" s="17" t="s">
        <v>122</v>
      </c>
      <c r="C59" s="17" t="s">
        <v>58</v>
      </c>
      <c r="D59" s="17" t="s">
        <v>28</v>
      </c>
      <c r="E59" s="17">
        <v>6</v>
      </c>
      <c r="F59" s="17">
        <v>48</v>
      </c>
      <c r="G59" s="17" t="s">
        <v>61</v>
      </c>
    </row>
    <row r="60" spans="1:7" x14ac:dyDescent="0.3">
      <c r="A60" s="17">
        <f t="shared" si="0"/>
        <v>58</v>
      </c>
      <c r="B60" s="17" t="s">
        <v>147</v>
      </c>
      <c r="C60" s="17" t="s">
        <v>71</v>
      </c>
      <c r="D60" s="17" t="s">
        <v>28</v>
      </c>
      <c r="E60" s="17">
        <v>7</v>
      </c>
      <c r="F60" s="17">
        <v>49</v>
      </c>
      <c r="G60" s="17" t="s">
        <v>56</v>
      </c>
    </row>
    <row r="61" spans="1:7" x14ac:dyDescent="0.3">
      <c r="A61" s="17">
        <f t="shared" si="0"/>
        <v>59</v>
      </c>
      <c r="B61" s="17" t="s">
        <v>151</v>
      </c>
      <c r="C61" s="17" t="s">
        <v>71</v>
      </c>
      <c r="D61" s="17" t="s">
        <v>28</v>
      </c>
      <c r="E61" s="17">
        <v>36</v>
      </c>
      <c r="F61" s="17">
        <v>25</v>
      </c>
      <c r="G61" s="17" t="s">
        <v>54</v>
      </c>
    </row>
    <row r="62" spans="1:7" x14ac:dyDescent="0.3">
      <c r="A62" s="17">
        <f t="shared" si="0"/>
        <v>60</v>
      </c>
      <c r="B62" s="17" t="s">
        <v>72</v>
      </c>
      <c r="C62" s="17" t="s">
        <v>60</v>
      </c>
      <c r="D62" s="17" t="s">
        <v>29</v>
      </c>
      <c r="E62" s="17">
        <v>11</v>
      </c>
      <c r="F62" s="17">
        <v>15</v>
      </c>
      <c r="G62" s="17" t="s">
        <v>61</v>
      </c>
    </row>
    <row r="63" spans="1:7" x14ac:dyDescent="0.3">
      <c r="A63" s="17">
        <f t="shared" si="0"/>
        <v>61</v>
      </c>
      <c r="B63" s="17" t="s">
        <v>78</v>
      </c>
      <c r="C63" s="17" t="s">
        <v>58</v>
      </c>
      <c r="D63" s="17" t="s">
        <v>29</v>
      </c>
      <c r="E63" s="17">
        <v>24</v>
      </c>
      <c r="F63" s="17">
        <v>6</v>
      </c>
      <c r="G63" s="17" t="s">
        <v>56</v>
      </c>
    </row>
    <row r="64" spans="1:7" x14ac:dyDescent="0.3">
      <c r="A64" s="17">
        <f t="shared" si="0"/>
        <v>62</v>
      </c>
      <c r="B64" s="17" t="s">
        <v>100</v>
      </c>
      <c r="C64" s="17" t="s">
        <v>58</v>
      </c>
      <c r="D64" s="17" t="s">
        <v>30</v>
      </c>
      <c r="E64" s="17">
        <v>29</v>
      </c>
      <c r="F64" s="17">
        <v>38</v>
      </c>
      <c r="G64" s="17" t="s">
        <v>54</v>
      </c>
    </row>
    <row r="65" spans="1:7" x14ac:dyDescent="0.3">
      <c r="A65" s="17">
        <f t="shared" si="0"/>
        <v>63</v>
      </c>
      <c r="B65" s="17" t="s">
        <v>115</v>
      </c>
      <c r="C65" s="17" t="s">
        <v>64</v>
      </c>
      <c r="D65" s="17" t="s">
        <v>30</v>
      </c>
      <c r="E65" s="17">
        <v>22</v>
      </c>
      <c r="F65" s="17">
        <v>15</v>
      </c>
      <c r="G65" s="17" t="s">
        <v>61</v>
      </c>
    </row>
    <row r="66" spans="1:7" x14ac:dyDescent="0.3">
      <c r="A66" s="17">
        <f t="shared" si="0"/>
        <v>64</v>
      </c>
      <c r="B66" s="17" t="s">
        <v>85</v>
      </c>
      <c r="C66" s="17" t="s">
        <v>64</v>
      </c>
      <c r="D66" s="17" t="s">
        <v>31</v>
      </c>
      <c r="E66" s="17">
        <v>15</v>
      </c>
      <c r="F66" s="17">
        <v>43</v>
      </c>
      <c r="G66" s="17" t="s">
        <v>54</v>
      </c>
    </row>
    <row r="67" spans="1:7" x14ac:dyDescent="0.3">
      <c r="A67" s="17">
        <f t="shared" si="0"/>
        <v>65</v>
      </c>
      <c r="B67" s="17" t="s">
        <v>134</v>
      </c>
      <c r="C67" s="17" t="s">
        <v>58</v>
      </c>
      <c r="D67" s="17" t="s">
        <v>31</v>
      </c>
      <c r="E67" s="17">
        <v>21</v>
      </c>
      <c r="F67" s="17">
        <v>11</v>
      </c>
      <c r="G67" s="17" t="s">
        <v>61</v>
      </c>
    </row>
    <row r="68" spans="1:7" x14ac:dyDescent="0.3">
      <c r="A68" s="17">
        <f t="shared" si="0"/>
        <v>66</v>
      </c>
      <c r="B68" s="17" t="s">
        <v>137</v>
      </c>
      <c r="C68" s="17" t="s">
        <v>71</v>
      </c>
      <c r="D68" s="17" t="s">
        <v>31</v>
      </c>
      <c r="E68" s="17">
        <v>30</v>
      </c>
      <c r="F68" s="17">
        <v>14</v>
      </c>
      <c r="G68" s="17" t="s">
        <v>54</v>
      </c>
    </row>
    <row r="69" spans="1:7" x14ac:dyDescent="0.3">
      <c r="A69" s="17">
        <f t="shared" ref="A69:A107" si="1">A68+1</f>
        <v>67</v>
      </c>
      <c r="B69" s="17" t="s">
        <v>140</v>
      </c>
      <c r="C69" s="17" t="s">
        <v>60</v>
      </c>
      <c r="D69" s="17" t="s">
        <v>31</v>
      </c>
      <c r="E69" s="17">
        <v>7</v>
      </c>
      <c r="F69" s="17">
        <v>19</v>
      </c>
      <c r="G69" s="17" t="s">
        <v>61</v>
      </c>
    </row>
    <row r="70" spans="1:7" x14ac:dyDescent="0.3">
      <c r="A70" s="17">
        <f t="shared" si="1"/>
        <v>68</v>
      </c>
      <c r="B70" s="17" t="s">
        <v>214</v>
      </c>
      <c r="C70" s="17" t="s">
        <v>64</v>
      </c>
      <c r="D70" s="17" t="s">
        <v>32</v>
      </c>
      <c r="E70" s="17">
        <v>37</v>
      </c>
      <c r="F70" s="17">
        <v>30</v>
      </c>
      <c r="G70" s="17" t="s">
        <v>61</v>
      </c>
    </row>
    <row r="71" spans="1:7" x14ac:dyDescent="0.3">
      <c r="A71" s="17">
        <f t="shared" si="1"/>
        <v>69</v>
      </c>
      <c r="B71" s="17" t="s">
        <v>135</v>
      </c>
      <c r="C71" s="17" t="s">
        <v>60</v>
      </c>
      <c r="D71" s="17" t="s">
        <v>33</v>
      </c>
      <c r="E71" s="17">
        <v>7</v>
      </c>
      <c r="F71" s="17">
        <v>16</v>
      </c>
      <c r="G71" s="17" t="s">
        <v>56</v>
      </c>
    </row>
    <row r="72" spans="1:7" x14ac:dyDescent="0.3">
      <c r="A72" s="17">
        <f t="shared" si="1"/>
        <v>70</v>
      </c>
      <c r="B72" s="17" t="s">
        <v>159</v>
      </c>
      <c r="C72" s="17" t="s">
        <v>53</v>
      </c>
      <c r="D72" s="17" t="s">
        <v>33</v>
      </c>
      <c r="E72" s="17">
        <v>30</v>
      </c>
      <c r="F72" s="17">
        <v>27</v>
      </c>
      <c r="G72" s="17" t="s">
        <v>54</v>
      </c>
    </row>
    <row r="73" spans="1:7" x14ac:dyDescent="0.3">
      <c r="A73" s="17">
        <f t="shared" si="1"/>
        <v>71</v>
      </c>
      <c r="B73" s="17" t="s">
        <v>120</v>
      </c>
      <c r="C73" s="17" t="s">
        <v>58</v>
      </c>
      <c r="D73" s="17" t="s">
        <v>34</v>
      </c>
      <c r="E73" s="17">
        <v>17</v>
      </c>
      <c r="F73" s="17">
        <v>39</v>
      </c>
      <c r="G73" s="17" t="s">
        <v>61</v>
      </c>
    </row>
    <row r="74" spans="1:7" x14ac:dyDescent="0.3">
      <c r="A74" s="17">
        <f t="shared" si="1"/>
        <v>72</v>
      </c>
      <c r="B74" s="17" t="s">
        <v>133</v>
      </c>
      <c r="C74" s="17" t="s">
        <v>53</v>
      </c>
      <c r="D74" s="17" t="s">
        <v>34</v>
      </c>
      <c r="E74" s="17">
        <v>5</v>
      </c>
      <c r="F74" s="17">
        <v>49</v>
      </c>
      <c r="G74" s="17" t="s">
        <v>54</v>
      </c>
    </row>
    <row r="75" spans="1:7" x14ac:dyDescent="0.3">
      <c r="A75" s="17">
        <f t="shared" si="1"/>
        <v>73</v>
      </c>
      <c r="B75" s="17" t="s">
        <v>75</v>
      </c>
      <c r="C75" s="17" t="s">
        <v>64</v>
      </c>
      <c r="D75" s="17" t="s">
        <v>35</v>
      </c>
      <c r="E75" s="17">
        <v>23</v>
      </c>
      <c r="F75" s="17">
        <v>19</v>
      </c>
      <c r="G75" s="17" t="s">
        <v>61</v>
      </c>
    </row>
    <row r="76" spans="1:7" x14ac:dyDescent="0.3">
      <c r="A76" s="17">
        <f t="shared" si="1"/>
        <v>74</v>
      </c>
      <c r="B76" s="17" t="s">
        <v>114</v>
      </c>
      <c r="C76" s="17" t="s">
        <v>71</v>
      </c>
      <c r="D76" s="17" t="s">
        <v>35</v>
      </c>
      <c r="E76" s="17">
        <v>17</v>
      </c>
      <c r="F76" s="17">
        <v>48</v>
      </c>
      <c r="G76" s="17" t="s">
        <v>54</v>
      </c>
    </row>
    <row r="77" spans="1:7" x14ac:dyDescent="0.3">
      <c r="A77" s="17">
        <f t="shared" si="1"/>
        <v>75</v>
      </c>
      <c r="B77" s="17" t="s">
        <v>81</v>
      </c>
      <c r="C77" s="17" t="s">
        <v>71</v>
      </c>
      <c r="D77" s="17" t="s">
        <v>36</v>
      </c>
      <c r="E77" s="17">
        <v>13</v>
      </c>
      <c r="F77" s="17">
        <v>45</v>
      </c>
      <c r="G77" s="17" t="s">
        <v>61</v>
      </c>
    </row>
    <row r="78" spans="1:7" x14ac:dyDescent="0.3">
      <c r="A78" s="17">
        <f t="shared" si="1"/>
        <v>76</v>
      </c>
      <c r="B78" s="17" t="s">
        <v>102</v>
      </c>
      <c r="C78" s="17" t="s">
        <v>71</v>
      </c>
      <c r="D78" s="17" t="s">
        <v>36</v>
      </c>
      <c r="E78" s="17">
        <v>5</v>
      </c>
      <c r="F78" s="17">
        <v>27</v>
      </c>
      <c r="G78" s="17" t="s">
        <v>56</v>
      </c>
    </row>
    <row r="79" spans="1:7" x14ac:dyDescent="0.3">
      <c r="A79" s="17">
        <f t="shared" si="1"/>
        <v>77</v>
      </c>
      <c r="B79" s="17" t="s">
        <v>215</v>
      </c>
      <c r="C79" s="17" t="s">
        <v>53</v>
      </c>
      <c r="D79" s="17" t="s">
        <v>37</v>
      </c>
      <c r="E79" s="17">
        <v>13</v>
      </c>
      <c r="F79" s="17">
        <v>13</v>
      </c>
      <c r="G79" s="17" t="s">
        <v>54</v>
      </c>
    </row>
    <row r="80" spans="1:7" x14ac:dyDescent="0.3">
      <c r="A80" s="17">
        <f t="shared" si="1"/>
        <v>78</v>
      </c>
      <c r="B80" s="17" t="s">
        <v>82</v>
      </c>
      <c r="C80" s="17" t="s">
        <v>53</v>
      </c>
      <c r="D80" s="17" t="s">
        <v>38</v>
      </c>
      <c r="E80" s="17">
        <v>21</v>
      </c>
      <c r="F80" s="17">
        <v>31</v>
      </c>
      <c r="G80" s="17" t="s">
        <v>61</v>
      </c>
    </row>
    <row r="81" spans="1:7" x14ac:dyDescent="0.3">
      <c r="A81" s="17">
        <f t="shared" si="1"/>
        <v>79</v>
      </c>
      <c r="B81" s="17" t="s">
        <v>124</v>
      </c>
      <c r="C81" s="17" t="s">
        <v>58</v>
      </c>
      <c r="D81" s="17" t="s">
        <v>38</v>
      </c>
      <c r="E81" s="17">
        <v>35</v>
      </c>
      <c r="F81" s="17">
        <v>17</v>
      </c>
      <c r="G81" s="17" t="s">
        <v>56</v>
      </c>
    </row>
    <row r="82" spans="1:7" x14ac:dyDescent="0.3">
      <c r="A82" s="17">
        <f t="shared" si="1"/>
        <v>80</v>
      </c>
      <c r="B82" s="17" t="s">
        <v>149</v>
      </c>
      <c r="C82" s="17" t="s">
        <v>64</v>
      </c>
      <c r="D82" s="17" t="s">
        <v>38</v>
      </c>
      <c r="E82" s="17">
        <v>24</v>
      </c>
      <c r="F82" s="17">
        <v>42</v>
      </c>
      <c r="G82" s="17" t="s">
        <v>54</v>
      </c>
    </row>
    <row r="83" spans="1:7" x14ac:dyDescent="0.3">
      <c r="A83" s="17">
        <f t="shared" si="1"/>
        <v>81</v>
      </c>
      <c r="B83" s="17" t="s">
        <v>70</v>
      </c>
      <c r="C83" s="17" t="s">
        <v>71</v>
      </c>
      <c r="D83" s="17" t="s">
        <v>39</v>
      </c>
      <c r="E83" s="17">
        <v>22</v>
      </c>
      <c r="F83" s="17">
        <v>24</v>
      </c>
      <c r="G83" s="17" t="s">
        <v>61</v>
      </c>
    </row>
    <row r="84" spans="1:7" x14ac:dyDescent="0.3">
      <c r="A84" s="17">
        <f t="shared" si="1"/>
        <v>82</v>
      </c>
      <c r="B84" s="17" t="s">
        <v>93</v>
      </c>
      <c r="C84" s="17" t="s">
        <v>60</v>
      </c>
      <c r="D84" s="17" t="s">
        <v>39</v>
      </c>
      <c r="E84" s="17">
        <v>17</v>
      </c>
      <c r="F84" s="17">
        <v>44</v>
      </c>
      <c r="G84" s="17" t="s">
        <v>54</v>
      </c>
    </row>
    <row r="85" spans="1:7" x14ac:dyDescent="0.3">
      <c r="A85" s="17">
        <f t="shared" si="1"/>
        <v>83</v>
      </c>
      <c r="B85" s="17" t="s">
        <v>113</v>
      </c>
      <c r="C85" s="17" t="s">
        <v>60</v>
      </c>
      <c r="D85" s="17" t="s">
        <v>39</v>
      </c>
      <c r="E85" s="17">
        <v>5</v>
      </c>
      <c r="F85" s="17">
        <v>5</v>
      </c>
      <c r="G85" s="17" t="s">
        <v>61</v>
      </c>
    </row>
    <row r="86" spans="1:7" x14ac:dyDescent="0.3">
      <c r="A86" s="17">
        <f t="shared" si="1"/>
        <v>84</v>
      </c>
      <c r="B86" s="17" t="s">
        <v>136</v>
      </c>
      <c r="C86" s="17" t="s">
        <v>53</v>
      </c>
      <c r="D86" s="17" t="s">
        <v>39</v>
      </c>
      <c r="E86" s="17">
        <v>24</v>
      </c>
      <c r="F86" s="17">
        <v>25</v>
      </c>
      <c r="G86" s="17" t="s">
        <v>61</v>
      </c>
    </row>
    <row r="87" spans="1:7" x14ac:dyDescent="0.3">
      <c r="A87" s="17">
        <f t="shared" si="1"/>
        <v>85</v>
      </c>
      <c r="B87" s="17" t="s">
        <v>156</v>
      </c>
      <c r="C87" s="17" t="s">
        <v>64</v>
      </c>
      <c r="D87" s="17" t="s">
        <v>39</v>
      </c>
      <c r="E87" s="17">
        <v>36</v>
      </c>
      <c r="F87" s="17">
        <v>47</v>
      </c>
      <c r="G87" s="17" t="s">
        <v>54</v>
      </c>
    </row>
    <row r="88" spans="1:7" x14ac:dyDescent="0.3">
      <c r="A88" s="17">
        <f t="shared" si="1"/>
        <v>86</v>
      </c>
      <c r="B88" s="17" t="s">
        <v>62</v>
      </c>
      <c r="C88" s="17" t="s">
        <v>58</v>
      </c>
      <c r="D88" s="17" t="s">
        <v>40</v>
      </c>
      <c r="E88" s="17">
        <v>36</v>
      </c>
      <c r="F88" s="17">
        <v>5</v>
      </c>
      <c r="G88" s="17" t="s">
        <v>61</v>
      </c>
    </row>
    <row r="89" spans="1:7" x14ac:dyDescent="0.3">
      <c r="A89" s="17">
        <f t="shared" si="1"/>
        <v>87</v>
      </c>
      <c r="B89" s="17" t="s">
        <v>157</v>
      </c>
      <c r="C89" s="17" t="s">
        <v>53</v>
      </c>
      <c r="D89" s="17" t="s">
        <v>40</v>
      </c>
      <c r="E89" s="17">
        <v>33</v>
      </c>
      <c r="F89" s="17">
        <v>23</v>
      </c>
      <c r="G89" s="17" t="s">
        <v>56</v>
      </c>
    </row>
    <row r="90" spans="1:7" x14ac:dyDescent="0.3">
      <c r="A90" s="17">
        <f t="shared" si="1"/>
        <v>88</v>
      </c>
      <c r="B90" s="17" t="s">
        <v>59</v>
      </c>
      <c r="C90" s="17" t="s">
        <v>60</v>
      </c>
      <c r="D90" s="17" t="s">
        <v>42</v>
      </c>
      <c r="E90" s="17">
        <v>8</v>
      </c>
      <c r="F90" s="17">
        <v>25</v>
      </c>
      <c r="G90" s="17" t="s">
        <v>54</v>
      </c>
    </row>
    <row r="91" spans="1:7" x14ac:dyDescent="0.3">
      <c r="A91" s="17">
        <f t="shared" si="1"/>
        <v>89</v>
      </c>
      <c r="B91" s="17" t="s">
        <v>97</v>
      </c>
      <c r="C91" s="17" t="s">
        <v>71</v>
      </c>
      <c r="D91" s="17" t="s">
        <v>42</v>
      </c>
      <c r="E91" s="17">
        <v>39</v>
      </c>
      <c r="F91" s="17">
        <v>48</v>
      </c>
      <c r="G91" s="17" t="s">
        <v>61</v>
      </c>
    </row>
    <row r="92" spans="1:7" x14ac:dyDescent="0.3">
      <c r="A92" s="17">
        <f t="shared" si="1"/>
        <v>90</v>
      </c>
      <c r="B92" s="17" t="s">
        <v>89</v>
      </c>
      <c r="C92" s="17" t="s">
        <v>58</v>
      </c>
      <c r="D92" s="17" t="s">
        <v>43</v>
      </c>
      <c r="E92" s="17">
        <v>27</v>
      </c>
      <c r="F92" s="17">
        <v>35</v>
      </c>
      <c r="G92" s="17" t="s">
        <v>56</v>
      </c>
    </row>
    <row r="93" spans="1:7" x14ac:dyDescent="0.3">
      <c r="A93" s="17">
        <f t="shared" si="1"/>
        <v>91</v>
      </c>
      <c r="B93" s="17" t="s">
        <v>90</v>
      </c>
      <c r="C93" s="17" t="s">
        <v>60</v>
      </c>
      <c r="D93" s="17" t="s">
        <v>44</v>
      </c>
      <c r="E93" s="17">
        <v>26</v>
      </c>
      <c r="F93" s="17">
        <v>17</v>
      </c>
      <c r="G93" s="17" t="s">
        <v>54</v>
      </c>
    </row>
    <row r="94" spans="1:7" x14ac:dyDescent="0.3">
      <c r="A94" s="17">
        <f t="shared" si="1"/>
        <v>92</v>
      </c>
      <c r="B94" s="17" t="s">
        <v>128</v>
      </c>
      <c r="C94" s="17" t="s">
        <v>60</v>
      </c>
      <c r="D94" s="17" t="s">
        <v>44</v>
      </c>
      <c r="E94" s="17">
        <v>31</v>
      </c>
      <c r="F94" s="17">
        <v>23</v>
      </c>
      <c r="G94" s="17" t="s">
        <v>61</v>
      </c>
    </row>
    <row r="95" spans="1:7" x14ac:dyDescent="0.3">
      <c r="A95" s="17">
        <f t="shared" si="1"/>
        <v>93</v>
      </c>
      <c r="B95" s="17" t="s">
        <v>144</v>
      </c>
      <c r="C95" s="17" t="s">
        <v>58</v>
      </c>
      <c r="D95" s="17" t="s">
        <v>44</v>
      </c>
      <c r="E95" s="17">
        <v>33</v>
      </c>
      <c r="F95" s="17">
        <v>7</v>
      </c>
      <c r="G95" s="17" t="s">
        <v>54</v>
      </c>
    </row>
    <row r="96" spans="1:7" x14ac:dyDescent="0.3">
      <c r="A96" s="17">
        <f t="shared" si="1"/>
        <v>94</v>
      </c>
      <c r="B96" s="17" t="s">
        <v>152</v>
      </c>
      <c r="C96" s="17" t="s">
        <v>58</v>
      </c>
      <c r="D96" s="17" t="s">
        <v>44</v>
      </c>
      <c r="E96" s="17">
        <v>31</v>
      </c>
      <c r="F96" s="17">
        <v>12</v>
      </c>
      <c r="G96" s="17" t="s">
        <v>61</v>
      </c>
    </row>
    <row r="97" spans="1:7" x14ac:dyDescent="0.3">
      <c r="A97" s="17">
        <f t="shared" si="1"/>
        <v>95</v>
      </c>
      <c r="B97" s="17" t="s">
        <v>65</v>
      </c>
      <c r="C97" s="17" t="s">
        <v>64</v>
      </c>
      <c r="D97" s="17" t="s">
        <v>45</v>
      </c>
      <c r="E97" s="17">
        <v>35</v>
      </c>
      <c r="F97" s="17">
        <v>7</v>
      </c>
      <c r="G97" s="17" t="s">
        <v>54</v>
      </c>
    </row>
    <row r="98" spans="1:7" x14ac:dyDescent="0.3">
      <c r="A98" s="17">
        <f t="shared" si="1"/>
        <v>96</v>
      </c>
      <c r="B98" s="17" t="s">
        <v>110</v>
      </c>
      <c r="C98" s="17" t="s">
        <v>58</v>
      </c>
      <c r="D98" s="17" t="s">
        <v>45</v>
      </c>
      <c r="E98" s="17">
        <v>9</v>
      </c>
      <c r="F98" s="17">
        <v>33</v>
      </c>
      <c r="G98" s="17" t="s">
        <v>61</v>
      </c>
    </row>
    <row r="99" spans="1:7" x14ac:dyDescent="0.3">
      <c r="A99" s="17">
        <f t="shared" si="1"/>
        <v>97</v>
      </c>
      <c r="B99" s="17" t="s">
        <v>125</v>
      </c>
      <c r="C99" s="17" t="s">
        <v>60</v>
      </c>
      <c r="D99" s="17" t="s">
        <v>45</v>
      </c>
      <c r="E99" s="17">
        <v>21</v>
      </c>
      <c r="F99" s="17">
        <v>33</v>
      </c>
      <c r="G99" s="17" t="s">
        <v>61</v>
      </c>
    </row>
    <row r="100" spans="1:7" x14ac:dyDescent="0.3">
      <c r="A100" s="17">
        <f t="shared" si="1"/>
        <v>98</v>
      </c>
      <c r="B100" s="17" t="s">
        <v>74</v>
      </c>
      <c r="C100" s="17" t="s">
        <v>71</v>
      </c>
      <c r="D100" s="17" t="s">
        <v>46</v>
      </c>
      <c r="E100" s="17">
        <v>35</v>
      </c>
      <c r="F100" s="17">
        <v>13</v>
      </c>
      <c r="G100" s="17" t="s">
        <v>56</v>
      </c>
    </row>
    <row r="101" spans="1:7" x14ac:dyDescent="0.3">
      <c r="A101" s="17">
        <f t="shared" si="1"/>
        <v>99</v>
      </c>
      <c r="B101" s="17" t="s">
        <v>91</v>
      </c>
      <c r="C101" s="17" t="s">
        <v>60</v>
      </c>
      <c r="D101" s="17" t="s">
        <v>46</v>
      </c>
      <c r="E101" s="17">
        <v>32</v>
      </c>
      <c r="F101" s="17">
        <v>8</v>
      </c>
      <c r="G101" s="17" t="s">
        <v>54</v>
      </c>
    </row>
    <row r="102" spans="1:7" x14ac:dyDescent="0.3">
      <c r="A102" s="17">
        <f t="shared" si="1"/>
        <v>100</v>
      </c>
      <c r="B102" s="17" t="s">
        <v>121</v>
      </c>
      <c r="C102" s="17" t="s">
        <v>64</v>
      </c>
      <c r="D102" s="17" t="s">
        <v>46</v>
      </c>
      <c r="E102" s="17">
        <v>25</v>
      </c>
      <c r="F102" s="17">
        <v>32</v>
      </c>
      <c r="G102" s="17" t="s">
        <v>61</v>
      </c>
    </row>
    <row r="103" spans="1:7" x14ac:dyDescent="0.3">
      <c r="A103" s="17">
        <f t="shared" si="1"/>
        <v>101</v>
      </c>
      <c r="B103" s="17" t="s">
        <v>63</v>
      </c>
      <c r="C103" s="17" t="s">
        <v>64</v>
      </c>
      <c r="D103" s="17" t="s">
        <v>47</v>
      </c>
      <c r="E103" s="17">
        <v>31</v>
      </c>
      <c r="F103" s="17">
        <v>29</v>
      </c>
      <c r="G103" s="17" t="s">
        <v>54</v>
      </c>
    </row>
    <row r="104" spans="1:7" x14ac:dyDescent="0.3">
      <c r="A104" s="17">
        <f t="shared" si="1"/>
        <v>102</v>
      </c>
      <c r="B104" s="17" t="s">
        <v>69</v>
      </c>
      <c r="C104" s="17" t="s">
        <v>64</v>
      </c>
      <c r="D104" s="17" t="s">
        <v>47</v>
      </c>
      <c r="E104" s="17">
        <v>8</v>
      </c>
      <c r="F104" s="17">
        <v>36</v>
      </c>
      <c r="G104" s="17" t="s">
        <v>61</v>
      </c>
    </row>
    <row r="105" spans="1:7" x14ac:dyDescent="0.3">
      <c r="A105" s="17">
        <f t="shared" si="1"/>
        <v>103</v>
      </c>
      <c r="B105" s="17" t="s">
        <v>86</v>
      </c>
      <c r="C105" s="17" t="s">
        <v>53</v>
      </c>
      <c r="D105" s="17" t="s">
        <v>47</v>
      </c>
      <c r="E105" s="17">
        <v>27</v>
      </c>
      <c r="F105" s="17">
        <v>28</v>
      </c>
      <c r="G105" s="17" t="s">
        <v>61</v>
      </c>
    </row>
    <row r="106" spans="1:7" x14ac:dyDescent="0.3">
      <c r="A106" s="17">
        <f t="shared" si="1"/>
        <v>104</v>
      </c>
      <c r="B106" s="17" t="s">
        <v>118</v>
      </c>
      <c r="C106" s="17" t="s">
        <v>58</v>
      </c>
      <c r="D106" s="17" t="s">
        <v>47</v>
      </c>
      <c r="E106" s="17">
        <v>30</v>
      </c>
      <c r="F106" s="17">
        <v>33</v>
      </c>
      <c r="G106" s="17" t="s">
        <v>54</v>
      </c>
    </row>
    <row r="107" spans="1:7" x14ac:dyDescent="0.3">
      <c r="A107" s="17">
        <f t="shared" si="1"/>
        <v>105</v>
      </c>
      <c r="B107" s="17" t="s">
        <v>153</v>
      </c>
      <c r="C107" s="17" t="s">
        <v>64</v>
      </c>
      <c r="D107" s="17" t="s">
        <v>47</v>
      </c>
      <c r="E107" s="17">
        <v>33</v>
      </c>
      <c r="F107" s="17">
        <v>47</v>
      </c>
      <c r="G107" s="17" t="s">
        <v>61</v>
      </c>
    </row>
  </sheetData>
  <autoFilter ref="A2:F107" xr:uid="{B06DB50D-1DA3-4C19-AADF-9C9DF2B19562}"/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0581-1BCB-41F8-AA6A-FF1BDC68598F}">
  <dimension ref="A1:I42"/>
  <sheetViews>
    <sheetView workbookViewId="0">
      <selection activeCell="E26" sqref="E26"/>
    </sheetView>
  </sheetViews>
  <sheetFormatPr defaultRowHeight="14.4" x14ac:dyDescent="0.3"/>
  <cols>
    <col min="1" max="1" width="18.77734375" bestFit="1" customWidth="1"/>
    <col min="2" max="2" width="17.109375" bestFit="1" customWidth="1"/>
    <col min="3" max="3" width="14.6640625" bestFit="1" customWidth="1"/>
    <col min="4" max="4" width="16.77734375" bestFit="1" customWidth="1"/>
    <col min="5" max="5" width="15.88671875" bestFit="1" customWidth="1"/>
    <col min="6" max="6" width="17.109375" bestFit="1" customWidth="1"/>
    <col min="7" max="7" width="16.6640625" bestFit="1" customWidth="1"/>
    <col min="8" max="8" width="20.77734375" bestFit="1" customWidth="1"/>
    <col min="9" max="9" width="15.33203125" bestFit="1" customWidth="1"/>
  </cols>
  <sheetData>
    <row r="1" spans="1:9" ht="23.4" x14ac:dyDescent="0.45">
      <c r="A1" s="39" t="s">
        <v>226</v>
      </c>
      <c r="B1" s="39"/>
      <c r="C1" s="39"/>
      <c r="D1" s="39"/>
      <c r="E1" s="39"/>
      <c r="F1" s="39"/>
      <c r="G1" s="39"/>
      <c r="H1" s="39"/>
      <c r="I1" s="39"/>
    </row>
    <row r="2" spans="1:9" ht="15.6" x14ac:dyDescent="0.3">
      <c r="A2" s="13" t="s">
        <v>162</v>
      </c>
      <c r="B2" s="13" t="s">
        <v>0</v>
      </c>
      <c r="C2" s="13" t="s">
        <v>1</v>
      </c>
      <c r="D2" s="13" t="s">
        <v>2</v>
      </c>
      <c r="E2" s="13" t="s">
        <v>209</v>
      </c>
      <c r="F2" s="13" t="s">
        <v>221</v>
      </c>
      <c r="G2" s="13" t="s">
        <v>222</v>
      </c>
      <c r="H2" s="13" t="s">
        <v>223</v>
      </c>
      <c r="I2" s="13" t="s">
        <v>224</v>
      </c>
    </row>
    <row r="3" spans="1:9" x14ac:dyDescent="0.3">
      <c r="A3" s="7">
        <v>1</v>
      </c>
      <c r="B3" s="7" t="s">
        <v>3</v>
      </c>
      <c r="C3" s="10" t="s">
        <v>163</v>
      </c>
      <c r="D3" s="7" t="s">
        <v>4</v>
      </c>
      <c r="E3" s="22">
        <f>F3+G3+H3</f>
        <v>4</v>
      </c>
      <c r="F3" s="26">
        <v>2</v>
      </c>
      <c r="G3" s="26">
        <v>1</v>
      </c>
      <c r="H3" s="26">
        <v>1</v>
      </c>
      <c r="I3" s="9">
        <f>(F3*30)+(G3*20)+(H3*10)</f>
        <v>90</v>
      </c>
    </row>
    <row r="4" spans="1:9" x14ac:dyDescent="0.3">
      <c r="A4" s="7">
        <f>A3+1</f>
        <v>2</v>
      </c>
      <c r="B4" s="7" t="s">
        <v>5</v>
      </c>
      <c r="C4" s="10" t="s">
        <v>164</v>
      </c>
      <c r="D4" s="7" t="s">
        <v>6</v>
      </c>
      <c r="E4" s="22">
        <f t="shared" ref="E4:E42" si="0">F4+G4+H4</f>
        <v>1</v>
      </c>
      <c r="F4" s="26">
        <v>0</v>
      </c>
      <c r="G4" s="26">
        <v>1</v>
      </c>
      <c r="H4" s="26">
        <v>0</v>
      </c>
      <c r="I4" s="9">
        <f t="shared" ref="I4:I42" si="1">(F4*30)+(G4*20)+(H4*10)</f>
        <v>20</v>
      </c>
    </row>
    <row r="5" spans="1:9" x14ac:dyDescent="0.3">
      <c r="A5" s="7">
        <f t="shared" ref="A5:A42" si="2">A4+1</f>
        <v>3</v>
      </c>
      <c r="B5" s="7" t="s">
        <v>7</v>
      </c>
      <c r="C5" s="10" t="s">
        <v>165</v>
      </c>
      <c r="D5" s="7" t="s">
        <v>8</v>
      </c>
      <c r="E5" s="22">
        <f t="shared" si="0"/>
        <v>2</v>
      </c>
      <c r="F5" s="26">
        <v>0</v>
      </c>
      <c r="G5" s="26">
        <v>1</v>
      </c>
      <c r="H5" s="26">
        <v>1</v>
      </c>
      <c r="I5" s="9">
        <f t="shared" si="1"/>
        <v>30</v>
      </c>
    </row>
    <row r="6" spans="1:9" x14ac:dyDescent="0.3">
      <c r="A6" s="7">
        <f t="shared" si="2"/>
        <v>4</v>
      </c>
      <c r="B6" s="7" t="s">
        <v>9</v>
      </c>
      <c r="C6" s="10" t="s">
        <v>166</v>
      </c>
      <c r="D6" s="7" t="s">
        <v>10</v>
      </c>
      <c r="E6" s="22">
        <f t="shared" si="0"/>
        <v>8</v>
      </c>
      <c r="F6" s="26">
        <v>2</v>
      </c>
      <c r="G6" s="26">
        <v>3</v>
      </c>
      <c r="H6" s="26">
        <v>3</v>
      </c>
      <c r="I6" s="9">
        <f t="shared" si="1"/>
        <v>150</v>
      </c>
    </row>
    <row r="7" spans="1:9" x14ac:dyDescent="0.3">
      <c r="A7" s="7">
        <f t="shared" si="2"/>
        <v>5</v>
      </c>
      <c r="B7" s="7" t="s">
        <v>11</v>
      </c>
      <c r="C7" s="10" t="s">
        <v>167</v>
      </c>
      <c r="D7" s="7" t="s">
        <v>10</v>
      </c>
      <c r="E7" s="22">
        <f t="shared" si="0"/>
        <v>2</v>
      </c>
      <c r="F7" s="26">
        <v>0</v>
      </c>
      <c r="G7" s="26">
        <v>1</v>
      </c>
      <c r="H7" s="26">
        <v>1</v>
      </c>
      <c r="I7" s="9">
        <f t="shared" si="1"/>
        <v>30</v>
      </c>
    </row>
    <row r="8" spans="1:9" x14ac:dyDescent="0.3">
      <c r="A8" s="7">
        <f t="shared" si="2"/>
        <v>6</v>
      </c>
      <c r="B8" s="7" t="s">
        <v>12</v>
      </c>
      <c r="C8" s="10" t="s">
        <v>168</v>
      </c>
      <c r="D8" s="7" t="s">
        <v>4</v>
      </c>
      <c r="E8" s="22">
        <f t="shared" si="0"/>
        <v>3</v>
      </c>
      <c r="F8" s="26">
        <v>0</v>
      </c>
      <c r="G8" s="26">
        <v>1</v>
      </c>
      <c r="H8" s="26">
        <v>2</v>
      </c>
      <c r="I8" s="9">
        <f t="shared" si="1"/>
        <v>40</v>
      </c>
    </row>
    <row r="9" spans="1:9" x14ac:dyDescent="0.3">
      <c r="A9" s="7">
        <f t="shared" si="2"/>
        <v>7</v>
      </c>
      <c r="B9" s="7" t="s">
        <v>13</v>
      </c>
      <c r="C9" s="10" t="s">
        <v>169</v>
      </c>
      <c r="D9" s="7" t="s">
        <v>8</v>
      </c>
      <c r="E9" s="22">
        <f t="shared" si="0"/>
        <v>2</v>
      </c>
      <c r="F9" s="26">
        <v>1</v>
      </c>
      <c r="G9" s="26">
        <v>1</v>
      </c>
      <c r="H9" s="26">
        <v>0</v>
      </c>
      <c r="I9" s="9">
        <f t="shared" si="1"/>
        <v>50</v>
      </c>
    </row>
    <row r="10" spans="1:9" x14ac:dyDescent="0.3">
      <c r="A10" s="7">
        <f t="shared" si="2"/>
        <v>8</v>
      </c>
      <c r="B10" s="7" t="s">
        <v>14</v>
      </c>
      <c r="C10" s="10" t="s">
        <v>170</v>
      </c>
      <c r="D10" s="7" t="s">
        <v>15</v>
      </c>
      <c r="E10" s="22">
        <f t="shared" si="0"/>
        <v>3</v>
      </c>
      <c r="F10" s="26">
        <v>0</v>
      </c>
      <c r="G10" s="26">
        <v>1</v>
      </c>
      <c r="H10" s="26">
        <v>2</v>
      </c>
      <c r="I10" s="9">
        <f t="shared" si="1"/>
        <v>40</v>
      </c>
    </row>
    <row r="11" spans="1:9" x14ac:dyDescent="0.3">
      <c r="A11" s="7">
        <f t="shared" si="2"/>
        <v>9</v>
      </c>
      <c r="B11" s="7" t="s">
        <v>16</v>
      </c>
      <c r="C11" s="10" t="s">
        <v>171</v>
      </c>
      <c r="D11" s="7" t="s">
        <v>8</v>
      </c>
      <c r="E11" s="22">
        <f t="shared" si="0"/>
        <v>3</v>
      </c>
      <c r="F11" s="26">
        <v>1</v>
      </c>
      <c r="G11" s="26">
        <v>1</v>
      </c>
      <c r="H11" s="26">
        <v>1</v>
      </c>
      <c r="I11" s="9">
        <f t="shared" si="1"/>
        <v>60</v>
      </c>
    </row>
    <row r="12" spans="1:9" x14ac:dyDescent="0.3">
      <c r="A12" s="7">
        <f t="shared" si="2"/>
        <v>10</v>
      </c>
      <c r="B12" s="7" t="s">
        <v>17</v>
      </c>
      <c r="C12" s="10" t="s">
        <v>172</v>
      </c>
      <c r="D12" s="7" t="s">
        <v>10</v>
      </c>
      <c r="E12" s="22">
        <f t="shared" si="0"/>
        <v>5</v>
      </c>
      <c r="F12" s="26">
        <v>1</v>
      </c>
      <c r="G12" s="26">
        <v>2</v>
      </c>
      <c r="H12" s="26">
        <v>2</v>
      </c>
      <c r="I12" s="9">
        <f t="shared" si="1"/>
        <v>90</v>
      </c>
    </row>
    <row r="13" spans="1:9" x14ac:dyDescent="0.3">
      <c r="A13" s="7">
        <f t="shared" si="2"/>
        <v>11</v>
      </c>
      <c r="B13" s="7" t="s">
        <v>18</v>
      </c>
      <c r="C13" s="10" t="s">
        <v>173</v>
      </c>
      <c r="D13" s="7" t="s">
        <v>4</v>
      </c>
      <c r="E13" s="22">
        <f t="shared" si="0"/>
        <v>1</v>
      </c>
      <c r="F13" s="26">
        <v>0</v>
      </c>
      <c r="G13" s="26">
        <v>1</v>
      </c>
      <c r="H13" s="26">
        <v>0</v>
      </c>
      <c r="I13" s="9">
        <f t="shared" si="1"/>
        <v>20</v>
      </c>
    </row>
    <row r="14" spans="1:9" x14ac:dyDescent="0.3">
      <c r="A14" s="7">
        <f t="shared" si="2"/>
        <v>12</v>
      </c>
      <c r="B14" s="7" t="s">
        <v>19</v>
      </c>
      <c r="C14" s="10" t="s">
        <v>174</v>
      </c>
      <c r="D14" s="7" t="s">
        <v>6</v>
      </c>
      <c r="E14" s="22">
        <f t="shared" si="0"/>
        <v>1</v>
      </c>
      <c r="F14" s="26">
        <v>0</v>
      </c>
      <c r="G14" s="26">
        <v>0</v>
      </c>
      <c r="H14" s="26">
        <v>1</v>
      </c>
      <c r="I14" s="9">
        <f t="shared" si="1"/>
        <v>10</v>
      </c>
    </row>
    <row r="15" spans="1:9" x14ac:dyDescent="0.3">
      <c r="A15" s="7">
        <f t="shared" si="2"/>
        <v>13</v>
      </c>
      <c r="B15" s="7" t="s">
        <v>20</v>
      </c>
      <c r="C15" s="10" t="s">
        <v>175</v>
      </c>
      <c r="D15" s="7" t="s">
        <v>10</v>
      </c>
      <c r="E15" s="22">
        <f t="shared" si="0"/>
        <v>1</v>
      </c>
      <c r="F15" s="26">
        <v>0</v>
      </c>
      <c r="G15" s="26">
        <v>0</v>
      </c>
      <c r="H15" s="26">
        <v>1</v>
      </c>
      <c r="I15" s="9">
        <f t="shared" si="1"/>
        <v>10</v>
      </c>
    </row>
    <row r="16" spans="1:9" x14ac:dyDescent="0.3">
      <c r="A16" s="7">
        <f t="shared" si="2"/>
        <v>14</v>
      </c>
      <c r="B16" s="7" t="s">
        <v>21</v>
      </c>
      <c r="C16" s="10" t="s">
        <v>176</v>
      </c>
      <c r="D16" s="7" t="s">
        <v>4</v>
      </c>
      <c r="E16" s="22">
        <f t="shared" si="0"/>
        <v>4</v>
      </c>
      <c r="F16" s="26">
        <v>1</v>
      </c>
      <c r="G16" s="26">
        <v>2</v>
      </c>
      <c r="H16" s="26">
        <v>1</v>
      </c>
      <c r="I16" s="9">
        <f t="shared" si="1"/>
        <v>80</v>
      </c>
    </row>
    <row r="17" spans="1:9" x14ac:dyDescent="0.3">
      <c r="A17" s="7">
        <f t="shared" si="2"/>
        <v>15</v>
      </c>
      <c r="B17" s="7" t="s">
        <v>22</v>
      </c>
      <c r="C17" s="10" t="s">
        <v>177</v>
      </c>
      <c r="D17" s="7" t="s">
        <v>4</v>
      </c>
      <c r="E17" s="22">
        <f t="shared" si="0"/>
        <v>2</v>
      </c>
      <c r="F17" s="26">
        <v>1</v>
      </c>
      <c r="G17" s="26">
        <v>0</v>
      </c>
      <c r="H17" s="26">
        <v>1</v>
      </c>
      <c r="I17" s="9">
        <f t="shared" si="1"/>
        <v>40</v>
      </c>
    </row>
    <row r="18" spans="1:9" x14ac:dyDescent="0.3">
      <c r="A18" s="7">
        <f t="shared" si="2"/>
        <v>16</v>
      </c>
      <c r="B18" s="7" t="s">
        <v>23</v>
      </c>
      <c r="C18" s="10" t="s">
        <v>178</v>
      </c>
      <c r="D18" s="7" t="s">
        <v>8</v>
      </c>
      <c r="E18" s="22">
        <f t="shared" si="0"/>
        <v>3</v>
      </c>
      <c r="F18" s="26">
        <v>0</v>
      </c>
      <c r="G18" s="26">
        <v>2</v>
      </c>
      <c r="H18" s="26">
        <v>1</v>
      </c>
      <c r="I18" s="9">
        <f t="shared" si="1"/>
        <v>50</v>
      </c>
    </row>
    <row r="19" spans="1:9" x14ac:dyDescent="0.3">
      <c r="A19" s="7">
        <f t="shared" si="2"/>
        <v>17</v>
      </c>
      <c r="B19" s="7" t="s">
        <v>24</v>
      </c>
      <c r="C19" s="10" t="s">
        <v>179</v>
      </c>
      <c r="D19" s="7" t="s">
        <v>6</v>
      </c>
      <c r="E19" s="22">
        <f t="shared" si="0"/>
        <v>6</v>
      </c>
      <c r="F19" s="26">
        <v>1</v>
      </c>
      <c r="G19" s="26">
        <v>2</v>
      </c>
      <c r="H19" s="26">
        <v>3</v>
      </c>
      <c r="I19" s="9">
        <f t="shared" si="1"/>
        <v>100</v>
      </c>
    </row>
    <row r="20" spans="1:9" x14ac:dyDescent="0.3">
      <c r="A20" s="7">
        <f t="shared" si="2"/>
        <v>18</v>
      </c>
      <c r="B20" s="7" t="s">
        <v>25</v>
      </c>
      <c r="C20" s="10" t="s">
        <v>180</v>
      </c>
      <c r="D20" s="7" t="s">
        <v>6</v>
      </c>
      <c r="E20" s="22">
        <f t="shared" si="0"/>
        <v>1</v>
      </c>
      <c r="F20" s="26">
        <v>0</v>
      </c>
      <c r="G20" s="26">
        <v>0</v>
      </c>
      <c r="H20" s="26">
        <v>1</v>
      </c>
      <c r="I20" s="9">
        <f t="shared" si="1"/>
        <v>10</v>
      </c>
    </row>
    <row r="21" spans="1:9" x14ac:dyDescent="0.3">
      <c r="A21" s="7">
        <f t="shared" si="2"/>
        <v>19</v>
      </c>
      <c r="B21" s="7" t="s">
        <v>26</v>
      </c>
      <c r="C21" s="10" t="s">
        <v>181</v>
      </c>
      <c r="D21" s="7" t="s">
        <v>8</v>
      </c>
      <c r="E21" s="22">
        <f t="shared" si="0"/>
        <v>2</v>
      </c>
      <c r="F21" s="26">
        <v>0</v>
      </c>
      <c r="G21" s="26">
        <v>1</v>
      </c>
      <c r="H21" s="26">
        <v>1</v>
      </c>
      <c r="I21" s="9">
        <f t="shared" si="1"/>
        <v>30</v>
      </c>
    </row>
    <row r="22" spans="1:9" x14ac:dyDescent="0.3">
      <c r="A22" s="7">
        <f t="shared" si="2"/>
        <v>20</v>
      </c>
      <c r="B22" s="7" t="s">
        <v>27</v>
      </c>
      <c r="C22" s="10" t="s">
        <v>182</v>
      </c>
      <c r="D22" s="7" t="s">
        <v>6</v>
      </c>
      <c r="E22" s="22">
        <f t="shared" si="0"/>
        <v>1</v>
      </c>
      <c r="F22" s="26">
        <v>0</v>
      </c>
      <c r="G22" s="26">
        <v>1</v>
      </c>
      <c r="H22" s="26">
        <v>0</v>
      </c>
      <c r="I22" s="9">
        <f t="shared" si="1"/>
        <v>20</v>
      </c>
    </row>
    <row r="23" spans="1:9" x14ac:dyDescent="0.3">
      <c r="A23" s="7">
        <f t="shared" si="2"/>
        <v>21</v>
      </c>
      <c r="B23" s="7" t="s">
        <v>28</v>
      </c>
      <c r="C23" s="10" t="s">
        <v>183</v>
      </c>
      <c r="D23" s="7" t="s">
        <v>6</v>
      </c>
      <c r="E23" s="22">
        <f t="shared" si="0"/>
        <v>3</v>
      </c>
      <c r="F23" s="26">
        <v>1</v>
      </c>
      <c r="G23" s="26">
        <v>1</v>
      </c>
      <c r="H23" s="26">
        <v>1</v>
      </c>
      <c r="I23" s="9">
        <f t="shared" si="1"/>
        <v>60</v>
      </c>
    </row>
    <row r="24" spans="1:9" x14ac:dyDescent="0.3">
      <c r="A24" s="7">
        <f t="shared" si="2"/>
        <v>22</v>
      </c>
      <c r="B24" s="7" t="s">
        <v>29</v>
      </c>
      <c r="C24" s="10" t="s">
        <v>184</v>
      </c>
      <c r="D24" s="7" t="s">
        <v>8</v>
      </c>
      <c r="E24" s="22">
        <f t="shared" si="0"/>
        <v>2</v>
      </c>
      <c r="F24" s="26">
        <v>1</v>
      </c>
      <c r="G24" s="26">
        <v>0</v>
      </c>
      <c r="H24" s="26">
        <v>1</v>
      </c>
      <c r="I24" s="9">
        <f t="shared" si="1"/>
        <v>40</v>
      </c>
    </row>
    <row r="25" spans="1:9" x14ac:dyDescent="0.3">
      <c r="A25" s="7">
        <f t="shared" si="2"/>
        <v>23</v>
      </c>
      <c r="B25" s="7" t="s">
        <v>30</v>
      </c>
      <c r="C25" s="10" t="s">
        <v>185</v>
      </c>
      <c r="D25" s="7" t="s">
        <v>15</v>
      </c>
      <c r="E25" s="22">
        <f t="shared" si="0"/>
        <v>2</v>
      </c>
      <c r="F25" s="26">
        <v>0</v>
      </c>
      <c r="G25" s="26">
        <v>1</v>
      </c>
      <c r="H25" s="26">
        <v>1</v>
      </c>
      <c r="I25" s="9">
        <f t="shared" si="1"/>
        <v>30</v>
      </c>
    </row>
    <row r="26" spans="1:9" x14ac:dyDescent="0.3">
      <c r="A26" s="7">
        <f t="shared" si="2"/>
        <v>24</v>
      </c>
      <c r="B26" s="7" t="s">
        <v>31</v>
      </c>
      <c r="C26" s="10" t="s">
        <v>186</v>
      </c>
      <c r="D26" s="7" t="s">
        <v>15</v>
      </c>
      <c r="E26" s="22">
        <f t="shared" si="0"/>
        <v>4</v>
      </c>
      <c r="F26" s="26">
        <v>0</v>
      </c>
      <c r="G26" s="26">
        <v>2</v>
      </c>
      <c r="H26" s="26">
        <v>2</v>
      </c>
      <c r="I26" s="9">
        <f t="shared" si="1"/>
        <v>60</v>
      </c>
    </row>
    <row r="27" spans="1:9" x14ac:dyDescent="0.3">
      <c r="A27" s="7">
        <f t="shared" si="2"/>
        <v>25</v>
      </c>
      <c r="B27" s="7" t="s">
        <v>32</v>
      </c>
      <c r="C27" s="10" t="s">
        <v>187</v>
      </c>
      <c r="D27" s="7" t="s">
        <v>8</v>
      </c>
      <c r="E27" s="22">
        <f t="shared" si="0"/>
        <v>1</v>
      </c>
      <c r="F27" s="26">
        <v>0</v>
      </c>
      <c r="G27" s="26">
        <v>0</v>
      </c>
      <c r="H27" s="26">
        <v>1</v>
      </c>
      <c r="I27" s="9">
        <f t="shared" si="1"/>
        <v>10</v>
      </c>
    </row>
    <row r="28" spans="1:9" x14ac:dyDescent="0.3">
      <c r="A28" s="7">
        <f t="shared" si="2"/>
        <v>26</v>
      </c>
      <c r="B28" s="7" t="s">
        <v>33</v>
      </c>
      <c r="C28" s="10" t="s">
        <v>188</v>
      </c>
      <c r="D28" s="7" t="s">
        <v>15</v>
      </c>
      <c r="E28" s="22">
        <f t="shared" si="0"/>
        <v>2</v>
      </c>
      <c r="F28" s="26">
        <v>1</v>
      </c>
      <c r="G28" s="26">
        <v>1</v>
      </c>
      <c r="H28" s="26">
        <v>0</v>
      </c>
      <c r="I28" s="9">
        <f t="shared" si="1"/>
        <v>50</v>
      </c>
    </row>
    <row r="29" spans="1:9" x14ac:dyDescent="0.3">
      <c r="A29" s="7">
        <f t="shared" si="2"/>
        <v>27</v>
      </c>
      <c r="B29" s="7" t="s">
        <v>34</v>
      </c>
      <c r="C29" s="10" t="s">
        <v>189</v>
      </c>
      <c r="D29" s="7" t="s">
        <v>4</v>
      </c>
      <c r="E29" s="22">
        <f t="shared" si="0"/>
        <v>2</v>
      </c>
      <c r="F29" s="26">
        <v>0</v>
      </c>
      <c r="G29" s="26">
        <v>1</v>
      </c>
      <c r="H29" s="26">
        <v>1</v>
      </c>
      <c r="I29" s="9">
        <f t="shared" si="1"/>
        <v>30</v>
      </c>
    </row>
    <row r="30" spans="1:9" x14ac:dyDescent="0.3">
      <c r="A30" s="7">
        <f t="shared" si="2"/>
        <v>28</v>
      </c>
      <c r="B30" s="7" t="s">
        <v>35</v>
      </c>
      <c r="C30" s="10" t="s">
        <v>190</v>
      </c>
      <c r="D30" s="7" t="s">
        <v>8</v>
      </c>
      <c r="E30" s="22">
        <f t="shared" si="0"/>
        <v>2</v>
      </c>
      <c r="F30" s="26">
        <v>0</v>
      </c>
      <c r="G30" s="26">
        <v>1</v>
      </c>
      <c r="H30" s="26">
        <v>1</v>
      </c>
      <c r="I30" s="9">
        <f t="shared" si="1"/>
        <v>30</v>
      </c>
    </row>
    <row r="31" spans="1:9" x14ac:dyDescent="0.3">
      <c r="A31" s="7">
        <f t="shared" si="2"/>
        <v>29</v>
      </c>
      <c r="B31" s="7" t="s">
        <v>36</v>
      </c>
      <c r="C31" s="10" t="s">
        <v>191</v>
      </c>
      <c r="D31" s="7" t="s">
        <v>15</v>
      </c>
      <c r="E31" s="22">
        <f t="shared" si="0"/>
        <v>2</v>
      </c>
      <c r="F31" s="26">
        <v>1</v>
      </c>
      <c r="G31" s="26">
        <v>0</v>
      </c>
      <c r="H31" s="26">
        <v>1</v>
      </c>
      <c r="I31" s="9">
        <f t="shared" si="1"/>
        <v>40</v>
      </c>
    </row>
    <row r="32" spans="1:9" x14ac:dyDescent="0.3">
      <c r="A32" s="7">
        <f t="shared" si="2"/>
        <v>30</v>
      </c>
      <c r="B32" s="7" t="s">
        <v>37</v>
      </c>
      <c r="C32" s="10" t="s">
        <v>192</v>
      </c>
      <c r="D32" s="7" t="s">
        <v>4</v>
      </c>
      <c r="E32" s="22">
        <f t="shared" si="0"/>
        <v>1</v>
      </c>
      <c r="F32" s="26">
        <v>0</v>
      </c>
      <c r="G32" s="26">
        <v>1</v>
      </c>
      <c r="H32" s="26">
        <v>0</v>
      </c>
      <c r="I32" s="9">
        <f t="shared" si="1"/>
        <v>20</v>
      </c>
    </row>
    <row r="33" spans="1:9" x14ac:dyDescent="0.3">
      <c r="A33" s="7">
        <f t="shared" si="2"/>
        <v>31</v>
      </c>
      <c r="B33" s="7" t="s">
        <v>38</v>
      </c>
      <c r="C33" s="10" t="s">
        <v>193</v>
      </c>
      <c r="D33" s="7" t="s">
        <v>10</v>
      </c>
      <c r="E33" s="22">
        <f t="shared" si="0"/>
        <v>3</v>
      </c>
      <c r="F33" s="26">
        <v>1</v>
      </c>
      <c r="G33" s="26">
        <v>1</v>
      </c>
      <c r="H33" s="26">
        <v>1</v>
      </c>
      <c r="I33" s="9">
        <f t="shared" si="1"/>
        <v>60</v>
      </c>
    </row>
    <row r="34" spans="1:9" x14ac:dyDescent="0.3">
      <c r="A34" s="7">
        <f t="shared" si="2"/>
        <v>32</v>
      </c>
      <c r="B34" s="7" t="s">
        <v>39</v>
      </c>
      <c r="C34" s="10" t="s">
        <v>194</v>
      </c>
      <c r="D34" s="7" t="s">
        <v>6</v>
      </c>
      <c r="E34" s="22">
        <f t="shared" si="0"/>
        <v>5</v>
      </c>
      <c r="F34" s="26">
        <v>0</v>
      </c>
      <c r="G34" s="26">
        <v>2</v>
      </c>
      <c r="H34" s="26">
        <v>3</v>
      </c>
      <c r="I34" s="9">
        <f t="shared" si="1"/>
        <v>70</v>
      </c>
    </row>
    <row r="35" spans="1:9" x14ac:dyDescent="0.3">
      <c r="A35" s="7">
        <f t="shared" si="2"/>
        <v>33</v>
      </c>
      <c r="B35" s="7" t="s">
        <v>40</v>
      </c>
      <c r="C35" s="10" t="s">
        <v>195</v>
      </c>
      <c r="D35" s="7" t="s">
        <v>10</v>
      </c>
      <c r="E35" s="22">
        <f t="shared" si="0"/>
        <v>2</v>
      </c>
      <c r="F35" s="26">
        <v>1</v>
      </c>
      <c r="G35" s="26">
        <v>0</v>
      </c>
      <c r="H35" s="26">
        <v>1</v>
      </c>
      <c r="I35" s="9">
        <f t="shared" si="1"/>
        <v>40</v>
      </c>
    </row>
    <row r="36" spans="1:9" x14ac:dyDescent="0.3">
      <c r="A36" s="7">
        <f t="shared" si="2"/>
        <v>34</v>
      </c>
      <c r="B36" s="7" t="s">
        <v>41</v>
      </c>
      <c r="C36" s="10" t="s">
        <v>196</v>
      </c>
      <c r="D36" s="7" t="s">
        <v>15</v>
      </c>
      <c r="E36" s="22">
        <f t="shared" si="0"/>
        <v>1</v>
      </c>
      <c r="F36" s="26">
        <v>0</v>
      </c>
      <c r="G36" s="26">
        <v>0</v>
      </c>
      <c r="H36" s="26">
        <v>1</v>
      </c>
      <c r="I36" s="9">
        <f t="shared" si="1"/>
        <v>10</v>
      </c>
    </row>
    <row r="37" spans="1:9" x14ac:dyDescent="0.3">
      <c r="A37" s="7">
        <f t="shared" si="2"/>
        <v>35</v>
      </c>
      <c r="B37" s="7" t="s">
        <v>42</v>
      </c>
      <c r="C37" s="10" t="s">
        <v>197</v>
      </c>
      <c r="D37" s="7" t="s">
        <v>6</v>
      </c>
      <c r="E37" s="22">
        <f t="shared" si="0"/>
        <v>2</v>
      </c>
      <c r="F37" s="26">
        <v>0</v>
      </c>
      <c r="G37" s="26">
        <v>1</v>
      </c>
      <c r="H37" s="26">
        <v>1</v>
      </c>
      <c r="I37" s="9">
        <f t="shared" si="1"/>
        <v>30</v>
      </c>
    </row>
    <row r="38" spans="1:9" x14ac:dyDescent="0.3">
      <c r="A38" s="7">
        <f t="shared" si="2"/>
        <v>36</v>
      </c>
      <c r="B38" s="7" t="s">
        <v>43</v>
      </c>
      <c r="C38" s="10" t="s">
        <v>198</v>
      </c>
      <c r="D38" s="7" t="s">
        <v>10</v>
      </c>
      <c r="E38" s="22">
        <f t="shared" si="0"/>
        <v>1</v>
      </c>
      <c r="F38" s="26">
        <v>1</v>
      </c>
      <c r="G38" s="26">
        <v>0</v>
      </c>
      <c r="H38" s="26">
        <v>0</v>
      </c>
      <c r="I38" s="9">
        <f t="shared" si="1"/>
        <v>30</v>
      </c>
    </row>
    <row r="39" spans="1:9" x14ac:dyDescent="0.3">
      <c r="A39" s="7">
        <f t="shared" si="2"/>
        <v>37</v>
      </c>
      <c r="B39" s="7" t="s">
        <v>44</v>
      </c>
      <c r="C39" s="10" t="s">
        <v>199</v>
      </c>
      <c r="D39" s="7" t="s">
        <v>15</v>
      </c>
      <c r="E39" s="22">
        <f t="shared" si="0"/>
        <v>4</v>
      </c>
      <c r="F39" s="26">
        <v>0</v>
      </c>
      <c r="G39" s="26">
        <v>2</v>
      </c>
      <c r="H39" s="26">
        <v>2</v>
      </c>
      <c r="I39" s="9">
        <f t="shared" si="1"/>
        <v>60</v>
      </c>
    </row>
    <row r="40" spans="1:9" x14ac:dyDescent="0.3">
      <c r="A40" s="7">
        <f t="shared" si="2"/>
        <v>38</v>
      </c>
      <c r="B40" s="7" t="s">
        <v>45</v>
      </c>
      <c r="C40" s="10" t="s">
        <v>200</v>
      </c>
      <c r="D40" s="7" t="s">
        <v>4</v>
      </c>
      <c r="E40" s="22">
        <f t="shared" si="0"/>
        <v>3</v>
      </c>
      <c r="F40" s="26">
        <v>0</v>
      </c>
      <c r="G40" s="26">
        <v>1</v>
      </c>
      <c r="H40" s="26">
        <v>2</v>
      </c>
      <c r="I40" s="9">
        <f t="shared" si="1"/>
        <v>40</v>
      </c>
    </row>
    <row r="41" spans="1:9" x14ac:dyDescent="0.3">
      <c r="A41" s="7">
        <f t="shared" si="2"/>
        <v>39</v>
      </c>
      <c r="B41" s="7" t="s">
        <v>46</v>
      </c>
      <c r="C41" s="10" t="s">
        <v>201</v>
      </c>
      <c r="D41" s="7" t="s">
        <v>6</v>
      </c>
      <c r="E41" s="22">
        <f t="shared" si="0"/>
        <v>3</v>
      </c>
      <c r="F41" s="26">
        <v>1</v>
      </c>
      <c r="G41" s="26">
        <v>1</v>
      </c>
      <c r="H41" s="26">
        <v>1</v>
      </c>
      <c r="I41" s="9">
        <f t="shared" si="1"/>
        <v>60</v>
      </c>
    </row>
    <row r="42" spans="1:9" x14ac:dyDescent="0.3">
      <c r="A42" s="7">
        <f t="shared" si="2"/>
        <v>40</v>
      </c>
      <c r="B42" s="7" t="s">
        <v>47</v>
      </c>
      <c r="C42" s="10" t="s">
        <v>202</v>
      </c>
      <c r="D42" s="7" t="s">
        <v>10</v>
      </c>
      <c r="E42" s="22">
        <f t="shared" si="0"/>
        <v>5</v>
      </c>
      <c r="F42" s="26">
        <v>0</v>
      </c>
      <c r="G42" s="26">
        <v>2</v>
      </c>
      <c r="H42" s="26">
        <v>3</v>
      </c>
      <c r="I42" s="9">
        <f t="shared" si="1"/>
        <v>70</v>
      </c>
    </row>
  </sheetData>
  <autoFilter ref="A2:I42" xr:uid="{644F0581-1BCB-41F8-AA6A-FF1BDC68598F}"/>
  <mergeCells count="1">
    <mergeCell ref="A1:I1"/>
  </mergeCells>
  <conditionalFormatting sqref="I3:I42">
    <cfRule type="cellIs" dxfId="5" priority="1" operator="greaterThan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46DE-FF33-4EC6-A76A-BFF2641D2C23}">
  <dimension ref="A1:Q45"/>
  <sheetViews>
    <sheetView topLeftCell="A8" zoomScale="110" workbookViewId="0">
      <selection sqref="A1:Q1"/>
    </sheetView>
  </sheetViews>
  <sheetFormatPr defaultRowHeight="14.4" x14ac:dyDescent="0.3"/>
  <cols>
    <col min="1" max="1" width="15.109375" bestFit="1" customWidth="1"/>
    <col min="2" max="2" width="13.33203125" bestFit="1" customWidth="1"/>
    <col min="3" max="3" width="4.44140625" bestFit="1" customWidth="1"/>
    <col min="4" max="4" width="8.109375" bestFit="1" customWidth="1"/>
    <col min="5" max="5" width="10.77734375" bestFit="1" customWidth="1"/>
    <col min="6" max="6" width="12.5546875" bestFit="1" customWidth="1"/>
    <col min="7" max="7" width="16.44140625" bestFit="1" customWidth="1"/>
    <col min="8" max="8" width="19.6640625" bestFit="1" customWidth="1"/>
  </cols>
  <sheetData>
    <row r="1" spans="1:17" ht="23.4" x14ac:dyDescent="0.45">
      <c r="A1" s="40" t="s">
        <v>225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</row>
    <row r="4" spans="1:17" x14ac:dyDescent="0.3">
      <c r="A4" s="25" t="s">
        <v>205</v>
      </c>
      <c r="B4" s="25" t="s">
        <v>206</v>
      </c>
      <c r="C4" s="1"/>
      <c r="D4" s="1"/>
      <c r="F4" s="12" t="s">
        <v>204</v>
      </c>
      <c r="G4" s="2" t="s">
        <v>229</v>
      </c>
    </row>
    <row r="5" spans="1:17" x14ac:dyDescent="0.3">
      <c r="A5" s="25" t="s">
        <v>204</v>
      </c>
      <c r="B5" s="1" t="s">
        <v>56</v>
      </c>
      <c r="C5" s="1" t="s">
        <v>54</v>
      </c>
      <c r="D5" s="1" t="s">
        <v>61</v>
      </c>
      <c r="F5" s="3" t="s">
        <v>3</v>
      </c>
      <c r="G5" s="3">
        <v>90</v>
      </c>
    </row>
    <row r="6" spans="1:17" x14ac:dyDescent="0.3">
      <c r="A6" s="1" t="s">
        <v>3</v>
      </c>
      <c r="B6" s="1">
        <v>2</v>
      </c>
      <c r="C6" s="1">
        <v>1</v>
      </c>
      <c r="D6" s="1">
        <v>1</v>
      </c>
      <c r="F6" s="3" t="s">
        <v>5</v>
      </c>
      <c r="G6" s="3">
        <v>20</v>
      </c>
    </row>
    <row r="7" spans="1:17" x14ac:dyDescent="0.3">
      <c r="A7" s="1" t="s">
        <v>5</v>
      </c>
      <c r="B7" s="1"/>
      <c r="C7" s="1">
        <v>1</v>
      </c>
      <c r="D7" s="1"/>
      <c r="F7" s="3" t="s">
        <v>7</v>
      </c>
      <c r="G7" s="3">
        <v>30</v>
      </c>
    </row>
    <row r="8" spans="1:17" x14ac:dyDescent="0.3">
      <c r="A8" s="1" t="s">
        <v>7</v>
      </c>
      <c r="B8" s="1"/>
      <c r="C8" s="1">
        <v>1</v>
      </c>
      <c r="D8" s="1">
        <v>1</v>
      </c>
      <c r="F8" s="3" t="s">
        <v>9</v>
      </c>
      <c r="G8" s="3">
        <v>150</v>
      </c>
    </row>
    <row r="9" spans="1:17" x14ac:dyDescent="0.3">
      <c r="A9" s="1" t="s">
        <v>9</v>
      </c>
      <c r="B9" s="1">
        <v>2</v>
      </c>
      <c r="C9" s="1">
        <v>3</v>
      </c>
      <c r="D9" s="1">
        <v>3</v>
      </c>
      <c r="F9" s="3" t="s">
        <v>11</v>
      </c>
      <c r="G9" s="3">
        <v>30</v>
      </c>
    </row>
    <row r="10" spans="1:17" x14ac:dyDescent="0.3">
      <c r="A10" s="1" t="s">
        <v>11</v>
      </c>
      <c r="B10" s="1"/>
      <c r="C10" s="1">
        <v>1</v>
      </c>
      <c r="D10" s="1">
        <v>1</v>
      </c>
      <c r="F10" s="3" t="s">
        <v>12</v>
      </c>
      <c r="G10" s="3">
        <v>40</v>
      </c>
    </row>
    <row r="11" spans="1:17" x14ac:dyDescent="0.3">
      <c r="A11" s="1" t="s">
        <v>12</v>
      </c>
      <c r="B11" s="1"/>
      <c r="C11" s="1">
        <v>1</v>
      </c>
      <c r="D11" s="1">
        <v>2</v>
      </c>
      <c r="F11" s="3" t="s">
        <v>13</v>
      </c>
      <c r="G11" s="3">
        <v>50</v>
      </c>
    </row>
    <row r="12" spans="1:17" x14ac:dyDescent="0.3">
      <c r="A12" s="1" t="s">
        <v>13</v>
      </c>
      <c r="B12" s="1">
        <v>1</v>
      </c>
      <c r="C12" s="1">
        <v>1</v>
      </c>
      <c r="D12" s="1"/>
      <c r="F12" s="3" t="s">
        <v>14</v>
      </c>
      <c r="G12" s="3">
        <v>40</v>
      </c>
    </row>
    <row r="13" spans="1:17" x14ac:dyDescent="0.3">
      <c r="A13" s="1" t="s">
        <v>14</v>
      </c>
      <c r="B13" s="1"/>
      <c r="C13" s="1">
        <v>1</v>
      </c>
      <c r="D13" s="1">
        <v>2</v>
      </c>
      <c r="F13" s="3" t="s">
        <v>16</v>
      </c>
      <c r="G13" s="3">
        <v>60</v>
      </c>
    </row>
    <row r="14" spans="1:17" x14ac:dyDescent="0.3">
      <c r="A14" s="1" t="s">
        <v>16</v>
      </c>
      <c r="B14" s="1">
        <v>1</v>
      </c>
      <c r="C14" s="1">
        <v>1</v>
      </c>
      <c r="D14" s="1">
        <v>1</v>
      </c>
      <c r="F14" s="3" t="s">
        <v>17</v>
      </c>
      <c r="G14" s="3">
        <v>90</v>
      </c>
    </row>
    <row r="15" spans="1:17" x14ac:dyDescent="0.3">
      <c r="A15" s="1" t="s">
        <v>17</v>
      </c>
      <c r="B15" s="1">
        <v>1</v>
      </c>
      <c r="C15" s="1">
        <v>2</v>
      </c>
      <c r="D15" s="1">
        <v>2</v>
      </c>
      <c r="F15" s="3" t="s">
        <v>18</v>
      </c>
      <c r="G15" s="3">
        <v>20</v>
      </c>
    </row>
    <row r="16" spans="1:17" x14ac:dyDescent="0.3">
      <c r="A16" s="1" t="s">
        <v>18</v>
      </c>
      <c r="B16" s="1"/>
      <c r="C16" s="1">
        <v>1</v>
      </c>
      <c r="D16" s="1"/>
      <c r="F16" s="3" t="s">
        <v>19</v>
      </c>
      <c r="G16" s="3">
        <v>10</v>
      </c>
    </row>
    <row r="17" spans="1:7" x14ac:dyDescent="0.3">
      <c r="A17" s="1" t="s">
        <v>19</v>
      </c>
      <c r="B17" s="1"/>
      <c r="C17" s="1"/>
      <c r="D17" s="1">
        <v>1</v>
      </c>
      <c r="F17" s="3" t="s">
        <v>20</v>
      </c>
      <c r="G17" s="3">
        <v>10</v>
      </c>
    </row>
    <row r="18" spans="1:7" x14ac:dyDescent="0.3">
      <c r="A18" s="1" t="s">
        <v>20</v>
      </c>
      <c r="B18" s="1"/>
      <c r="C18" s="1"/>
      <c r="D18" s="1">
        <v>1</v>
      </c>
      <c r="F18" s="3" t="s">
        <v>21</v>
      </c>
      <c r="G18" s="3">
        <v>80</v>
      </c>
    </row>
    <row r="19" spans="1:7" x14ac:dyDescent="0.3">
      <c r="A19" s="1" t="s">
        <v>21</v>
      </c>
      <c r="B19" s="1">
        <v>1</v>
      </c>
      <c r="C19" s="1">
        <v>2</v>
      </c>
      <c r="D19" s="1">
        <v>1</v>
      </c>
      <c r="F19" s="3" t="s">
        <v>22</v>
      </c>
      <c r="G19" s="3">
        <v>40</v>
      </c>
    </row>
    <row r="20" spans="1:7" x14ac:dyDescent="0.3">
      <c r="A20" s="1" t="s">
        <v>22</v>
      </c>
      <c r="B20" s="1">
        <v>1</v>
      </c>
      <c r="C20" s="1"/>
      <c r="D20" s="1">
        <v>1</v>
      </c>
      <c r="F20" s="3" t="s">
        <v>23</v>
      </c>
      <c r="G20" s="3">
        <v>50</v>
      </c>
    </row>
    <row r="21" spans="1:7" x14ac:dyDescent="0.3">
      <c r="A21" s="1" t="s">
        <v>23</v>
      </c>
      <c r="B21" s="1"/>
      <c r="C21" s="1">
        <v>2</v>
      </c>
      <c r="D21" s="1">
        <v>1</v>
      </c>
      <c r="F21" s="3" t="s">
        <v>24</v>
      </c>
      <c r="G21" s="3">
        <v>100</v>
      </c>
    </row>
    <row r="22" spans="1:7" x14ac:dyDescent="0.3">
      <c r="A22" s="1" t="s">
        <v>24</v>
      </c>
      <c r="B22" s="1">
        <v>1</v>
      </c>
      <c r="C22" s="1">
        <v>2</v>
      </c>
      <c r="D22" s="1">
        <v>3</v>
      </c>
      <c r="F22" s="3" t="s">
        <v>25</v>
      </c>
      <c r="G22" s="3">
        <v>10</v>
      </c>
    </row>
    <row r="23" spans="1:7" x14ac:dyDescent="0.3">
      <c r="A23" s="1" t="s">
        <v>25</v>
      </c>
      <c r="B23" s="1"/>
      <c r="C23" s="1"/>
      <c r="D23" s="1">
        <v>1</v>
      </c>
      <c r="F23" s="3" t="s">
        <v>26</v>
      </c>
      <c r="G23" s="3">
        <v>30</v>
      </c>
    </row>
    <row r="24" spans="1:7" x14ac:dyDescent="0.3">
      <c r="A24" s="1" t="s">
        <v>26</v>
      </c>
      <c r="B24" s="1"/>
      <c r="C24" s="1">
        <v>1</v>
      </c>
      <c r="D24" s="1">
        <v>1</v>
      </c>
      <c r="F24" s="3" t="s">
        <v>27</v>
      </c>
      <c r="G24" s="3">
        <v>20</v>
      </c>
    </row>
    <row r="25" spans="1:7" x14ac:dyDescent="0.3">
      <c r="A25" s="1" t="s">
        <v>27</v>
      </c>
      <c r="B25" s="1"/>
      <c r="C25" s="1">
        <v>1</v>
      </c>
      <c r="D25" s="1"/>
      <c r="F25" s="3" t="s">
        <v>28</v>
      </c>
      <c r="G25" s="3">
        <v>60</v>
      </c>
    </row>
    <row r="26" spans="1:7" x14ac:dyDescent="0.3">
      <c r="A26" s="1" t="s">
        <v>28</v>
      </c>
      <c r="B26" s="1">
        <v>1</v>
      </c>
      <c r="C26" s="1">
        <v>1</v>
      </c>
      <c r="D26" s="1">
        <v>1</v>
      </c>
      <c r="F26" s="3" t="s">
        <v>29</v>
      </c>
      <c r="G26" s="3">
        <v>40</v>
      </c>
    </row>
    <row r="27" spans="1:7" x14ac:dyDescent="0.3">
      <c r="A27" s="1" t="s">
        <v>29</v>
      </c>
      <c r="B27" s="1">
        <v>1</v>
      </c>
      <c r="C27" s="1"/>
      <c r="D27" s="1">
        <v>1</v>
      </c>
      <c r="F27" s="3" t="s">
        <v>30</v>
      </c>
      <c r="G27" s="3">
        <v>30</v>
      </c>
    </row>
    <row r="28" spans="1:7" x14ac:dyDescent="0.3">
      <c r="A28" s="1" t="s">
        <v>30</v>
      </c>
      <c r="B28" s="1"/>
      <c r="C28" s="1">
        <v>1</v>
      </c>
      <c r="D28" s="1">
        <v>1</v>
      </c>
      <c r="F28" s="3" t="s">
        <v>31</v>
      </c>
      <c r="G28" s="3">
        <v>60</v>
      </c>
    </row>
    <row r="29" spans="1:7" x14ac:dyDescent="0.3">
      <c r="A29" s="1" t="s">
        <v>31</v>
      </c>
      <c r="B29" s="1"/>
      <c r="C29" s="1">
        <v>2</v>
      </c>
      <c r="D29" s="1">
        <v>2</v>
      </c>
      <c r="F29" s="3" t="s">
        <v>32</v>
      </c>
      <c r="G29" s="3">
        <v>10</v>
      </c>
    </row>
    <row r="30" spans="1:7" x14ac:dyDescent="0.3">
      <c r="A30" s="1" t="s">
        <v>32</v>
      </c>
      <c r="B30" s="1"/>
      <c r="C30" s="1"/>
      <c r="D30" s="1">
        <v>1</v>
      </c>
      <c r="F30" s="3" t="s">
        <v>33</v>
      </c>
      <c r="G30" s="3">
        <v>50</v>
      </c>
    </row>
    <row r="31" spans="1:7" x14ac:dyDescent="0.3">
      <c r="A31" s="1" t="s">
        <v>33</v>
      </c>
      <c r="B31" s="1">
        <v>1</v>
      </c>
      <c r="C31" s="1">
        <v>1</v>
      </c>
      <c r="D31" s="1"/>
      <c r="F31" s="3" t="s">
        <v>34</v>
      </c>
      <c r="G31" s="3">
        <v>30</v>
      </c>
    </row>
    <row r="32" spans="1:7" x14ac:dyDescent="0.3">
      <c r="A32" s="1" t="s">
        <v>34</v>
      </c>
      <c r="B32" s="1"/>
      <c r="C32" s="1">
        <v>1</v>
      </c>
      <c r="D32" s="1">
        <v>1</v>
      </c>
      <c r="F32" s="3" t="s">
        <v>35</v>
      </c>
      <c r="G32" s="3">
        <v>30</v>
      </c>
    </row>
    <row r="33" spans="1:7" x14ac:dyDescent="0.3">
      <c r="A33" s="1" t="s">
        <v>35</v>
      </c>
      <c r="B33" s="1"/>
      <c r="C33" s="1">
        <v>1</v>
      </c>
      <c r="D33" s="1">
        <v>1</v>
      </c>
      <c r="F33" s="3" t="s">
        <v>36</v>
      </c>
      <c r="G33" s="3">
        <v>40</v>
      </c>
    </row>
    <row r="34" spans="1:7" x14ac:dyDescent="0.3">
      <c r="A34" s="1" t="s">
        <v>36</v>
      </c>
      <c r="B34" s="1">
        <v>1</v>
      </c>
      <c r="C34" s="1"/>
      <c r="D34" s="1">
        <v>1</v>
      </c>
      <c r="F34" s="3" t="s">
        <v>37</v>
      </c>
      <c r="G34" s="3">
        <v>20</v>
      </c>
    </row>
    <row r="35" spans="1:7" x14ac:dyDescent="0.3">
      <c r="A35" s="1" t="s">
        <v>37</v>
      </c>
      <c r="B35" s="1"/>
      <c r="C35" s="1">
        <v>1</v>
      </c>
      <c r="D35" s="1"/>
      <c r="F35" s="3" t="s">
        <v>38</v>
      </c>
      <c r="G35" s="3">
        <v>60</v>
      </c>
    </row>
    <row r="36" spans="1:7" x14ac:dyDescent="0.3">
      <c r="A36" s="1" t="s">
        <v>38</v>
      </c>
      <c r="B36" s="1">
        <v>1</v>
      </c>
      <c r="C36" s="1">
        <v>1</v>
      </c>
      <c r="D36" s="1">
        <v>1</v>
      </c>
      <c r="F36" s="3" t="s">
        <v>39</v>
      </c>
      <c r="G36" s="3">
        <v>70</v>
      </c>
    </row>
    <row r="37" spans="1:7" x14ac:dyDescent="0.3">
      <c r="A37" s="1" t="s">
        <v>39</v>
      </c>
      <c r="B37" s="1"/>
      <c r="C37" s="1">
        <v>2</v>
      </c>
      <c r="D37" s="1">
        <v>3</v>
      </c>
      <c r="F37" s="3" t="s">
        <v>40</v>
      </c>
      <c r="G37" s="3">
        <v>40</v>
      </c>
    </row>
    <row r="38" spans="1:7" x14ac:dyDescent="0.3">
      <c r="A38" s="1" t="s">
        <v>40</v>
      </c>
      <c r="B38" s="1">
        <v>1</v>
      </c>
      <c r="C38" s="1"/>
      <c r="D38" s="1">
        <v>1</v>
      </c>
      <c r="F38" s="3" t="s">
        <v>41</v>
      </c>
      <c r="G38" s="3">
        <v>10</v>
      </c>
    </row>
    <row r="39" spans="1:7" x14ac:dyDescent="0.3">
      <c r="A39" s="1" t="s">
        <v>41</v>
      </c>
      <c r="B39" s="1"/>
      <c r="C39" s="1"/>
      <c r="D39" s="1">
        <v>1</v>
      </c>
      <c r="F39" s="3" t="s">
        <v>42</v>
      </c>
      <c r="G39" s="3">
        <v>30</v>
      </c>
    </row>
    <row r="40" spans="1:7" x14ac:dyDescent="0.3">
      <c r="A40" s="1" t="s">
        <v>42</v>
      </c>
      <c r="B40" s="1"/>
      <c r="C40" s="1">
        <v>1</v>
      </c>
      <c r="D40" s="1">
        <v>1</v>
      </c>
      <c r="F40" s="3" t="s">
        <v>43</v>
      </c>
      <c r="G40" s="3">
        <v>30</v>
      </c>
    </row>
    <row r="41" spans="1:7" x14ac:dyDescent="0.3">
      <c r="A41" s="1" t="s">
        <v>43</v>
      </c>
      <c r="B41" s="1">
        <v>1</v>
      </c>
      <c r="C41" s="1"/>
      <c r="D41" s="1"/>
      <c r="F41" s="3" t="s">
        <v>44</v>
      </c>
      <c r="G41" s="3">
        <v>60</v>
      </c>
    </row>
    <row r="42" spans="1:7" x14ac:dyDescent="0.3">
      <c r="A42" s="1" t="s">
        <v>44</v>
      </c>
      <c r="B42" s="1"/>
      <c r="C42" s="1">
        <v>2</v>
      </c>
      <c r="D42" s="1">
        <v>2</v>
      </c>
      <c r="F42" s="3" t="s">
        <v>45</v>
      </c>
      <c r="G42" s="3">
        <v>40</v>
      </c>
    </row>
    <row r="43" spans="1:7" x14ac:dyDescent="0.3">
      <c r="A43" s="1" t="s">
        <v>45</v>
      </c>
      <c r="B43" s="1"/>
      <c r="C43" s="1">
        <v>1</v>
      </c>
      <c r="D43" s="1">
        <v>2</v>
      </c>
      <c r="F43" s="3" t="s">
        <v>46</v>
      </c>
      <c r="G43" s="3">
        <v>60</v>
      </c>
    </row>
    <row r="44" spans="1:7" x14ac:dyDescent="0.3">
      <c r="A44" s="1" t="s">
        <v>46</v>
      </c>
      <c r="B44" s="1">
        <v>1</v>
      </c>
      <c r="C44" s="1">
        <v>1</v>
      </c>
      <c r="D44" s="1">
        <v>1</v>
      </c>
      <c r="F44" s="3" t="s">
        <v>47</v>
      </c>
      <c r="G44" s="3">
        <v>70</v>
      </c>
    </row>
    <row r="45" spans="1:7" x14ac:dyDescent="0.3">
      <c r="A45" s="1" t="s">
        <v>47</v>
      </c>
      <c r="B45" s="1"/>
      <c r="C45" s="1">
        <v>2</v>
      </c>
      <c r="D45" s="1">
        <v>3</v>
      </c>
    </row>
  </sheetData>
  <mergeCells count="1">
    <mergeCell ref="A1:Q1"/>
  </mergeCells>
  <conditionalFormatting pivot="1" sqref="G5:G44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{37C973DA-63E0-4132-BD5B-04F689C9CBAB}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7C973DA-63E0-4132-BD5B-04F689C9C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366B-DD46-4294-8D17-98C9DFD4E0D9}">
  <dimension ref="A1:G202"/>
  <sheetViews>
    <sheetView topLeftCell="A14" workbookViewId="0">
      <selection activeCell="G12" sqref="G12"/>
    </sheetView>
  </sheetViews>
  <sheetFormatPr defaultRowHeight="14.4" x14ac:dyDescent="0.3"/>
  <cols>
    <col min="1" max="1" width="18.77734375" bestFit="1" customWidth="1"/>
    <col min="2" max="2" width="17.109375" bestFit="1" customWidth="1"/>
    <col min="3" max="3" width="14.6640625" bestFit="1" customWidth="1"/>
    <col min="4" max="4" width="16.77734375" bestFit="1" customWidth="1"/>
    <col min="5" max="5" width="33" bestFit="1" customWidth="1"/>
    <col min="6" max="6" width="31.6640625" bestFit="1" customWidth="1"/>
    <col min="7" max="7" width="21.44140625" bestFit="1" customWidth="1"/>
  </cols>
  <sheetData>
    <row r="1" spans="1:7" ht="23.4" x14ac:dyDescent="0.45">
      <c r="A1" s="43" t="s">
        <v>227</v>
      </c>
      <c r="B1" s="44"/>
      <c r="C1" s="44"/>
      <c r="D1" s="44"/>
      <c r="E1" s="44"/>
      <c r="F1" s="44"/>
      <c r="G1" s="44"/>
    </row>
    <row r="2" spans="1:7" ht="15.6" x14ac:dyDescent="0.3">
      <c r="A2" s="6" t="s">
        <v>162</v>
      </c>
      <c r="B2" s="6" t="s">
        <v>0</v>
      </c>
      <c r="C2" s="6" t="s">
        <v>1</v>
      </c>
      <c r="D2" s="6" t="s">
        <v>2</v>
      </c>
      <c r="E2" s="6" t="s">
        <v>210</v>
      </c>
      <c r="F2" s="6" t="s">
        <v>211</v>
      </c>
      <c r="G2" s="11" t="s">
        <v>228</v>
      </c>
    </row>
    <row r="3" spans="1:7" x14ac:dyDescent="0.3">
      <c r="A3" s="7">
        <v>1</v>
      </c>
      <c r="B3" s="7" t="s">
        <v>3</v>
      </c>
      <c r="C3" s="10" t="s">
        <v>163</v>
      </c>
      <c r="D3" s="7" t="s">
        <v>4</v>
      </c>
      <c r="E3" s="21">
        <v>116</v>
      </c>
      <c r="F3" s="21">
        <v>83</v>
      </c>
      <c r="G3" s="8">
        <f>F3/E3</f>
        <v>0.71551724137931039</v>
      </c>
    </row>
    <row r="4" spans="1:7" x14ac:dyDescent="0.3">
      <c r="A4" s="7">
        <f>A3+1</f>
        <v>2</v>
      </c>
      <c r="B4" s="7" t="s">
        <v>5</v>
      </c>
      <c r="C4" s="10" t="s">
        <v>164</v>
      </c>
      <c r="D4" s="7" t="s">
        <v>6</v>
      </c>
      <c r="E4" s="21">
        <v>37</v>
      </c>
      <c r="F4" s="21">
        <v>30</v>
      </c>
      <c r="G4" s="8">
        <f t="shared" ref="G4:G42" si="0">F4/E4</f>
        <v>0.81081081081081086</v>
      </c>
    </row>
    <row r="5" spans="1:7" x14ac:dyDescent="0.3">
      <c r="A5" s="7">
        <f t="shared" ref="A5:A42" si="1">A4+1</f>
        <v>3</v>
      </c>
      <c r="B5" s="7" t="s">
        <v>7</v>
      </c>
      <c r="C5" s="10" t="s">
        <v>165</v>
      </c>
      <c r="D5" s="7" t="s">
        <v>8</v>
      </c>
      <c r="E5" s="21">
        <v>21</v>
      </c>
      <c r="F5" s="21">
        <v>38</v>
      </c>
      <c r="G5" s="8">
        <f t="shared" si="0"/>
        <v>1.8095238095238095</v>
      </c>
    </row>
    <row r="6" spans="1:7" x14ac:dyDescent="0.3">
      <c r="A6" s="7">
        <f t="shared" si="1"/>
        <v>4</v>
      </c>
      <c r="B6" s="7" t="s">
        <v>9</v>
      </c>
      <c r="C6" s="10" t="s">
        <v>166</v>
      </c>
      <c r="D6" s="7" t="s">
        <v>10</v>
      </c>
      <c r="E6" s="21">
        <v>229</v>
      </c>
      <c r="F6" s="21">
        <v>220</v>
      </c>
      <c r="G6" s="8">
        <f t="shared" si="0"/>
        <v>0.9606986899563319</v>
      </c>
    </row>
    <row r="7" spans="1:7" x14ac:dyDescent="0.3">
      <c r="A7" s="7">
        <f t="shared" si="1"/>
        <v>5</v>
      </c>
      <c r="B7" s="7" t="s">
        <v>11</v>
      </c>
      <c r="C7" s="10" t="s">
        <v>167</v>
      </c>
      <c r="D7" s="7" t="s">
        <v>10</v>
      </c>
      <c r="E7" s="21">
        <v>34</v>
      </c>
      <c r="F7" s="21">
        <v>44</v>
      </c>
      <c r="G7" s="8">
        <f t="shared" si="0"/>
        <v>1.2941176470588236</v>
      </c>
    </row>
    <row r="8" spans="1:7" x14ac:dyDescent="0.3">
      <c r="A8" s="7">
        <f t="shared" si="1"/>
        <v>6</v>
      </c>
      <c r="B8" s="7" t="s">
        <v>12</v>
      </c>
      <c r="C8" s="10" t="s">
        <v>168</v>
      </c>
      <c r="D8" s="7" t="s">
        <v>4</v>
      </c>
      <c r="E8" s="21">
        <v>70</v>
      </c>
      <c r="F8" s="21">
        <v>108</v>
      </c>
      <c r="G8" s="8">
        <f t="shared" si="0"/>
        <v>1.5428571428571429</v>
      </c>
    </row>
    <row r="9" spans="1:7" x14ac:dyDescent="0.3">
      <c r="A9" s="7">
        <f t="shared" si="1"/>
        <v>7</v>
      </c>
      <c r="B9" s="7" t="s">
        <v>13</v>
      </c>
      <c r="C9" s="10" t="s">
        <v>169</v>
      </c>
      <c r="D9" s="7" t="s">
        <v>8</v>
      </c>
      <c r="E9" s="21">
        <v>53</v>
      </c>
      <c r="F9" s="21">
        <v>75</v>
      </c>
      <c r="G9" s="8">
        <f t="shared" si="0"/>
        <v>1.4150943396226414</v>
      </c>
    </row>
    <row r="10" spans="1:7" x14ac:dyDescent="0.3">
      <c r="A10" s="7">
        <f t="shared" si="1"/>
        <v>8</v>
      </c>
      <c r="B10" s="7" t="s">
        <v>14</v>
      </c>
      <c r="C10" s="10" t="s">
        <v>170</v>
      </c>
      <c r="D10" s="7" t="s">
        <v>15</v>
      </c>
      <c r="E10" s="21">
        <v>66</v>
      </c>
      <c r="F10" s="21">
        <v>55</v>
      </c>
      <c r="G10" s="8">
        <f t="shared" si="0"/>
        <v>0.83333333333333337</v>
      </c>
    </row>
    <row r="11" spans="1:7" x14ac:dyDescent="0.3">
      <c r="A11" s="7">
        <f t="shared" si="1"/>
        <v>9</v>
      </c>
      <c r="B11" s="7" t="s">
        <v>16</v>
      </c>
      <c r="C11" s="10" t="s">
        <v>171</v>
      </c>
      <c r="D11" s="7" t="s">
        <v>8</v>
      </c>
      <c r="E11" s="21">
        <v>100</v>
      </c>
      <c r="F11" s="21">
        <v>86</v>
      </c>
      <c r="G11" s="8">
        <f t="shared" si="0"/>
        <v>0.86</v>
      </c>
    </row>
    <row r="12" spans="1:7" x14ac:dyDescent="0.3">
      <c r="A12" s="7">
        <f t="shared" si="1"/>
        <v>10</v>
      </c>
      <c r="B12" s="7" t="s">
        <v>17</v>
      </c>
      <c r="C12" s="10" t="s">
        <v>172</v>
      </c>
      <c r="D12" s="7" t="s">
        <v>10</v>
      </c>
      <c r="E12" s="21">
        <v>88</v>
      </c>
      <c r="F12" s="21">
        <v>169</v>
      </c>
      <c r="G12" s="8">
        <f t="shared" si="0"/>
        <v>1.9204545454545454</v>
      </c>
    </row>
    <row r="13" spans="1:7" x14ac:dyDescent="0.3">
      <c r="A13" s="7">
        <f t="shared" si="1"/>
        <v>11</v>
      </c>
      <c r="B13" s="7" t="s">
        <v>18</v>
      </c>
      <c r="C13" s="10" t="s">
        <v>173</v>
      </c>
      <c r="D13" s="7" t="s">
        <v>4</v>
      </c>
      <c r="E13" s="21">
        <v>7</v>
      </c>
      <c r="F13" s="21">
        <v>37</v>
      </c>
      <c r="G13" s="8">
        <f t="shared" si="0"/>
        <v>5.2857142857142856</v>
      </c>
    </row>
    <row r="14" spans="1:7" x14ac:dyDescent="0.3">
      <c r="A14" s="7">
        <f t="shared" si="1"/>
        <v>12</v>
      </c>
      <c r="B14" s="7" t="s">
        <v>19</v>
      </c>
      <c r="C14" s="10" t="s">
        <v>174</v>
      </c>
      <c r="D14" s="7" t="s">
        <v>6</v>
      </c>
      <c r="E14" s="21">
        <v>20</v>
      </c>
      <c r="F14" s="21">
        <v>16</v>
      </c>
      <c r="G14" s="8">
        <f t="shared" si="0"/>
        <v>0.8</v>
      </c>
    </row>
    <row r="15" spans="1:7" x14ac:dyDescent="0.3">
      <c r="A15" s="7">
        <f t="shared" si="1"/>
        <v>13</v>
      </c>
      <c r="B15" s="7" t="s">
        <v>20</v>
      </c>
      <c r="C15" s="10" t="s">
        <v>175</v>
      </c>
      <c r="D15" s="7" t="s">
        <v>10</v>
      </c>
      <c r="E15" s="21">
        <v>25</v>
      </c>
      <c r="F15" s="21">
        <v>21</v>
      </c>
      <c r="G15" s="8">
        <f t="shared" si="0"/>
        <v>0.84</v>
      </c>
    </row>
    <row r="16" spans="1:7" x14ac:dyDescent="0.3">
      <c r="A16" s="7">
        <f t="shared" si="1"/>
        <v>14</v>
      </c>
      <c r="B16" s="7" t="s">
        <v>21</v>
      </c>
      <c r="C16" s="10" t="s">
        <v>176</v>
      </c>
      <c r="D16" s="7" t="s">
        <v>4</v>
      </c>
      <c r="E16" s="21">
        <v>86</v>
      </c>
      <c r="F16" s="21">
        <v>103</v>
      </c>
      <c r="G16" s="8">
        <f t="shared" si="0"/>
        <v>1.1976744186046511</v>
      </c>
    </row>
    <row r="17" spans="1:7" x14ac:dyDescent="0.3">
      <c r="A17" s="7">
        <f t="shared" si="1"/>
        <v>15</v>
      </c>
      <c r="B17" s="7" t="s">
        <v>22</v>
      </c>
      <c r="C17" s="10" t="s">
        <v>177</v>
      </c>
      <c r="D17" s="7" t="s">
        <v>4</v>
      </c>
      <c r="E17" s="21">
        <v>46</v>
      </c>
      <c r="F17" s="21">
        <v>61</v>
      </c>
      <c r="G17" s="8">
        <f t="shared" si="0"/>
        <v>1.326086956521739</v>
      </c>
    </row>
    <row r="18" spans="1:7" x14ac:dyDescent="0.3">
      <c r="A18" s="7">
        <f t="shared" si="1"/>
        <v>16</v>
      </c>
      <c r="B18" s="7" t="s">
        <v>23</v>
      </c>
      <c r="C18" s="10" t="s">
        <v>178</v>
      </c>
      <c r="D18" s="7" t="s">
        <v>8</v>
      </c>
      <c r="E18" s="21">
        <v>28</v>
      </c>
      <c r="F18" s="21">
        <v>67</v>
      </c>
      <c r="G18" s="8">
        <f t="shared" si="0"/>
        <v>2.3928571428571428</v>
      </c>
    </row>
    <row r="19" spans="1:7" x14ac:dyDescent="0.3">
      <c r="A19" s="7">
        <f t="shared" si="1"/>
        <v>17</v>
      </c>
      <c r="B19" s="7" t="s">
        <v>24</v>
      </c>
      <c r="C19" s="10" t="s">
        <v>179</v>
      </c>
      <c r="D19" s="7" t="s">
        <v>6</v>
      </c>
      <c r="E19" s="21">
        <v>175</v>
      </c>
      <c r="F19" s="21">
        <v>104</v>
      </c>
      <c r="G19" s="8">
        <f t="shared" si="0"/>
        <v>0.59428571428571431</v>
      </c>
    </row>
    <row r="20" spans="1:7" x14ac:dyDescent="0.3">
      <c r="A20" s="7">
        <f t="shared" si="1"/>
        <v>18</v>
      </c>
      <c r="B20" s="7" t="s">
        <v>25</v>
      </c>
      <c r="C20" s="10" t="s">
        <v>180</v>
      </c>
      <c r="D20" s="7" t="s">
        <v>6</v>
      </c>
      <c r="E20" s="21">
        <v>37</v>
      </c>
      <c r="F20" s="21">
        <v>30</v>
      </c>
      <c r="G20" s="8">
        <f t="shared" si="0"/>
        <v>0.81081081081081086</v>
      </c>
    </row>
    <row r="21" spans="1:7" x14ac:dyDescent="0.3">
      <c r="A21" s="7">
        <f t="shared" si="1"/>
        <v>19</v>
      </c>
      <c r="B21" s="7" t="s">
        <v>26</v>
      </c>
      <c r="C21" s="10" t="s">
        <v>181</v>
      </c>
      <c r="D21" s="7" t="s">
        <v>8</v>
      </c>
      <c r="E21" s="21">
        <v>58</v>
      </c>
      <c r="F21" s="21">
        <v>52</v>
      </c>
      <c r="G21" s="8">
        <f t="shared" si="0"/>
        <v>0.89655172413793105</v>
      </c>
    </row>
    <row r="22" spans="1:7" x14ac:dyDescent="0.3">
      <c r="A22" s="7">
        <f t="shared" si="1"/>
        <v>20</v>
      </c>
      <c r="B22" s="7" t="s">
        <v>27</v>
      </c>
      <c r="C22" s="10" t="s">
        <v>182</v>
      </c>
      <c r="D22" s="7" t="s">
        <v>6</v>
      </c>
      <c r="E22" s="21">
        <v>12</v>
      </c>
      <c r="F22" s="21">
        <v>31</v>
      </c>
      <c r="G22" s="8">
        <f t="shared" si="0"/>
        <v>2.5833333333333335</v>
      </c>
    </row>
    <row r="23" spans="1:7" x14ac:dyDescent="0.3">
      <c r="A23" s="7">
        <f t="shared" si="1"/>
        <v>21</v>
      </c>
      <c r="B23" s="7" t="s">
        <v>28</v>
      </c>
      <c r="C23" s="10" t="s">
        <v>183</v>
      </c>
      <c r="D23" s="7" t="s">
        <v>6</v>
      </c>
      <c r="E23" s="21">
        <v>49</v>
      </c>
      <c r="F23" s="21">
        <v>122</v>
      </c>
      <c r="G23" s="8">
        <f t="shared" si="0"/>
        <v>2.489795918367347</v>
      </c>
    </row>
    <row r="24" spans="1:7" x14ac:dyDescent="0.3">
      <c r="A24" s="7">
        <f t="shared" si="1"/>
        <v>22</v>
      </c>
      <c r="B24" s="7" t="s">
        <v>29</v>
      </c>
      <c r="C24" s="10" t="s">
        <v>184</v>
      </c>
      <c r="D24" s="7" t="s">
        <v>8</v>
      </c>
      <c r="E24" s="21">
        <v>35</v>
      </c>
      <c r="F24" s="21">
        <v>21</v>
      </c>
      <c r="G24" s="8">
        <f t="shared" si="0"/>
        <v>0.6</v>
      </c>
    </row>
    <row r="25" spans="1:7" x14ac:dyDescent="0.3">
      <c r="A25" s="7">
        <f t="shared" si="1"/>
        <v>23</v>
      </c>
      <c r="B25" s="7" t="s">
        <v>30</v>
      </c>
      <c r="C25" s="10" t="s">
        <v>185</v>
      </c>
      <c r="D25" s="7" t="s">
        <v>15</v>
      </c>
      <c r="E25" s="21">
        <v>51</v>
      </c>
      <c r="F25" s="21">
        <v>53</v>
      </c>
      <c r="G25" s="8">
        <f t="shared" si="0"/>
        <v>1.0392156862745099</v>
      </c>
    </row>
    <row r="26" spans="1:7" x14ac:dyDescent="0.3">
      <c r="A26" s="7">
        <f t="shared" si="1"/>
        <v>24</v>
      </c>
      <c r="B26" s="7" t="s">
        <v>31</v>
      </c>
      <c r="C26" s="10" t="s">
        <v>186</v>
      </c>
      <c r="D26" s="7" t="s">
        <v>15</v>
      </c>
      <c r="E26" s="21">
        <v>73</v>
      </c>
      <c r="F26" s="21">
        <v>87</v>
      </c>
      <c r="G26" s="8">
        <f t="shared" si="0"/>
        <v>1.1917808219178083</v>
      </c>
    </row>
    <row r="27" spans="1:7" x14ac:dyDescent="0.3">
      <c r="A27" s="7">
        <f t="shared" si="1"/>
        <v>25</v>
      </c>
      <c r="B27" s="7" t="s">
        <v>32</v>
      </c>
      <c r="C27" s="10" t="s">
        <v>187</v>
      </c>
      <c r="D27" s="7" t="s">
        <v>8</v>
      </c>
      <c r="E27" s="21">
        <v>37</v>
      </c>
      <c r="F27" s="21">
        <v>30</v>
      </c>
      <c r="G27" s="8">
        <f t="shared" si="0"/>
        <v>0.81081081081081086</v>
      </c>
    </row>
    <row r="28" spans="1:7" x14ac:dyDescent="0.3">
      <c r="A28" s="7">
        <f t="shared" si="1"/>
        <v>26</v>
      </c>
      <c r="B28" s="7" t="s">
        <v>33</v>
      </c>
      <c r="C28" s="10" t="s">
        <v>188</v>
      </c>
      <c r="D28" s="7" t="s">
        <v>15</v>
      </c>
      <c r="E28" s="21">
        <v>37</v>
      </c>
      <c r="F28" s="21">
        <v>43</v>
      </c>
      <c r="G28" s="8">
        <f t="shared" si="0"/>
        <v>1.1621621621621621</v>
      </c>
    </row>
    <row r="29" spans="1:7" x14ac:dyDescent="0.3">
      <c r="A29" s="7">
        <f t="shared" si="1"/>
        <v>27</v>
      </c>
      <c r="B29" s="7" t="s">
        <v>34</v>
      </c>
      <c r="C29" s="10" t="s">
        <v>189</v>
      </c>
      <c r="D29" s="7" t="s">
        <v>4</v>
      </c>
      <c r="E29" s="21">
        <v>22</v>
      </c>
      <c r="F29" s="21">
        <v>88</v>
      </c>
      <c r="G29" s="8">
        <f t="shared" si="0"/>
        <v>4</v>
      </c>
    </row>
    <row r="30" spans="1:7" x14ac:dyDescent="0.3">
      <c r="A30" s="7">
        <f t="shared" si="1"/>
        <v>28</v>
      </c>
      <c r="B30" s="7" t="s">
        <v>35</v>
      </c>
      <c r="C30" s="10" t="s">
        <v>190</v>
      </c>
      <c r="D30" s="7" t="s">
        <v>8</v>
      </c>
      <c r="E30" s="21">
        <v>40</v>
      </c>
      <c r="F30" s="21">
        <v>67</v>
      </c>
      <c r="G30" s="8">
        <f t="shared" si="0"/>
        <v>1.675</v>
      </c>
    </row>
    <row r="31" spans="1:7" x14ac:dyDescent="0.3">
      <c r="A31" s="7">
        <f t="shared" si="1"/>
        <v>29</v>
      </c>
      <c r="B31" s="7" t="s">
        <v>36</v>
      </c>
      <c r="C31" s="10" t="s">
        <v>191</v>
      </c>
      <c r="D31" s="7" t="s">
        <v>15</v>
      </c>
      <c r="E31" s="21">
        <v>18</v>
      </c>
      <c r="F31" s="21">
        <v>72</v>
      </c>
      <c r="G31" s="8">
        <f t="shared" si="0"/>
        <v>4</v>
      </c>
    </row>
    <row r="32" spans="1:7" x14ac:dyDescent="0.3">
      <c r="A32" s="7">
        <f t="shared" si="1"/>
        <v>30</v>
      </c>
      <c r="B32" s="7" t="s">
        <v>37</v>
      </c>
      <c r="C32" s="10" t="s">
        <v>192</v>
      </c>
      <c r="D32" s="7" t="s">
        <v>4</v>
      </c>
      <c r="E32" s="21">
        <v>13</v>
      </c>
      <c r="F32" s="21">
        <v>13</v>
      </c>
      <c r="G32" s="8">
        <f t="shared" si="0"/>
        <v>1</v>
      </c>
    </row>
    <row r="33" spans="1:7" x14ac:dyDescent="0.3">
      <c r="A33" s="7">
        <f t="shared" si="1"/>
        <v>31</v>
      </c>
      <c r="B33" s="7" t="s">
        <v>38</v>
      </c>
      <c r="C33" s="10" t="s">
        <v>193</v>
      </c>
      <c r="D33" s="7" t="s">
        <v>10</v>
      </c>
      <c r="E33" s="21">
        <v>80</v>
      </c>
      <c r="F33" s="21">
        <v>90</v>
      </c>
      <c r="G33" s="8">
        <f t="shared" si="0"/>
        <v>1.125</v>
      </c>
    </row>
    <row r="34" spans="1:7" x14ac:dyDescent="0.3">
      <c r="A34" s="7">
        <f t="shared" si="1"/>
        <v>32</v>
      </c>
      <c r="B34" s="7" t="s">
        <v>39</v>
      </c>
      <c r="C34" s="10" t="s">
        <v>194</v>
      </c>
      <c r="D34" s="7" t="s">
        <v>6</v>
      </c>
      <c r="E34" s="21">
        <v>104</v>
      </c>
      <c r="F34" s="21">
        <v>145</v>
      </c>
      <c r="G34" s="8">
        <f t="shared" si="0"/>
        <v>1.3942307692307692</v>
      </c>
    </row>
    <row r="35" spans="1:7" x14ac:dyDescent="0.3">
      <c r="A35" s="7">
        <f t="shared" si="1"/>
        <v>33</v>
      </c>
      <c r="B35" s="7" t="s">
        <v>40</v>
      </c>
      <c r="C35" s="10" t="s">
        <v>195</v>
      </c>
      <c r="D35" s="7" t="s">
        <v>10</v>
      </c>
      <c r="E35" s="21">
        <v>69</v>
      </c>
      <c r="F35" s="21">
        <v>28</v>
      </c>
      <c r="G35" s="8">
        <f t="shared" si="0"/>
        <v>0.40579710144927539</v>
      </c>
    </row>
    <row r="36" spans="1:7" x14ac:dyDescent="0.3">
      <c r="A36" s="7">
        <f t="shared" si="1"/>
        <v>34</v>
      </c>
      <c r="B36" s="7" t="s">
        <v>41</v>
      </c>
      <c r="C36" s="10" t="s">
        <v>196</v>
      </c>
      <c r="D36" s="7" t="s">
        <v>15</v>
      </c>
      <c r="E36" s="21">
        <v>32</v>
      </c>
      <c r="F36" s="21">
        <v>48</v>
      </c>
      <c r="G36" s="8">
        <f t="shared" si="0"/>
        <v>1.5</v>
      </c>
    </row>
    <row r="37" spans="1:7" x14ac:dyDescent="0.3">
      <c r="A37" s="7">
        <f t="shared" si="1"/>
        <v>35</v>
      </c>
      <c r="B37" s="7" t="s">
        <v>42</v>
      </c>
      <c r="C37" s="10" t="s">
        <v>197</v>
      </c>
      <c r="D37" s="7" t="s">
        <v>6</v>
      </c>
      <c r="E37" s="21">
        <v>47</v>
      </c>
      <c r="F37" s="21">
        <v>73</v>
      </c>
      <c r="G37" s="8">
        <f t="shared" si="0"/>
        <v>1.553191489361702</v>
      </c>
    </row>
    <row r="38" spans="1:7" x14ac:dyDescent="0.3">
      <c r="A38" s="7">
        <f t="shared" si="1"/>
        <v>36</v>
      </c>
      <c r="B38" s="7" t="s">
        <v>43</v>
      </c>
      <c r="C38" s="10" t="s">
        <v>198</v>
      </c>
      <c r="D38" s="7" t="s">
        <v>10</v>
      </c>
      <c r="E38" s="21">
        <v>27</v>
      </c>
      <c r="F38" s="21">
        <v>35</v>
      </c>
      <c r="G38" s="8">
        <f t="shared" si="0"/>
        <v>1.2962962962962963</v>
      </c>
    </row>
    <row r="39" spans="1:7" x14ac:dyDescent="0.3">
      <c r="A39" s="7">
        <f t="shared" si="1"/>
        <v>37</v>
      </c>
      <c r="B39" s="7" t="s">
        <v>44</v>
      </c>
      <c r="C39" s="10" t="s">
        <v>199</v>
      </c>
      <c r="D39" s="7" t="s">
        <v>15</v>
      </c>
      <c r="E39" s="21">
        <v>121</v>
      </c>
      <c r="F39" s="21">
        <v>59</v>
      </c>
      <c r="G39" s="8">
        <f t="shared" si="0"/>
        <v>0.48760330578512395</v>
      </c>
    </row>
    <row r="40" spans="1:7" x14ac:dyDescent="0.3">
      <c r="A40" s="7">
        <f t="shared" si="1"/>
        <v>38</v>
      </c>
      <c r="B40" s="7" t="s">
        <v>45</v>
      </c>
      <c r="C40" s="10" t="s">
        <v>200</v>
      </c>
      <c r="D40" s="7" t="s">
        <v>4</v>
      </c>
      <c r="E40" s="21">
        <v>65</v>
      </c>
      <c r="F40" s="21">
        <v>73</v>
      </c>
      <c r="G40" s="8">
        <f t="shared" si="0"/>
        <v>1.1230769230769231</v>
      </c>
    </row>
    <row r="41" spans="1:7" x14ac:dyDescent="0.3">
      <c r="A41" s="7">
        <f t="shared" si="1"/>
        <v>39</v>
      </c>
      <c r="B41" s="7" t="s">
        <v>46</v>
      </c>
      <c r="C41" s="10" t="s">
        <v>201</v>
      </c>
      <c r="D41" s="7" t="s">
        <v>6</v>
      </c>
      <c r="E41" s="21">
        <v>92</v>
      </c>
      <c r="F41" s="21">
        <v>53</v>
      </c>
      <c r="G41" s="8">
        <f t="shared" si="0"/>
        <v>0.57608695652173914</v>
      </c>
    </row>
    <row r="42" spans="1:7" x14ac:dyDescent="0.3">
      <c r="A42" s="7">
        <f t="shared" si="1"/>
        <v>40</v>
      </c>
      <c r="B42" s="7" t="s">
        <v>47</v>
      </c>
      <c r="C42" s="10" t="s">
        <v>202</v>
      </c>
      <c r="D42" s="7" t="s">
        <v>10</v>
      </c>
      <c r="E42" s="21">
        <v>129</v>
      </c>
      <c r="F42" s="21">
        <v>173</v>
      </c>
      <c r="G42" s="8">
        <f t="shared" si="0"/>
        <v>1.3410852713178294</v>
      </c>
    </row>
    <row r="43" spans="1:7" x14ac:dyDescent="0.3">
      <c r="A43" s="4"/>
      <c r="B43" s="4"/>
      <c r="C43" s="4"/>
      <c r="D43" s="4"/>
      <c r="E43" s="4"/>
      <c r="F43" s="5"/>
    </row>
    <row r="44" spans="1:7" x14ac:dyDescent="0.3">
      <c r="A44" s="4"/>
      <c r="B44" s="4"/>
      <c r="C44" s="4"/>
      <c r="D44" s="4"/>
      <c r="E44" s="4"/>
      <c r="F44" s="5"/>
    </row>
    <row r="45" spans="1:7" x14ac:dyDescent="0.3">
      <c r="A45" s="4"/>
      <c r="B45" s="4"/>
      <c r="C45" s="4"/>
      <c r="D45" s="4"/>
      <c r="E45" s="4"/>
      <c r="F45" s="5"/>
    </row>
    <row r="46" spans="1:7" x14ac:dyDescent="0.3">
      <c r="A46" s="4"/>
      <c r="B46" s="4"/>
      <c r="C46" s="4"/>
      <c r="D46" s="4"/>
      <c r="E46" s="4"/>
      <c r="F46" s="5"/>
    </row>
    <row r="47" spans="1:7" x14ac:dyDescent="0.3">
      <c r="A47" s="4"/>
      <c r="B47" s="4"/>
      <c r="C47" s="4"/>
      <c r="D47" s="4"/>
      <c r="E47" s="4"/>
      <c r="F47" s="5"/>
    </row>
    <row r="48" spans="1:7" x14ac:dyDescent="0.3">
      <c r="A48" s="4"/>
      <c r="B48" s="4"/>
      <c r="C48" s="4"/>
      <c r="D48" s="4"/>
      <c r="E48" s="4"/>
      <c r="F48" s="5"/>
    </row>
    <row r="49" spans="1:6" x14ac:dyDescent="0.3">
      <c r="A49" s="4"/>
      <c r="B49" s="4"/>
      <c r="C49" s="4"/>
      <c r="D49" s="4"/>
      <c r="E49" s="4"/>
      <c r="F49" s="5"/>
    </row>
    <row r="50" spans="1:6" x14ac:dyDescent="0.3">
      <c r="A50" s="4"/>
      <c r="B50" s="4"/>
      <c r="C50" s="4"/>
      <c r="D50" s="4"/>
      <c r="E50" s="4"/>
      <c r="F50" s="5"/>
    </row>
    <row r="51" spans="1:6" x14ac:dyDescent="0.3">
      <c r="A51" s="4"/>
      <c r="B51" s="4"/>
      <c r="C51" s="4"/>
      <c r="D51" s="4"/>
      <c r="E51" s="4"/>
      <c r="F51" s="5"/>
    </row>
    <row r="52" spans="1:6" x14ac:dyDescent="0.3">
      <c r="A52" s="4"/>
      <c r="B52" s="4"/>
      <c r="C52" s="4"/>
      <c r="D52" s="4"/>
      <c r="E52" s="4"/>
      <c r="F52" s="5"/>
    </row>
    <row r="53" spans="1:6" x14ac:dyDescent="0.3">
      <c r="A53" s="4"/>
      <c r="B53" s="4"/>
      <c r="C53" s="4"/>
      <c r="D53" s="4"/>
      <c r="E53" s="4"/>
      <c r="F53" s="5"/>
    </row>
    <row r="54" spans="1:6" x14ac:dyDescent="0.3">
      <c r="A54" s="4"/>
      <c r="B54" s="4"/>
      <c r="C54" s="4"/>
      <c r="D54" s="4"/>
      <c r="E54" s="4"/>
      <c r="F54" s="5"/>
    </row>
    <row r="55" spans="1:6" x14ac:dyDescent="0.3">
      <c r="A55" s="4"/>
      <c r="B55" s="4"/>
      <c r="C55" s="4"/>
      <c r="D55" s="4"/>
      <c r="E55" s="4"/>
      <c r="F55" s="5"/>
    </row>
    <row r="56" spans="1:6" x14ac:dyDescent="0.3">
      <c r="A56" s="4"/>
      <c r="B56" s="4"/>
      <c r="C56" s="4"/>
      <c r="D56" s="4"/>
      <c r="E56" s="4"/>
      <c r="F56" s="5"/>
    </row>
    <row r="57" spans="1:6" x14ac:dyDescent="0.3">
      <c r="A57" s="4"/>
      <c r="B57" s="4"/>
      <c r="C57" s="4"/>
      <c r="D57" s="4"/>
      <c r="E57" s="4"/>
      <c r="F57" s="5"/>
    </row>
    <row r="58" spans="1:6" x14ac:dyDescent="0.3">
      <c r="A58" s="4"/>
      <c r="B58" s="4"/>
      <c r="C58" s="4"/>
      <c r="D58" s="4"/>
      <c r="E58" s="4"/>
      <c r="F58" s="5"/>
    </row>
    <row r="59" spans="1:6" x14ac:dyDescent="0.3">
      <c r="A59" s="4"/>
      <c r="B59" s="4"/>
      <c r="C59" s="4"/>
      <c r="D59" s="4"/>
      <c r="E59" s="4"/>
      <c r="F59" s="5"/>
    </row>
    <row r="60" spans="1:6" x14ac:dyDescent="0.3">
      <c r="A60" s="4"/>
      <c r="B60" s="4"/>
      <c r="C60" s="4"/>
      <c r="D60" s="4"/>
      <c r="E60" s="4"/>
      <c r="F60" s="5"/>
    </row>
    <row r="61" spans="1:6" x14ac:dyDescent="0.3">
      <c r="A61" s="4"/>
      <c r="B61" s="4"/>
      <c r="C61" s="4"/>
      <c r="D61" s="4"/>
      <c r="E61" s="4"/>
      <c r="F61" s="5"/>
    </row>
    <row r="62" spans="1:6" x14ac:dyDescent="0.3">
      <c r="A62" s="4"/>
      <c r="B62" s="4"/>
      <c r="C62" s="4"/>
      <c r="D62" s="4"/>
      <c r="E62" s="4"/>
      <c r="F62" s="5"/>
    </row>
    <row r="63" spans="1:6" x14ac:dyDescent="0.3">
      <c r="A63" s="4"/>
      <c r="B63" s="4"/>
      <c r="C63" s="4"/>
      <c r="D63" s="4"/>
      <c r="E63" s="4"/>
      <c r="F63" s="5"/>
    </row>
    <row r="64" spans="1:6" x14ac:dyDescent="0.3">
      <c r="A64" s="4"/>
      <c r="B64" s="4"/>
      <c r="C64" s="4"/>
      <c r="D64" s="4"/>
      <c r="E64" s="4"/>
      <c r="F64" s="5"/>
    </row>
    <row r="65" spans="1:6" x14ac:dyDescent="0.3">
      <c r="A65" s="4"/>
      <c r="B65" s="4"/>
      <c r="C65" s="4"/>
      <c r="D65" s="4"/>
      <c r="E65" s="4"/>
      <c r="F65" s="5"/>
    </row>
    <row r="66" spans="1:6" x14ac:dyDescent="0.3">
      <c r="A66" s="4"/>
      <c r="B66" s="4"/>
      <c r="C66" s="4"/>
      <c r="D66" s="4"/>
      <c r="E66" s="4"/>
      <c r="F66" s="5"/>
    </row>
    <row r="67" spans="1:6" x14ac:dyDescent="0.3">
      <c r="A67" s="4"/>
      <c r="B67" s="4"/>
      <c r="C67" s="4"/>
      <c r="D67" s="4"/>
      <c r="E67" s="4"/>
      <c r="F67" s="5"/>
    </row>
    <row r="68" spans="1:6" x14ac:dyDescent="0.3">
      <c r="A68" s="4"/>
      <c r="B68" s="4"/>
      <c r="C68" s="4"/>
      <c r="D68" s="4"/>
      <c r="E68" s="4"/>
      <c r="F68" s="5"/>
    </row>
    <row r="69" spans="1:6" x14ac:dyDescent="0.3">
      <c r="A69" s="4"/>
      <c r="B69" s="4"/>
      <c r="C69" s="4"/>
      <c r="D69" s="4"/>
      <c r="E69" s="4"/>
      <c r="F69" s="5"/>
    </row>
    <row r="70" spans="1:6" x14ac:dyDescent="0.3">
      <c r="A70" s="4"/>
      <c r="B70" s="4"/>
      <c r="C70" s="4"/>
      <c r="D70" s="4"/>
      <c r="E70" s="4"/>
      <c r="F70" s="5"/>
    </row>
    <row r="71" spans="1:6" x14ac:dyDescent="0.3">
      <c r="A71" s="4"/>
      <c r="B71" s="4"/>
      <c r="C71" s="4"/>
      <c r="D71" s="4"/>
      <c r="E71" s="4"/>
      <c r="F71" s="5"/>
    </row>
    <row r="72" spans="1:6" x14ac:dyDescent="0.3">
      <c r="A72" s="4"/>
      <c r="B72" s="4"/>
      <c r="C72" s="4"/>
      <c r="D72" s="4"/>
      <c r="E72" s="4"/>
      <c r="F72" s="5"/>
    </row>
    <row r="73" spans="1:6" x14ac:dyDescent="0.3">
      <c r="A73" s="4"/>
      <c r="B73" s="4"/>
      <c r="C73" s="4"/>
      <c r="D73" s="4"/>
      <c r="E73" s="4"/>
      <c r="F73" s="5"/>
    </row>
    <row r="74" spans="1:6" x14ac:dyDescent="0.3">
      <c r="A74" s="4"/>
      <c r="B74" s="4"/>
      <c r="C74" s="4"/>
      <c r="D74" s="4"/>
      <c r="E74" s="4"/>
      <c r="F74" s="5"/>
    </row>
    <row r="75" spans="1:6" x14ac:dyDescent="0.3">
      <c r="A75" s="4"/>
      <c r="B75" s="4"/>
      <c r="C75" s="4"/>
      <c r="D75" s="4"/>
      <c r="E75" s="4"/>
      <c r="F75" s="5"/>
    </row>
    <row r="76" spans="1:6" x14ac:dyDescent="0.3">
      <c r="A76" s="4"/>
      <c r="B76" s="4"/>
      <c r="C76" s="4"/>
      <c r="D76" s="4"/>
      <c r="E76" s="4"/>
      <c r="F76" s="5"/>
    </row>
    <row r="77" spans="1:6" x14ac:dyDescent="0.3">
      <c r="A77" s="4"/>
      <c r="B77" s="4"/>
      <c r="C77" s="4"/>
      <c r="D77" s="4"/>
      <c r="E77" s="4"/>
      <c r="F77" s="5"/>
    </row>
    <row r="78" spans="1:6" x14ac:dyDescent="0.3">
      <c r="A78" s="4"/>
      <c r="B78" s="4"/>
      <c r="C78" s="4"/>
      <c r="D78" s="4"/>
      <c r="E78" s="4"/>
      <c r="F78" s="5"/>
    </row>
    <row r="79" spans="1:6" x14ac:dyDescent="0.3">
      <c r="A79" s="4"/>
      <c r="B79" s="4"/>
      <c r="C79" s="4"/>
      <c r="D79" s="4"/>
      <c r="E79" s="4"/>
      <c r="F79" s="5"/>
    </row>
    <row r="80" spans="1:6" x14ac:dyDescent="0.3">
      <c r="A80" s="4"/>
      <c r="B80" s="4"/>
      <c r="C80" s="4"/>
      <c r="D80" s="4"/>
      <c r="E80" s="4"/>
      <c r="F80" s="5"/>
    </row>
    <row r="81" spans="1:6" x14ac:dyDescent="0.3">
      <c r="A81" s="4"/>
      <c r="B81" s="4"/>
      <c r="C81" s="4"/>
      <c r="D81" s="4"/>
      <c r="E81" s="4"/>
      <c r="F81" s="5"/>
    </row>
    <row r="82" spans="1:6" x14ac:dyDescent="0.3">
      <c r="A82" s="4"/>
      <c r="B82" s="4"/>
      <c r="C82" s="4"/>
      <c r="D82" s="4"/>
      <c r="E82" s="4"/>
      <c r="F82" s="5"/>
    </row>
    <row r="83" spans="1:6" x14ac:dyDescent="0.3">
      <c r="A83" s="4"/>
      <c r="B83" s="4"/>
      <c r="C83" s="4"/>
      <c r="D83" s="4"/>
      <c r="E83" s="4"/>
      <c r="F83" s="5"/>
    </row>
    <row r="84" spans="1:6" x14ac:dyDescent="0.3">
      <c r="A84" s="4"/>
      <c r="B84" s="4"/>
      <c r="C84" s="4"/>
      <c r="D84" s="4"/>
      <c r="E84" s="4"/>
      <c r="F84" s="5"/>
    </row>
    <row r="85" spans="1:6" x14ac:dyDescent="0.3">
      <c r="A85" s="4"/>
      <c r="B85" s="4"/>
      <c r="C85" s="4"/>
      <c r="D85" s="4"/>
      <c r="E85" s="4"/>
      <c r="F85" s="5"/>
    </row>
    <row r="86" spans="1:6" x14ac:dyDescent="0.3">
      <c r="A86" s="4"/>
      <c r="B86" s="4"/>
      <c r="C86" s="4"/>
      <c r="D86" s="4"/>
      <c r="E86" s="4"/>
      <c r="F86" s="5"/>
    </row>
    <row r="87" spans="1:6" x14ac:dyDescent="0.3">
      <c r="A87" s="4"/>
      <c r="B87" s="4"/>
      <c r="C87" s="4"/>
      <c r="D87" s="4"/>
      <c r="E87" s="4"/>
      <c r="F87" s="5"/>
    </row>
    <row r="88" spans="1:6" x14ac:dyDescent="0.3">
      <c r="A88" s="4"/>
      <c r="B88" s="4"/>
      <c r="C88" s="4"/>
      <c r="D88" s="4"/>
      <c r="E88" s="4"/>
      <c r="F88" s="5"/>
    </row>
    <row r="89" spans="1:6" x14ac:dyDescent="0.3">
      <c r="A89" s="4"/>
      <c r="B89" s="4"/>
      <c r="C89" s="4"/>
      <c r="D89" s="4"/>
      <c r="E89" s="4"/>
      <c r="F89" s="5"/>
    </row>
    <row r="90" spans="1:6" x14ac:dyDescent="0.3">
      <c r="A90" s="4"/>
      <c r="B90" s="4"/>
      <c r="C90" s="4"/>
      <c r="D90" s="4"/>
      <c r="E90" s="4"/>
      <c r="F90" s="5"/>
    </row>
    <row r="91" spans="1:6" x14ac:dyDescent="0.3">
      <c r="A91" s="4"/>
      <c r="B91" s="4"/>
      <c r="C91" s="4"/>
      <c r="D91" s="4"/>
      <c r="E91" s="4"/>
      <c r="F91" s="5"/>
    </row>
    <row r="92" spans="1:6" x14ac:dyDescent="0.3">
      <c r="A92" s="4"/>
      <c r="B92" s="4"/>
      <c r="C92" s="4"/>
      <c r="D92" s="4"/>
      <c r="E92" s="4"/>
      <c r="F92" s="5"/>
    </row>
    <row r="93" spans="1:6" x14ac:dyDescent="0.3">
      <c r="A93" s="4"/>
      <c r="B93" s="4"/>
      <c r="C93" s="4"/>
      <c r="D93" s="4"/>
      <c r="E93" s="4"/>
      <c r="F93" s="5"/>
    </row>
    <row r="94" spans="1:6" x14ac:dyDescent="0.3">
      <c r="A94" s="4"/>
      <c r="B94" s="4"/>
      <c r="C94" s="4"/>
      <c r="D94" s="4"/>
      <c r="E94" s="4"/>
      <c r="F94" s="5"/>
    </row>
    <row r="95" spans="1:6" x14ac:dyDescent="0.3">
      <c r="A95" s="4"/>
      <c r="B95" s="4"/>
      <c r="C95" s="4"/>
      <c r="D95" s="4"/>
      <c r="E95" s="4"/>
      <c r="F95" s="5"/>
    </row>
    <row r="96" spans="1:6" x14ac:dyDescent="0.3">
      <c r="A96" s="4"/>
      <c r="B96" s="4"/>
      <c r="C96" s="4"/>
      <c r="D96" s="4"/>
      <c r="E96" s="4"/>
      <c r="F96" s="5"/>
    </row>
    <row r="97" spans="1:6" x14ac:dyDescent="0.3">
      <c r="A97" s="4"/>
      <c r="B97" s="4"/>
      <c r="C97" s="4"/>
      <c r="D97" s="4"/>
      <c r="E97" s="4"/>
      <c r="F97" s="5"/>
    </row>
    <row r="98" spans="1:6" x14ac:dyDescent="0.3">
      <c r="A98" s="4"/>
      <c r="B98" s="4"/>
      <c r="C98" s="4"/>
      <c r="D98" s="4"/>
      <c r="E98" s="4"/>
      <c r="F98" s="5"/>
    </row>
    <row r="99" spans="1:6" x14ac:dyDescent="0.3">
      <c r="A99" s="4"/>
      <c r="B99" s="4"/>
      <c r="C99" s="4"/>
      <c r="D99" s="4"/>
      <c r="E99" s="4"/>
      <c r="F99" s="5"/>
    </row>
    <row r="100" spans="1:6" x14ac:dyDescent="0.3">
      <c r="A100" s="4"/>
      <c r="B100" s="4"/>
      <c r="C100" s="4"/>
      <c r="D100" s="4"/>
      <c r="E100" s="4"/>
      <c r="F100" s="5"/>
    </row>
    <row r="101" spans="1:6" x14ac:dyDescent="0.3">
      <c r="A101" s="4"/>
      <c r="B101" s="4"/>
      <c r="C101" s="4"/>
      <c r="D101" s="4"/>
      <c r="E101" s="4"/>
      <c r="F101" s="5"/>
    </row>
    <row r="102" spans="1:6" x14ac:dyDescent="0.3">
      <c r="A102" s="4"/>
      <c r="B102" s="4"/>
      <c r="C102" s="4"/>
      <c r="D102" s="4"/>
      <c r="E102" s="4"/>
      <c r="F102" s="5"/>
    </row>
    <row r="103" spans="1:6" x14ac:dyDescent="0.3">
      <c r="A103" s="4"/>
      <c r="B103" s="4"/>
      <c r="C103" s="4"/>
      <c r="D103" s="4"/>
      <c r="E103" s="4"/>
      <c r="F103" s="5"/>
    </row>
    <row r="104" spans="1:6" x14ac:dyDescent="0.3">
      <c r="A104" s="4"/>
      <c r="B104" s="4"/>
      <c r="C104" s="4"/>
      <c r="D104" s="4"/>
      <c r="E104" s="4"/>
      <c r="F104" s="5"/>
    </row>
    <row r="105" spans="1:6" x14ac:dyDescent="0.3">
      <c r="A105" s="4"/>
      <c r="B105" s="4"/>
      <c r="C105" s="4"/>
      <c r="D105" s="4"/>
      <c r="E105" s="4"/>
      <c r="F105" s="5"/>
    </row>
    <row r="106" spans="1:6" x14ac:dyDescent="0.3">
      <c r="A106" s="4"/>
      <c r="B106" s="4"/>
      <c r="C106" s="4"/>
      <c r="D106" s="4"/>
      <c r="E106" s="4"/>
      <c r="F106" s="5"/>
    </row>
    <row r="107" spans="1:6" x14ac:dyDescent="0.3">
      <c r="A107" s="4"/>
      <c r="B107" s="4"/>
      <c r="C107" s="4"/>
      <c r="D107" s="4"/>
      <c r="E107" s="4"/>
      <c r="F107" s="5"/>
    </row>
    <row r="108" spans="1:6" x14ac:dyDescent="0.3">
      <c r="A108" s="4"/>
      <c r="B108" s="4"/>
      <c r="C108" s="4"/>
      <c r="D108" s="4"/>
      <c r="E108" s="4"/>
      <c r="F108" s="5"/>
    </row>
    <row r="109" spans="1:6" x14ac:dyDescent="0.3">
      <c r="A109" s="4"/>
      <c r="B109" s="4"/>
      <c r="C109" s="4"/>
      <c r="D109" s="4"/>
      <c r="E109" s="4"/>
      <c r="F109" s="5"/>
    </row>
    <row r="110" spans="1:6" x14ac:dyDescent="0.3">
      <c r="A110" s="4"/>
      <c r="B110" s="4"/>
      <c r="C110" s="4"/>
      <c r="D110" s="4"/>
      <c r="E110" s="4"/>
      <c r="F110" s="5"/>
    </row>
    <row r="111" spans="1:6" x14ac:dyDescent="0.3">
      <c r="A111" s="4"/>
      <c r="B111" s="4"/>
      <c r="C111" s="4"/>
      <c r="D111" s="4"/>
      <c r="E111" s="4"/>
      <c r="F111" s="5"/>
    </row>
    <row r="112" spans="1:6" x14ac:dyDescent="0.3">
      <c r="A112" s="4"/>
      <c r="B112" s="4"/>
      <c r="C112" s="4"/>
      <c r="D112" s="4"/>
      <c r="E112" s="4"/>
      <c r="F112" s="5"/>
    </row>
    <row r="113" spans="1:6" x14ac:dyDescent="0.3">
      <c r="A113" s="4"/>
      <c r="B113" s="4"/>
      <c r="C113" s="4"/>
      <c r="D113" s="4"/>
      <c r="E113" s="4"/>
      <c r="F113" s="5"/>
    </row>
    <row r="114" spans="1:6" x14ac:dyDescent="0.3">
      <c r="A114" s="4"/>
      <c r="B114" s="4"/>
      <c r="C114" s="4"/>
      <c r="D114" s="4"/>
      <c r="E114" s="4"/>
      <c r="F114" s="5"/>
    </row>
    <row r="115" spans="1:6" x14ac:dyDescent="0.3">
      <c r="A115" s="4"/>
      <c r="B115" s="4"/>
      <c r="C115" s="4"/>
      <c r="D115" s="4"/>
      <c r="E115" s="4"/>
      <c r="F115" s="5"/>
    </row>
    <row r="116" spans="1:6" x14ac:dyDescent="0.3">
      <c r="A116" s="4"/>
      <c r="B116" s="4"/>
      <c r="C116" s="4"/>
      <c r="D116" s="4"/>
      <c r="E116" s="4"/>
      <c r="F116" s="5"/>
    </row>
    <row r="117" spans="1:6" x14ac:dyDescent="0.3">
      <c r="A117" s="4"/>
      <c r="B117" s="4"/>
      <c r="C117" s="4"/>
      <c r="D117" s="4"/>
      <c r="E117" s="4"/>
      <c r="F117" s="5"/>
    </row>
    <row r="118" spans="1:6" x14ac:dyDescent="0.3">
      <c r="A118" s="4"/>
      <c r="B118" s="4"/>
      <c r="C118" s="4"/>
      <c r="D118" s="4"/>
      <c r="E118" s="4"/>
      <c r="F118" s="5"/>
    </row>
    <row r="119" spans="1:6" x14ac:dyDescent="0.3">
      <c r="A119" s="4"/>
      <c r="B119" s="4"/>
      <c r="C119" s="4"/>
      <c r="D119" s="4"/>
      <c r="E119" s="4"/>
      <c r="F119" s="5"/>
    </row>
    <row r="120" spans="1:6" x14ac:dyDescent="0.3">
      <c r="A120" s="4"/>
      <c r="B120" s="4"/>
      <c r="C120" s="4"/>
      <c r="D120" s="4"/>
      <c r="E120" s="4"/>
      <c r="F120" s="5"/>
    </row>
    <row r="121" spans="1:6" x14ac:dyDescent="0.3">
      <c r="A121" s="4"/>
      <c r="B121" s="4"/>
      <c r="C121" s="4"/>
      <c r="D121" s="4"/>
      <c r="E121" s="4"/>
      <c r="F121" s="5"/>
    </row>
    <row r="122" spans="1:6" x14ac:dyDescent="0.3">
      <c r="A122" s="4"/>
      <c r="B122" s="4"/>
      <c r="C122" s="4"/>
      <c r="D122" s="4"/>
      <c r="E122" s="4"/>
      <c r="F122" s="5"/>
    </row>
    <row r="123" spans="1:6" x14ac:dyDescent="0.3">
      <c r="A123" s="4"/>
      <c r="B123" s="4"/>
      <c r="C123" s="4"/>
      <c r="D123" s="4"/>
      <c r="E123" s="4"/>
      <c r="F123" s="5"/>
    </row>
    <row r="124" spans="1:6" x14ac:dyDescent="0.3">
      <c r="A124" s="4"/>
      <c r="B124" s="4"/>
      <c r="C124" s="4"/>
      <c r="D124" s="4"/>
      <c r="E124" s="4"/>
      <c r="F124" s="5"/>
    </row>
    <row r="125" spans="1:6" x14ac:dyDescent="0.3">
      <c r="A125" s="4"/>
      <c r="B125" s="4"/>
      <c r="C125" s="4"/>
      <c r="D125" s="4"/>
      <c r="E125" s="4"/>
      <c r="F125" s="5"/>
    </row>
    <row r="126" spans="1:6" x14ac:dyDescent="0.3">
      <c r="A126" s="4"/>
      <c r="B126" s="4"/>
      <c r="C126" s="4"/>
      <c r="D126" s="4"/>
      <c r="E126" s="4"/>
      <c r="F126" s="5"/>
    </row>
    <row r="127" spans="1:6" x14ac:dyDescent="0.3">
      <c r="A127" s="4"/>
      <c r="B127" s="4"/>
      <c r="C127" s="4"/>
      <c r="D127" s="4"/>
      <c r="E127" s="4"/>
      <c r="F127" s="5"/>
    </row>
    <row r="128" spans="1:6" x14ac:dyDescent="0.3">
      <c r="A128" s="4"/>
      <c r="B128" s="4"/>
      <c r="C128" s="4"/>
      <c r="D128" s="4"/>
      <c r="E128" s="4"/>
      <c r="F128" s="5"/>
    </row>
    <row r="129" spans="1:6" x14ac:dyDescent="0.3">
      <c r="A129" s="4"/>
      <c r="B129" s="4"/>
      <c r="C129" s="4"/>
      <c r="D129" s="4"/>
      <c r="E129" s="4"/>
      <c r="F129" s="5"/>
    </row>
    <row r="130" spans="1:6" x14ac:dyDescent="0.3">
      <c r="A130" s="4"/>
      <c r="B130" s="4"/>
      <c r="C130" s="4"/>
      <c r="D130" s="4"/>
      <c r="E130" s="4"/>
      <c r="F130" s="5"/>
    </row>
    <row r="131" spans="1:6" x14ac:dyDescent="0.3">
      <c r="A131" s="4"/>
      <c r="B131" s="4"/>
      <c r="C131" s="4"/>
      <c r="D131" s="4"/>
      <c r="E131" s="4"/>
      <c r="F131" s="5"/>
    </row>
    <row r="132" spans="1:6" x14ac:dyDescent="0.3">
      <c r="A132" s="4"/>
      <c r="B132" s="4"/>
      <c r="C132" s="4"/>
      <c r="D132" s="4"/>
      <c r="E132" s="4"/>
      <c r="F132" s="5"/>
    </row>
    <row r="133" spans="1:6" x14ac:dyDescent="0.3">
      <c r="A133" s="4"/>
      <c r="B133" s="4"/>
      <c r="C133" s="4"/>
      <c r="D133" s="4"/>
      <c r="E133" s="4"/>
      <c r="F133" s="5"/>
    </row>
    <row r="134" spans="1:6" x14ac:dyDescent="0.3">
      <c r="A134" s="4"/>
      <c r="B134" s="4"/>
      <c r="C134" s="4"/>
      <c r="D134" s="4"/>
      <c r="E134" s="4"/>
      <c r="F134" s="5"/>
    </row>
    <row r="135" spans="1:6" x14ac:dyDescent="0.3">
      <c r="A135" s="4"/>
      <c r="B135" s="4"/>
      <c r="C135" s="4"/>
      <c r="D135" s="4"/>
      <c r="E135" s="4"/>
      <c r="F135" s="5"/>
    </row>
    <row r="136" spans="1:6" x14ac:dyDescent="0.3">
      <c r="A136" s="4"/>
      <c r="B136" s="4"/>
      <c r="C136" s="4"/>
      <c r="D136" s="4"/>
      <c r="E136" s="4"/>
      <c r="F136" s="5"/>
    </row>
    <row r="137" spans="1:6" x14ac:dyDescent="0.3">
      <c r="A137" s="4"/>
      <c r="B137" s="4"/>
      <c r="C137" s="4"/>
      <c r="D137" s="4"/>
      <c r="E137" s="4"/>
      <c r="F137" s="5"/>
    </row>
    <row r="138" spans="1:6" x14ac:dyDescent="0.3">
      <c r="A138" s="4"/>
      <c r="B138" s="4"/>
      <c r="C138" s="4"/>
      <c r="D138" s="4"/>
      <c r="E138" s="4"/>
      <c r="F138" s="5"/>
    </row>
    <row r="139" spans="1:6" x14ac:dyDescent="0.3">
      <c r="A139" s="4"/>
      <c r="B139" s="4"/>
      <c r="C139" s="4"/>
      <c r="D139" s="4"/>
      <c r="E139" s="4"/>
      <c r="F139" s="5"/>
    </row>
    <row r="140" spans="1:6" x14ac:dyDescent="0.3">
      <c r="A140" s="4"/>
      <c r="B140" s="4"/>
      <c r="C140" s="4"/>
      <c r="D140" s="4"/>
      <c r="E140" s="4"/>
      <c r="F140" s="5"/>
    </row>
    <row r="141" spans="1:6" x14ac:dyDescent="0.3">
      <c r="A141" s="4"/>
      <c r="B141" s="4"/>
      <c r="C141" s="4"/>
      <c r="D141" s="4"/>
      <c r="E141" s="4"/>
      <c r="F141" s="5"/>
    </row>
    <row r="142" spans="1:6" x14ac:dyDescent="0.3">
      <c r="A142" s="4"/>
      <c r="B142" s="4"/>
      <c r="C142" s="4"/>
      <c r="D142" s="4"/>
      <c r="E142" s="4"/>
      <c r="F142" s="5"/>
    </row>
    <row r="143" spans="1:6" x14ac:dyDescent="0.3">
      <c r="A143" s="4"/>
      <c r="B143" s="4"/>
      <c r="C143" s="4"/>
      <c r="D143" s="4"/>
      <c r="E143" s="4"/>
      <c r="F143" s="5"/>
    </row>
    <row r="144" spans="1:6" x14ac:dyDescent="0.3">
      <c r="A144" s="4"/>
      <c r="B144" s="4"/>
      <c r="C144" s="4"/>
      <c r="D144" s="4"/>
      <c r="E144" s="4"/>
      <c r="F144" s="5"/>
    </row>
    <row r="145" spans="1:6" x14ac:dyDescent="0.3">
      <c r="A145" s="4"/>
      <c r="B145" s="4"/>
      <c r="C145" s="4"/>
      <c r="D145" s="4"/>
      <c r="E145" s="4"/>
      <c r="F145" s="5"/>
    </row>
    <row r="146" spans="1:6" x14ac:dyDescent="0.3">
      <c r="A146" s="4"/>
      <c r="B146" s="4"/>
      <c r="C146" s="4"/>
      <c r="D146" s="4"/>
      <c r="E146" s="4"/>
      <c r="F146" s="5"/>
    </row>
    <row r="147" spans="1:6" x14ac:dyDescent="0.3">
      <c r="A147" s="4"/>
      <c r="B147" s="4"/>
      <c r="C147" s="4"/>
      <c r="D147" s="4"/>
      <c r="E147" s="4"/>
      <c r="F147" s="5"/>
    </row>
    <row r="148" spans="1:6" x14ac:dyDescent="0.3">
      <c r="A148" s="4"/>
      <c r="B148" s="4"/>
      <c r="C148" s="4"/>
      <c r="D148" s="4"/>
      <c r="E148" s="4"/>
      <c r="F148" s="5"/>
    </row>
    <row r="149" spans="1:6" x14ac:dyDescent="0.3">
      <c r="A149" s="4"/>
      <c r="B149" s="4"/>
      <c r="C149" s="4"/>
      <c r="D149" s="4"/>
      <c r="E149" s="4"/>
      <c r="F149" s="5"/>
    </row>
    <row r="150" spans="1:6" x14ac:dyDescent="0.3">
      <c r="A150" s="4"/>
      <c r="B150" s="4"/>
      <c r="C150" s="4"/>
      <c r="D150" s="4"/>
      <c r="E150" s="4"/>
      <c r="F150" s="5"/>
    </row>
    <row r="151" spans="1:6" x14ac:dyDescent="0.3">
      <c r="A151" s="4"/>
      <c r="B151" s="4"/>
      <c r="C151" s="4"/>
      <c r="D151" s="4"/>
      <c r="E151" s="4"/>
      <c r="F151" s="5"/>
    </row>
    <row r="152" spans="1:6" x14ac:dyDescent="0.3">
      <c r="A152" s="4"/>
      <c r="B152" s="4"/>
      <c r="C152" s="4"/>
      <c r="D152" s="4"/>
      <c r="E152" s="4"/>
      <c r="F152" s="5"/>
    </row>
    <row r="153" spans="1:6" x14ac:dyDescent="0.3">
      <c r="A153" s="4"/>
      <c r="B153" s="4"/>
      <c r="C153" s="4"/>
      <c r="D153" s="4"/>
      <c r="E153" s="4"/>
      <c r="F153" s="5"/>
    </row>
    <row r="154" spans="1:6" x14ac:dyDescent="0.3">
      <c r="A154" s="4"/>
      <c r="B154" s="4"/>
      <c r="C154" s="4"/>
      <c r="D154" s="4"/>
      <c r="E154" s="4"/>
      <c r="F154" s="5"/>
    </row>
    <row r="155" spans="1:6" x14ac:dyDescent="0.3">
      <c r="A155" s="4"/>
      <c r="B155" s="4"/>
      <c r="C155" s="4"/>
      <c r="D155" s="4"/>
      <c r="E155" s="4"/>
      <c r="F155" s="5"/>
    </row>
    <row r="156" spans="1:6" x14ac:dyDescent="0.3">
      <c r="A156" s="4"/>
      <c r="B156" s="4"/>
      <c r="C156" s="4"/>
      <c r="D156" s="4"/>
      <c r="E156" s="4"/>
      <c r="F156" s="5"/>
    </row>
    <row r="157" spans="1:6" x14ac:dyDescent="0.3">
      <c r="A157" s="4"/>
      <c r="B157" s="4"/>
      <c r="C157" s="4"/>
      <c r="D157" s="4"/>
      <c r="E157" s="4"/>
      <c r="F157" s="5"/>
    </row>
    <row r="158" spans="1:6" x14ac:dyDescent="0.3">
      <c r="A158" s="4"/>
      <c r="B158" s="4"/>
      <c r="C158" s="4"/>
      <c r="D158" s="4"/>
      <c r="E158" s="4"/>
      <c r="F158" s="5"/>
    </row>
    <row r="159" spans="1:6" x14ac:dyDescent="0.3">
      <c r="A159" s="4"/>
      <c r="B159" s="4"/>
      <c r="C159" s="4"/>
      <c r="D159" s="4"/>
      <c r="E159" s="4"/>
      <c r="F159" s="5"/>
    </row>
    <row r="160" spans="1:6" x14ac:dyDescent="0.3">
      <c r="A160" s="4"/>
      <c r="B160" s="4"/>
      <c r="C160" s="4"/>
      <c r="D160" s="4"/>
      <c r="E160" s="4"/>
      <c r="F160" s="5"/>
    </row>
    <row r="161" spans="1:6" x14ac:dyDescent="0.3">
      <c r="A161" s="4"/>
      <c r="B161" s="4"/>
      <c r="C161" s="4"/>
      <c r="D161" s="4"/>
      <c r="E161" s="4"/>
      <c r="F161" s="5"/>
    </row>
    <row r="162" spans="1:6" x14ac:dyDescent="0.3">
      <c r="A162" s="4"/>
      <c r="B162" s="4"/>
      <c r="C162" s="4"/>
      <c r="D162" s="4"/>
      <c r="E162" s="4"/>
      <c r="F162" s="5"/>
    </row>
    <row r="163" spans="1:6" x14ac:dyDescent="0.3">
      <c r="A163" s="4"/>
      <c r="B163" s="4"/>
      <c r="C163" s="4"/>
      <c r="D163" s="4"/>
      <c r="E163" s="4"/>
      <c r="F163" s="5"/>
    </row>
    <row r="164" spans="1:6" x14ac:dyDescent="0.3">
      <c r="A164" s="4"/>
      <c r="B164" s="4"/>
      <c r="C164" s="4"/>
      <c r="D164" s="4"/>
      <c r="E164" s="4"/>
      <c r="F164" s="5"/>
    </row>
    <row r="165" spans="1:6" x14ac:dyDescent="0.3">
      <c r="A165" s="4"/>
      <c r="B165" s="4"/>
      <c r="C165" s="4"/>
      <c r="D165" s="4"/>
      <c r="E165" s="4"/>
      <c r="F165" s="5"/>
    </row>
    <row r="166" spans="1:6" x14ac:dyDescent="0.3">
      <c r="A166" s="4"/>
      <c r="B166" s="4"/>
      <c r="C166" s="4"/>
      <c r="D166" s="4"/>
      <c r="E166" s="4"/>
      <c r="F166" s="5"/>
    </row>
    <row r="167" spans="1:6" x14ac:dyDescent="0.3">
      <c r="A167" s="4"/>
      <c r="B167" s="4"/>
      <c r="C167" s="4"/>
      <c r="D167" s="4"/>
      <c r="E167" s="4"/>
      <c r="F167" s="5"/>
    </row>
    <row r="168" spans="1:6" x14ac:dyDescent="0.3">
      <c r="A168" s="4"/>
      <c r="B168" s="4"/>
      <c r="C168" s="4"/>
      <c r="D168" s="4"/>
      <c r="E168" s="4"/>
      <c r="F168" s="5"/>
    </row>
    <row r="169" spans="1:6" x14ac:dyDescent="0.3">
      <c r="A169" s="4"/>
      <c r="B169" s="4"/>
      <c r="C169" s="4"/>
      <c r="D169" s="4"/>
      <c r="E169" s="4"/>
      <c r="F169" s="5"/>
    </row>
    <row r="170" spans="1:6" x14ac:dyDescent="0.3">
      <c r="A170" s="4"/>
      <c r="B170" s="4"/>
      <c r="C170" s="4"/>
      <c r="D170" s="4"/>
      <c r="E170" s="4"/>
      <c r="F170" s="5"/>
    </row>
    <row r="171" spans="1:6" x14ac:dyDescent="0.3">
      <c r="A171" s="4"/>
      <c r="B171" s="4"/>
      <c r="C171" s="4"/>
      <c r="D171" s="4"/>
      <c r="E171" s="4"/>
      <c r="F171" s="5"/>
    </row>
    <row r="172" spans="1:6" x14ac:dyDescent="0.3">
      <c r="A172" s="4"/>
      <c r="B172" s="4"/>
      <c r="C172" s="4"/>
      <c r="D172" s="4"/>
      <c r="E172" s="4"/>
      <c r="F172" s="5"/>
    </row>
    <row r="173" spans="1:6" x14ac:dyDescent="0.3">
      <c r="A173" s="4"/>
      <c r="B173" s="4"/>
      <c r="C173" s="4"/>
      <c r="D173" s="4"/>
      <c r="E173" s="4"/>
      <c r="F173" s="5"/>
    </row>
    <row r="174" spans="1:6" x14ac:dyDescent="0.3">
      <c r="A174" s="4"/>
      <c r="B174" s="4"/>
      <c r="C174" s="4"/>
      <c r="D174" s="4"/>
      <c r="E174" s="4"/>
      <c r="F174" s="5"/>
    </row>
    <row r="175" spans="1:6" x14ac:dyDescent="0.3">
      <c r="A175" s="4"/>
      <c r="B175" s="4"/>
      <c r="C175" s="4"/>
      <c r="D175" s="4"/>
      <c r="E175" s="4"/>
      <c r="F175" s="5"/>
    </row>
    <row r="176" spans="1:6" x14ac:dyDescent="0.3">
      <c r="A176" s="4"/>
      <c r="B176" s="4"/>
      <c r="C176" s="4"/>
      <c r="D176" s="4"/>
      <c r="E176" s="4"/>
      <c r="F176" s="5"/>
    </row>
    <row r="177" spans="1:6" x14ac:dyDescent="0.3">
      <c r="A177" s="4"/>
      <c r="B177" s="4"/>
      <c r="C177" s="4"/>
      <c r="D177" s="4"/>
      <c r="E177" s="4"/>
      <c r="F177" s="5"/>
    </row>
    <row r="178" spans="1:6" x14ac:dyDescent="0.3">
      <c r="A178" s="4"/>
      <c r="B178" s="4"/>
      <c r="C178" s="4"/>
      <c r="D178" s="4"/>
      <c r="E178" s="4"/>
      <c r="F178" s="5"/>
    </row>
    <row r="179" spans="1:6" x14ac:dyDescent="0.3">
      <c r="A179" s="4"/>
      <c r="B179" s="4"/>
      <c r="C179" s="4"/>
      <c r="D179" s="4"/>
      <c r="E179" s="4"/>
      <c r="F179" s="5"/>
    </row>
    <row r="180" spans="1:6" x14ac:dyDescent="0.3">
      <c r="A180" s="4"/>
      <c r="B180" s="4"/>
      <c r="C180" s="4"/>
      <c r="D180" s="4"/>
      <c r="E180" s="4"/>
      <c r="F180" s="5"/>
    </row>
    <row r="181" spans="1:6" x14ac:dyDescent="0.3">
      <c r="A181" s="4"/>
      <c r="B181" s="4"/>
      <c r="C181" s="4"/>
      <c r="D181" s="4"/>
      <c r="E181" s="4"/>
      <c r="F181" s="5"/>
    </row>
    <row r="182" spans="1:6" x14ac:dyDescent="0.3">
      <c r="A182" s="4"/>
      <c r="B182" s="4"/>
      <c r="C182" s="4"/>
      <c r="D182" s="4"/>
      <c r="E182" s="4"/>
      <c r="F182" s="5"/>
    </row>
    <row r="183" spans="1:6" x14ac:dyDescent="0.3">
      <c r="A183" s="4"/>
      <c r="B183" s="4"/>
      <c r="C183" s="4"/>
      <c r="D183" s="4"/>
      <c r="E183" s="4"/>
      <c r="F183" s="5"/>
    </row>
    <row r="184" spans="1:6" x14ac:dyDescent="0.3">
      <c r="A184" s="4"/>
      <c r="B184" s="4"/>
      <c r="C184" s="4"/>
      <c r="D184" s="4"/>
      <c r="E184" s="4"/>
      <c r="F184" s="5"/>
    </row>
    <row r="185" spans="1:6" x14ac:dyDescent="0.3">
      <c r="A185" s="4"/>
      <c r="B185" s="4"/>
      <c r="C185" s="4"/>
      <c r="D185" s="4"/>
      <c r="E185" s="4"/>
      <c r="F185" s="5"/>
    </row>
    <row r="186" spans="1:6" x14ac:dyDescent="0.3">
      <c r="A186" s="4"/>
      <c r="B186" s="4"/>
      <c r="C186" s="4"/>
      <c r="D186" s="4"/>
      <c r="E186" s="4"/>
      <c r="F186" s="5"/>
    </row>
    <row r="187" spans="1:6" x14ac:dyDescent="0.3">
      <c r="A187" s="4"/>
      <c r="B187" s="4"/>
      <c r="C187" s="4"/>
      <c r="D187" s="4"/>
      <c r="E187" s="4"/>
      <c r="F187" s="5"/>
    </row>
    <row r="188" spans="1:6" x14ac:dyDescent="0.3">
      <c r="A188" s="4"/>
      <c r="B188" s="4"/>
      <c r="C188" s="4"/>
      <c r="D188" s="4"/>
      <c r="E188" s="4"/>
      <c r="F188" s="5"/>
    </row>
    <row r="189" spans="1:6" x14ac:dyDescent="0.3">
      <c r="A189" s="4"/>
      <c r="B189" s="4"/>
      <c r="C189" s="4"/>
      <c r="D189" s="4"/>
      <c r="E189" s="4"/>
      <c r="F189" s="5"/>
    </row>
    <row r="190" spans="1:6" x14ac:dyDescent="0.3">
      <c r="A190" s="4"/>
      <c r="B190" s="4"/>
      <c r="C190" s="4"/>
      <c r="D190" s="4"/>
      <c r="E190" s="4"/>
      <c r="F190" s="5"/>
    </row>
    <row r="191" spans="1:6" x14ac:dyDescent="0.3">
      <c r="A191" s="4"/>
      <c r="B191" s="4"/>
      <c r="C191" s="4"/>
      <c r="D191" s="4"/>
      <c r="E191" s="4"/>
      <c r="F191" s="5"/>
    </row>
    <row r="192" spans="1:6" x14ac:dyDescent="0.3">
      <c r="A192" s="4"/>
      <c r="B192" s="4"/>
      <c r="C192" s="4"/>
      <c r="D192" s="4"/>
      <c r="E192" s="4"/>
      <c r="F192" s="5"/>
    </row>
    <row r="193" spans="1:6" x14ac:dyDescent="0.3">
      <c r="A193" s="4"/>
      <c r="B193" s="4"/>
      <c r="C193" s="4"/>
      <c r="D193" s="4"/>
      <c r="E193" s="4"/>
      <c r="F193" s="5"/>
    </row>
    <row r="194" spans="1:6" x14ac:dyDescent="0.3">
      <c r="A194" s="4"/>
      <c r="B194" s="4"/>
      <c r="C194" s="4"/>
      <c r="D194" s="4"/>
      <c r="E194" s="4"/>
      <c r="F194" s="5"/>
    </row>
    <row r="195" spans="1:6" x14ac:dyDescent="0.3">
      <c r="A195" s="4"/>
      <c r="B195" s="4"/>
      <c r="C195" s="4"/>
      <c r="D195" s="4"/>
      <c r="E195" s="4"/>
      <c r="F195" s="5"/>
    </row>
    <row r="196" spans="1:6" x14ac:dyDescent="0.3">
      <c r="A196" s="4"/>
      <c r="B196" s="4"/>
      <c r="C196" s="4"/>
      <c r="D196" s="4"/>
      <c r="E196" s="4"/>
      <c r="F196" s="5"/>
    </row>
    <row r="197" spans="1:6" x14ac:dyDescent="0.3">
      <c r="A197" s="4"/>
      <c r="B197" s="4"/>
      <c r="C197" s="4"/>
      <c r="D197" s="4"/>
      <c r="E197" s="4"/>
      <c r="F197" s="5"/>
    </row>
    <row r="198" spans="1:6" x14ac:dyDescent="0.3">
      <c r="A198" s="4"/>
      <c r="B198" s="4"/>
      <c r="C198" s="4"/>
      <c r="D198" s="4"/>
      <c r="E198" s="4"/>
      <c r="F198" s="5"/>
    </row>
    <row r="199" spans="1:6" x14ac:dyDescent="0.3">
      <c r="A199" s="4"/>
      <c r="B199" s="4"/>
      <c r="C199" s="4"/>
      <c r="D199" s="4"/>
      <c r="E199" s="4"/>
      <c r="F199" s="5"/>
    </row>
    <row r="200" spans="1:6" x14ac:dyDescent="0.3">
      <c r="A200" s="4"/>
      <c r="B200" s="4"/>
      <c r="C200" s="4"/>
      <c r="D200" s="4"/>
      <c r="E200" s="4"/>
      <c r="F200" s="5"/>
    </row>
    <row r="201" spans="1:6" x14ac:dyDescent="0.3">
      <c r="A201" s="4"/>
      <c r="B201" s="4"/>
      <c r="C201" s="4"/>
      <c r="D201" s="4"/>
      <c r="E201" s="4"/>
      <c r="F201" s="5"/>
    </row>
    <row r="202" spans="1:6" x14ac:dyDescent="0.3">
      <c r="A202" s="4"/>
      <c r="B202" s="4"/>
      <c r="C202" s="4"/>
      <c r="D202" s="4"/>
      <c r="E202" s="4"/>
      <c r="F202" s="5"/>
    </row>
  </sheetData>
  <autoFilter ref="A2:G42" xr:uid="{E81D366B-DD46-4294-8D17-98C9DFD4E0D9}"/>
  <mergeCells count="1">
    <mergeCell ref="A1:G1"/>
  </mergeCells>
  <conditionalFormatting sqref="G3:G42">
    <cfRule type="cellIs" dxfId="4" priority="4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48FF-EAF7-4986-BF35-2EF3028DA709}">
  <dimension ref="A1:AF43"/>
  <sheetViews>
    <sheetView zoomScale="113" workbookViewId="0">
      <selection activeCell="U25" sqref="U25"/>
    </sheetView>
  </sheetViews>
  <sheetFormatPr defaultRowHeight="14.4" x14ac:dyDescent="0.3"/>
  <cols>
    <col min="2" max="2" width="10.5546875" bestFit="1" customWidth="1"/>
    <col min="3" max="3" width="21.44140625" bestFit="1" customWidth="1"/>
    <col min="4" max="4" width="20.21875" bestFit="1" customWidth="1"/>
    <col min="17" max="17" width="14.77734375" bestFit="1" customWidth="1"/>
    <col min="18" max="18" width="21.109375" bestFit="1" customWidth="1"/>
  </cols>
  <sheetData>
    <row r="1" spans="1:32" ht="21.6" customHeight="1" x14ac:dyDescent="0.3">
      <c r="A1" s="45" t="s">
        <v>236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3" spans="1:32" x14ac:dyDescent="0.3">
      <c r="B3" s="24" t="s">
        <v>204</v>
      </c>
      <c r="C3" s="3" t="s">
        <v>207</v>
      </c>
      <c r="D3" s="3" t="s">
        <v>230</v>
      </c>
      <c r="Q3" s="24" t="s">
        <v>204</v>
      </c>
      <c r="R3" s="3" t="s">
        <v>208</v>
      </c>
    </row>
    <row r="4" spans="1:32" x14ac:dyDescent="0.3">
      <c r="B4" s="3" t="s">
        <v>3</v>
      </c>
      <c r="C4" s="3">
        <v>116</v>
      </c>
      <c r="D4" s="27">
        <v>83</v>
      </c>
      <c r="Q4" s="3" t="s">
        <v>3</v>
      </c>
      <c r="R4" s="28">
        <v>0.71551724137931039</v>
      </c>
    </row>
    <row r="5" spans="1:32" x14ac:dyDescent="0.3">
      <c r="B5" s="3" t="s">
        <v>5</v>
      </c>
      <c r="C5" s="3">
        <v>0</v>
      </c>
      <c r="D5" s="27">
        <v>0</v>
      </c>
      <c r="Q5" s="3" t="s">
        <v>5</v>
      </c>
      <c r="R5" s="28">
        <v>0</v>
      </c>
    </row>
    <row r="6" spans="1:32" x14ac:dyDescent="0.3">
      <c r="B6" s="3" t="s">
        <v>7</v>
      </c>
      <c r="C6" s="3">
        <v>21</v>
      </c>
      <c r="D6" s="27">
        <v>38</v>
      </c>
      <c r="Q6" s="3" t="s">
        <v>7</v>
      </c>
      <c r="R6" s="28">
        <v>1.8095238095238095</v>
      </c>
    </row>
    <row r="7" spans="1:32" x14ac:dyDescent="0.3">
      <c r="B7" s="3" t="s">
        <v>9</v>
      </c>
      <c r="C7" s="3">
        <v>229</v>
      </c>
      <c r="D7" s="27">
        <v>220</v>
      </c>
      <c r="Q7" s="3" t="s">
        <v>9</v>
      </c>
      <c r="R7" s="28">
        <v>0.9606986899563319</v>
      </c>
    </row>
    <row r="8" spans="1:32" x14ac:dyDescent="0.3">
      <c r="B8" s="3" t="s">
        <v>11</v>
      </c>
      <c r="C8" s="3">
        <v>34</v>
      </c>
      <c r="D8" s="27">
        <v>44</v>
      </c>
      <c r="Q8" s="3" t="s">
        <v>11</v>
      </c>
      <c r="R8" s="28">
        <v>1.2941176470588236</v>
      </c>
    </row>
    <row r="9" spans="1:32" x14ac:dyDescent="0.3">
      <c r="B9" s="3" t="s">
        <v>12</v>
      </c>
      <c r="C9" s="3">
        <v>70</v>
      </c>
      <c r="D9" s="27">
        <v>108</v>
      </c>
      <c r="Q9" s="3" t="s">
        <v>12</v>
      </c>
      <c r="R9" s="28">
        <v>1.5428571428571429</v>
      </c>
    </row>
    <row r="10" spans="1:32" x14ac:dyDescent="0.3">
      <c r="B10" s="3" t="s">
        <v>13</v>
      </c>
      <c r="C10" s="3">
        <v>53</v>
      </c>
      <c r="D10" s="27">
        <v>75</v>
      </c>
      <c r="Q10" s="3" t="s">
        <v>13</v>
      </c>
      <c r="R10" s="28">
        <v>1.4150943396226414</v>
      </c>
    </row>
    <row r="11" spans="1:32" x14ac:dyDescent="0.3">
      <c r="B11" s="3" t="s">
        <v>14</v>
      </c>
      <c r="C11" s="3">
        <v>66</v>
      </c>
      <c r="D11" s="27">
        <v>55</v>
      </c>
      <c r="Q11" s="3" t="s">
        <v>14</v>
      </c>
      <c r="R11" s="28">
        <v>0.83333333333333337</v>
      </c>
    </row>
    <row r="12" spans="1:32" x14ac:dyDescent="0.3">
      <c r="B12" s="3" t="s">
        <v>16</v>
      </c>
      <c r="C12" s="3">
        <v>100</v>
      </c>
      <c r="D12" s="27">
        <v>86</v>
      </c>
      <c r="Q12" s="3" t="s">
        <v>16</v>
      </c>
      <c r="R12" s="28">
        <v>0.86</v>
      </c>
    </row>
    <row r="13" spans="1:32" x14ac:dyDescent="0.3">
      <c r="B13" s="3" t="s">
        <v>17</v>
      </c>
      <c r="C13" s="3">
        <v>88</v>
      </c>
      <c r="D13" s="27">
        <v>169</v>
      </c>
      <c r="Q13" s="3" t="s">
        <v>17</v>
      </c>
      <c r="R13" s="28">
        <v>1.9204545454545454</v>
      </c>
    </row>
    <row r="14" spans="1:32" x14ac:dyDescent="0.3">
      <c r="B14" s="3" t="s">
        <v>18</v>
      </c>
      <c r="C14" s="3">
        <v>7</v>
      </c>
      <c r="D14" s="27">
        <v>37</v>
      </c>
      <c r="Q14" s="3" t="s">
        <v>18</v>
      </c>
      <c r="R14" s="28">
        <v>5.2857142857142856</v>
      </c>
    </row>
    <row r="15" spans="1:32" x14ac:dyDescent="0.3">
      <c r="B15" s="3" t="s">
        <v>19</v>
      </c>
      <c r="C15" s="3">
        <v>20</v>
      </c>
      <c r="D15" s="27">
        <v>16</v>
      </c>
      <c r="Q15" s="3" t="s">
        <v>19</v>
      </c>
      <c r="R15" s="28">
        <v>0.8</v>
      </c>
    </row>
    <row r="16" spans="1:32" x14ac:dyDescent="0.3">
      <c r="B16" s="3" t="s">
        <v>20</v>
      </c>
      <c r="C16" s="3">
        <v>25</v>
      </c>
      <c r="D16" s="27">
        <v>21</v>
      </c>
      <c r="Q16" s="3" t="s">
        <v>20</v>
      </c>
      <c r="R16" s="28">
        <v>0.84</v>
      </c>
    </row>
    <row r="17" spans="2:18" x14ac:dyDescent="0.3">
      <c r="B17" s="3" t="s">
        <v>21</v>
      </c>
      <c r="C17" s="3">
        <v>86</v>
      </c>
      <c r="D17" s="27">
        <v>103</v>
      </c>
      <c r="Q17" s="3" t="s">
        <v>21</v>
      </c>
      <c r="R17" s="28">
        <v>1.1976744186046511</v>
      </c>
    </row>
    <row r="18" spans="2:18" x14ac:dyDescent="0.3">
      <c r="B18" s="3" t="s">
        <v>22</v>
      </c>
      <c r="C18" s="3">
        <v>46</v>
      </c>
      <c r="D18" s="27">
        <v>61</v>
      </c>
      <c r="Q18" s="3" t="s">
        <v>22</v>
      </c>
      <c r="R18" s="28">
        <v>1.326086956521739</v>
      </c>
    </row>
    <row r="19" spans="2:18" x14ac:dyDescent="0.3">
      <c r="B19" s="3" t="s">
        <v>23</v>
      </c>
      <c r="C19" s="3">
        <v>28</v>
      </c>
      <c r="D19" s="27">
        <v>67</v>
      </c>
      <c r="Q19" s="3" t="s">
        <v>23</v>
      </c>
      <c r="R19" s="28">
        <v>2.3928571428571428</v>
      </c>
    </row>
    <row r="20" spans="2:18" x14ac:dyDescent="0.3">
      <c r="B20" s="3" t="s">
        <v>24</v>
      </c>
      <c r="C20" s="3">
        <v>175</v>
      </c>
      <c r="D20" s="27">
        <v>104</v>
      </c>
      <c r="Q20" s="3" t="s">
        <v>24</v>
      </c>
      <c r="R20" s="28">
        <v>0.59428571428571431</v>
      </c>
    </row>
    <row r="21" spans="2:18" x14ac:dyDescent="0.3">
      <c r="B21" s="3" t="s">
        <v>25</v>
      </c>
      <c r="C21" s="3">
        <v>0</v>
      </c>
      <c r="D21" s="27">
        <v>0</v>
      </c>
      <c r="Q21" s="3" t="s">
        <v>25</v>
      </c>
      <c r="R21" s="28">
        <v>0</v>
      </c>
    </row>
    <row r="22" spans="2:18" x14ac:dyDescent="0.3">
      <c r="B22" s="3" t="s">
        <v>26</v>
      </c>
      <c r="C22" s="3">
        <v>58</v>
      </c>
      <c r="D22" s="27">
        <v>52</v>
      </c>
      <c r="Q22" s="3" t="s">
        <v>26</v>
      </c>
      <c r="R22" s="28">
        <v>0.89655172413793105</v>
      </c>
    </row>
    <row r="23" spans="2:18" x14ac:dyDescent="0.3">
      <c r="B23" s="3" t="s">
        <v>27</v>
      </c>
      <c r="C23" s="3">
        <v>12</v>
      </c>
      <c r="D23" s="27">
        <v>31</v>
      </c>
      <c r="Q23" s="3" t="s">
        <v>27</v>
      </c>
      <c r="R23" s="28">
        <v>2.5833333333333335</v>
      </c>
    </row>
    <row r="24" spans="2:18" x14ac:dyDescent="0.3">
      <c r="B24" s="3" t="s">
        <v>28</v>
      </c>
      <c r="C24" s="3">
        <v>49</v>
      </c>
      <c r="D24" s="27">
        <v>122</v>
      </c>
      <c r="Q24" s="3" t="s">
        <v>28</v>
      </c>
      <c r="R24" s="28">
        <v>2.489795918367347</v>
      </c>
    </row>
    <row r="25" spans="2:18" x14ac:dyDescent="0.3">
      <c r="B25" s="3" t="s">
        <v>29</v>
      </c>
      <c r="C25" s="3">
        <v>35</v>
      </c>
      <c r="D25" s="27">
        <v>21</v>
      </c>
      <c r="Q25" s="3" t="s">
        <v>29</v>
      </c>
      <c r="R25" s="28">
        <v>0.6</v>
      </c>
    </row>
    <row r="26" spans="2:18" x14ac:dyDescent="0.3">
      <c r="B26" s="3" t="s">
        <v>30</v>
      </c>
      <c r="C26" s="3">
        <v>51</v>
      </c>
      <c r="D26" s="27">
        <v>53</v>
      </c>
      <c r="Q26" s="3" t="s">
        <v>30</v>
      </c>
      <c r="R26" s="28">
        <v>1.0392156862745099</v>
      </c>
    </row>
    <row r="27" spans="2:18" x14ac:dyDescent="0.3">
      <c r="B27" s="3" t="s">
        <v>31</v>
      </c>
      <c r="C27" s="3">
        <v>73</v>
      </c>
      <c r="D27" s="27">
        <v>87</v>
      </c>
      <c r="Q27" s="3" t="s">
        <v>31</v>
      </c>
      <c r="R27" s="28">
        <v>1.1917808219178083</v>
      </c>
    </row>
    <row r="28" spans="2:18" x14ac:dyDescent="0.3">
      <c r="B28" s="3" t="s">
        <v>32</v>
      </c>
      <c r="C28" s="3">
        <v>0</v>
      </c>
      <c r="D28" s="27">
        <v>0</v>
      </c>
      <c r="Q28" s="3" t="s">
        <v>32</v>
      </c>
      <c r="R28" s="28">
        <v>0</v>
      </c>
    </row>
    <row r="29" spans="2:18" x14ac:dyDescent="0.3">
      <c r="B29" s="3" t="s">
        <v>33</v>
      </c>
      <c r="C29" s="3">
        <v>37</v>
      </c>
      <c r="D29" s="27">
        <v>43</v>
      </c>
      <c r="Q29" s="3" t="s">
        <v>33</v>
      </c>
      <c r="R29" s="28">
        <v>1.1621621621621621</v>
      </c>
    </row>
    <row r="30" spans="2:18" x14ac:dyDescent="0.3">
      <c r="B30" s="3" t="s">
        <v>34</v>
      </c>
      <c r="C30" s="3">
        <v>22</v>
      </c>
      <c r="D30" s="27">
        <v>88</v>
      </c>
      <c r="Q30" s="3" t="s">
        <v>34</v>
      </c>
      <c r="R30" s="28">
        <v>4</v>
      </c>
    </row>
    <row r="31" spans="2:18" x14ac:dyDescent="0.3">
      <c r="B31" s="3" t="s">
        <v>35</v>
      </c>
      <c r="C31" s="3">
        <v>40</v>
      </c>
      <c r="D31" s="27">
        <v>67</v>
      </c>
      <c r="Q31" s="3" t="s">
        <v>35</v>
      </c>
      <c r="R31" s="28">
        <v>1.675</v>
      </c>
    </row>
    <row r="32" spans="2:18" x14ac:dyDescent="0.3">
      <c r="B32" s="3" t="s">
        <v>36</v>
      </c>
      <c r="C32" s="3">
        <v>18</v>
      </c>
      <c r="D32" s="27">
        <v>72</v>
      </c>
      <c r="Q32" s="3" t="s">
        <v>36</v>
      </c>
      <c r="R32" s="28">
        <v>4</v>
      </c>
    </row>
    <row r="33" spans="2:18" x14ac:dyDescent="0.3">
      <c r="B33" s="3" t="s">
        <v>37</v>
      </c>
      <c r="C33" s="3">
        <v>0</v>
      </c>
      <c r="D33" s="27">
        <v>0</v>
      </c>
      <c r="Q33" s="3" t="s">
        <v>37</v>
      </c>
      <c r="R33" s="28">
        <v>0</v>
      </c>
    </row>
    <row r="34" spans="2:18" x14ac:dyDescent="0.3">
      <c r="B34" s="3" t="s">
        <v>38</v>
      </c>
      <c r="C34" s="3">
        <v>80</v>
      </c>
      <c r="D34" s="27">
        <v>90</v>
      </c>
      <c r="Q34" s="3" t="s">
        <v>38</v>
      </c>
      <c r="R34" s="28">
        <v>1.125</v>
      </c>
    </row>
    <row r="35" spans="2:18" x14ac:dyDescent="0.3">
      <c r="B35" s="3" t="s">
        <v>39</v>
      </c>
      <c r="C35" s="3">
        <v>104</v>
      </c>
      <c r="D35" s="27">
        <v>145</v>
      </c>
      <c r="Q35" s="3" t="s">
        <v>39</v>
      </c>
      <c r="R35" s="28">
        <v>1.3942307692307692</v>
      </c>
    </row>
    <row r="36" spans="2:18" x14ac:dyDescent="0.3">
      <c r="B36" s="3" t="s">
        <v>40</v>
      </c>
      <c r="C36" s="3">
        <v>69</v>
      </c>
      <c r="D36" s="27">
        <v>28</v>
      </c>
      <c r="Q36" s="3" t="s">
        <v>40</v>
      </c>
      <c r="R36" s="28">
        <v>0.40579710144927539</v>
      </c>
    </row>
    <row r="37" spans="2:18" x14ac:dyDescent="0.3">
      <c r="B37" s="3" t="s">
        <v>41</v>
      </c>
      <c r="C37" s="3">
        <v>0</v>
      </c>
      <c r="D37" s="27">
        <v>0</v>
      </c>
      <c r="Q37" s="3" t="s">
        <v>41</v>
      </c>
      <c r="R37" s="28">
        <v>0</v>
      </c>
    </row>
    <row r="38" spans="2:18" x14ac:dyDescent="0.3">
      <c r="B38" s="3" t="s">
        <v>42</v>
      </c>
      <c r="C38" s="3">
        <v>47</v>
      </c>
      <c r="D38" s="27">
        <v>73</v>
      </c>
      <c r="Q38" s="3" t="s">
        <v>42</v>
      </c>
      <c r="R38" s="28">
        <v>1.553191489361702</v>
      </c>
    </row>
    <row r="39" spans="2:18" x14ac:dyDescent="0.3">
      <c r="B39" s="3" t="s">
        <v>43</v>
      </c>
      <c r="C39" s="3">
        <v>27</v>
      </c>
      <c r="D39" s="27">
        <v>35</v>
      </c>
      <c r="Q39" s="3" t="s">
        <v>43</v>
      </c>
      <c r="R39" s="28">
        <v>1.2962962962962963</v>
      </c>
    </row>
    <row r="40" spans="2:18" x14ac:dyDescent="0.3">
      <c r="B40" s="3" t="s">
        <v>44</v>
      </c>
      <c r="C40" s="3">
        <v>121</v>
      </c>
      <c r="D40" s="27">
        <v>59</v>
      </c>
      <c r="Q40" s="3" t="s">
        <v>44</v>
      </c>
      <c r="R40" s="28">
        <v>0.48760330578512395</v>
      </c>
    </row>
    <row r="41" spans="2:18" x14ac:dyDescent="0.3">
      <c r="B41" s="3" t="s">
        <v>45</v>
      </c>
      <c r="C41" s="3">
        <v>65</v>
      </c>
      <c r="D41" s="27">
        <v>73</v>
      </c>
      <c r="Q41" s="3" t="s">
        <v>45</v>
      </c>
      <c r="R41" s="28">
        <v>1.1230769230769231</v>
      </c>
    </row>
    <row r="42" spans="2:18" x14ac:dyDescent="0.3">
      <c r="B42" s="3" t="s">
        <v>46</v>
      </c>
      <c r="C42" s="3">
        <v>92</v>
      </c>
      <c r="D42" s="27">
        <v>53</v>
      </c>
      <c r="Q42" s="3" t="s">
        <v>46</v>
      </c>
      <c r="R42" s="28">
        <v>0.57608695652173914</v>
      </c>
    </row>
    <row r="43" spans="2:18" x14ac:dyDescent="0.3">
      <c r="B43" s="3" t="s">
        <v>47</v>
      </c>
      <c r="C43" s="3">
        <v>129</v>
      </c>
      <c r="D43" s="27">
        <v>173</v>
      </c>
      <c r="Q43" s="3" t="s">
        <v>47</v>
      </c>
      <c r="R43" s="28">
        <v>1.3410852713178294</v>
      </c>
    </row>
  </sheetData>
  <mergeCells count="1">
    <mergeCell ref="A1:AF1"/>
  </mergeCell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CF43-39A0-4247-8463-FC21D4DD8C49}">
  <dimension ref="A1:F42"/>
  <sheetViews>
    <sheetView workbookViewId="0">
      <selection activeCell="F4" sqref="F4"/>
    </sheetView>
  </sheetViews>
  <sheetFormatPr defaultRowHeight="14.4" x14ac:dyDescent="0.3"/>
  <cols>
    <col min="1" max="1" width="16.5546875" bestFit="1" customWidth="1"/>
    <col min="2" max="2" width="17.109375" bestFit="1" customWidth="1"/>
    <col min="3" max="3" width="14.6640625" bestFit="1" customWidth="1"/>
    <col min="4" max="4" width="24.44140625" bestFit="1" customWidth="1"/>
    <col min="5" max="5" width="23.6640625" bestFit="1" customWidth="1"/>
    <col min="6" max="6" width="13.77734375" bestFit="1" customWidth="1"/>
  </cols>
  <sheetData>
    <row r="1" spans="1:6" ht="25.8" x14ac:dyDescent="0.5">
      <c r="A1" s="46" t="s">
        <v>237</v>
      </c>
      <c r="B1" s="46"/>
      <c r="C1" s="46"/>
      <c r="D1" s="46"/>
      <c r="E1" s="46"/>
      <c r="F1" s="46"/>
    </row>
    <row r="2" spans="1:6" ht="15.6" x14ac:dyDescent="0.3">
      <c r="A2" s="29" t="s">
        <v>162</v>
      </c>
      <c r="B2" s="30" t="s">
        <v>0</v>
      </c>
      <c r="C2" s="13" t="s">
        <v>1</v>
      </c>
      <c r="D2" s="31" t="s">
        <v>219</v>
      </c>
      <c r="E2" s="31" t="s">
        <v>220</v>
      </c>
      <c r="F2" s="32" t="s">
        <v>231</v>
      </c>
    </row>
    <row r="3" spans="1:6" x14ac:dyDescent="0.3">
      <c r="A3" s="9">
        <v>1</v>
      </c>
      <c r="B3" s="7" t="s">
        <v>3</v>
      </c>
      <c r="C3" s="10" t="s">
        <v>163</v>
      </c>
      <c r="D3" s="9">
        <v>6</v>
      </c>
      <c r="E3" s="9">
        <v>5</v>
      </c>
      <c r="F3" s="9">
        <f>(10*D3)+((8-E3)*10)</f>
        <v>90</v>
      </c>
    </row>
    <row r="4" spans="1:6" x14ac:dyDescent="0.3">
      <c r="A4" s="9">
        <f>A3+1</f>
        <v>2</v>
      </c>
      <c r="B4" s="7" t="s">
        <v>5</v>
      </c>
      <c r="C4" s="10" t="s">
        <v>164</v>
      </c>
      <c r="D4" s="9">
        <v>4</v>
      </c>
      <c r="E4" s="9">
        <v>8</v>
      </c>
      <c r="F4" s="9">
        <f t="shared" ref="F4:F42" si="0">(10*D4)+((8-E4)*10)</f>
        <v>40</v>
      </c>
    </row>
    <row r="5" spans="1:6" x14ac:dyDescent="0.3">
      <c r="A5" s="9">
        <f t="shared" ref="A5:A42" si="1">A4+1</f>
        <v>3</v>
      </c>
      <c r="B5" s="7" t="s">
        <v>7</v>
      </c>
      <c r="C5" s="10" t="s">
        <v>165</v>
      </c>
      <c r="D5" s="9">
        <v>2</v>
      </c>
      <c r="E5" s="9">
        <v>8</v>
      </c>
      <c r="F5" s="9">
        <f t="shared" si="0"/>
        <v>20</v>
      </c>
    </row>
    <row r="6" spans="1:6" x14ac:dyDescent="0.3">
      <c r="A6" s="9">
        <f t="shared" si="1"/>
        <v>4</v>
      </c>
      <c r="B6" s="7" t="s">
        <v>9</v>
      </c>
      <c r="C6" s="10" t="s">
        <v>166</v>
      </c>
      <c r="D6" s="9">
        <v>4</v>
      </c>
      <c r="E6" s="9">
        <v>8</v>
      </c>
      <c r="F6" s="9">
        <f t="shared" si="0"/>
        <v>40</v>
      </c>
    </row>
    <row r="7" spans="1:6" x14ac:dyDescent="0.3">
      <c r="A7" s="9">
        <f t="shared" si="1"/>
        <v>5</v>
      </c>
      <c r="B7" s="7" t="s">
        <v>11</v>
      </c>
      <c r="C7" s="10" t="s">
        <v>167</v>
      </c>
      <c r="D7" s="9">
        <v>5</v>
      </c>
      <c r="E7" s="9">
        <v>3</v>
      </c>
      <c r="F7" s="9">
        <f t="shared" si="0"/>
        <v>100</v>
      </c>
    </row>
    <row r="8" spans="1:6" x14ac:dyDescent="0.3">
      <c r="A8" s="9">
        <f t="shared" si="1"/>
        <v>6</v>
      </c>
      <c r="B8" s="7" t="s">
        <v>12</v>
      </c>
      <c r="C8" s="10" t="s">
        <v>168</v>
      </c>
      <c r="D8" s="9">
        <v>1</v>
      </c>
      <c r="E8" s="9">
        <v>4</v>
      </c>
      <c r="F8" s="9">
        <f t="shared" si="0"/>
        <v>50</v>
      </c>
    </row>
    <row r="9" spans="1:6" x14ac:dyDescent="0.3">
      <c r="A9" s="9">
        <f t="shared" si="1"/>
        <v>7</v>
      </c>
      <c r="B9" s="7" t="s">
        <v>13</v>
      </c>
      <c r="C9" s="10" t="s">
        <v>169</v>
      </c>
      <c r="D9" s="9">
        <v>3</v>
      </c>
      <c r="E9" s="9">
        <v>5</v>
      </c>
      <c r="F9" s="9">
        <f t="shared" si="0"/>
        <v>60</v>
      </c>
    </row>
    <row r="10" spans="1:6" x14ac:dyDescent="0.3">
      <c r="A10" s="9">
        <f t="shared" si="1"/>
        <v>8</v>
      </c>
      <c r="B10" s="7" t="s">
        <v>14</v>
      </c>
      <c r="C10" s="10" t="s">
        <v>170</v>
      </c>
      <c r="D10" s="9">
        <v>7</v>
      </c>
      <c r="E10" s="9">
        <v>9</v>
      </c>
      <c r="F10" s="9">
        <f t="shared" si="0"/>
        <v>60</v>
      </c>
    </row>
    <row r="11" spans="1:6" x14ac:dyDescent="0.3">
      <c r="A11" s="9">
        <f t="shared" si="1"/>
        <v>9</v>
      </c>
      <c r="B11" s="7" t="s">
        <v>16</v>
      </c>
      <c r="C11" s="10" t="s">
        <v>171</v>
      </c>
      <c r="D11" s="9">
        <v>8</v>
      </c>
      <c r="E11" s="9">
        <v>10</v>
      </c>
      <c r="F11" s="9">
        <f t="shared" si="0"/>
        <v>60</v>
      </c>
    </row>
    <row r="12" spans="1:6" x14ac:dyDescent="0.3">
      <c r="A12" s="9">
        <f t="shared" si="1"/>
        <v>10</v>
      </c>
      <c r="B12" s="7" t="s">
        <v>17</v>
      </c>
      <c r="C12" s="10" t="s">
        <v>172</v>
      </c>
      <c r="D12" s="9">
        <v>10</v>
      </c>
      <c r="E12" s="9">
        <v>1</v>
      </c>
      <c r="F12" s="9">
        <f t="shared" si="0"/>
        <v>170</v>
      </c>
    </row>
    <row r="13" spans="1:6" x14ac:dyDescent="0.3">
      <c r="A13" s="9">
        <f t="shared" si="1"/>
        <v>11</v>
      </c>
      <c r="B13" s="7" t="s">
        <v>18</v>
      </c>
      <c r="C13" s="10" t="s">
        <v>173</v>
      </c>
      <c r="D13" s="9">
        <v>2</v>
      </c>
      <c r="E13" s="9">
        <v>1</v>
      </c>
      <c r="F13" s="9">
        <f t="shared" si="0"/>
        <v>90</v>
      </c>
    </row>
    <row r="14" spans="1:6" x14ac:dyDescent="0.3">
      <c r="A14" s="9">
        <f t="shared" si="1"/>
        <v>12</v>
      </c>
      <c r="B14" s="7" t="s">
        <v>19</v>
      </c>
      <c r="C14" s="10" t="s">
        <v>174</v>
      </c>
      <c r="D14" s="9">
        <v>4</v>
      </c>
      <c r="E14" s="9">
        <v>1</v>
      </c>
      <c r="F14" s="9">
        <f t="shared" si="0"/>
        <v>110</v>
      </c>
    </row>
    <row r="15" spans="1:6" x14ac:dyDescent="0.3">
      <c r="A15" s="9">
        <f t="shared" si="1"/>
        <v>13</v>
      </c>
      <c r="B15" s="7" t="s">
        <v>20</v>
      </c>
      <c r="C15" s="10" t="s">
        <v>175</v>
      </c>
      <c r="D15" s="9">
        <v>6</v>
      </c>
      <c r="E15" s="9">
        <v>2</v>
      </c>
      <c r="F15" s="9">
        <f t="shared" si="0"/>
        <v>120</v>
      </c>
    </row>
    <row r="16" spans="1:6" x14ac:dyDescent="0.3">
      <c r="A16" s="9">
        <f t="shared" si="1"/>
        <v>14</v>
      </c>
      <c r="B16" s="7" t="s">
        <v>21</v>
      </c>
      <c r="C16" s="10" t="s">
        <v>176</v>
      </c>
      <c r="D16" s="9">
        <v>2</v>
      </c>
      <c r="E16" s="9">
        <v>2</v>
      </c>
      <c r="F16" s="9">
        <f t="shared" si="0"/>
        <v>80</v>
      </c>
    </row>
    <row r="17" spans="1:6" x14ac:dyDescent="0.3">
      <c r="A17" s="9">
        <f t="shared" si="1"/>
        <v>15</v>
      </c>
      <c r="B17" s="7" t="s">
        <v>22</v>
      </c>
      <c r="C17" s="10" t="s">
        <v>177</v>
      </c>
      <c r="D17" s="9">
        <v>4</v>
      </c>
      <c r="E17" s="9">
        <v>2</v>
      </c>
      <c r="F17" s="9">
        <f t="shared" si="0"/>
        <v>100</v>
      </c>
    </row>
    <row r="18" spans="1:6" x14ac:dyDescent="0.3">
      <c r="A18" s="9">
        <f t="shared" si="1"/>
        <v>16</v>
      </c>
      <c r="B18" s="7" t="s">
        <v>23</v>
      </c>
      <c r="C18" s="10" t="s">
        <v>178</v>
      </c>
      <c r="D18" s="9">
        <v>5</v>
      </c>
      <c r="E18" s="9">
        <v>4</v>
      </c>
      <c r="F18" s="9">
        <f t="shared" si="0"/>
        <v>90</v>
      </c>
    </row>
    <row r="19" spans="1:6" x14ac:dyDescent="0.3">
      <c r="A19" s="9">
        <f t="shared" si="1"/>
        <v>17</v>
      </c>
      <c r="B19" s="7" t="s">
        <v>24</v>
      </c>
      <c r="C19" s="10" t="s">
        <v>179</v>
      </c>
      <c r="D19" s="9">
        <v>1</v>
      </c>
      <c r="E19" s="9">
        <v>6</v>
      </c>
      <c r="F19" s="9">
        <f t="shared" si="0"/>
        <v>30</v>
      </c>
    </row>
    <row r="20" spans="1:6" x14ac:dyDescent="0.3">
      <c r="A20" s="9">
        <f t="shared" si="1"/>
        <v>18</v>
      </c>
      <c r="B20" s="7" t="s">
        <v>25</v>
      </c>
      <c r="C20" s="10" t="s">
        <v>180</v>
      </c>
      <c r="D20" s="9">
        <v>1</v>
      </c>
      <c r="E20" s="9">
        <v>4</v>
      </c>
      <c r="F20" s="9">
        <f t="shared" si="0"/>
        <v>50</v>
      </c>
    </row>
    <row r="21" spans="1:6" x14ac:dyDescent="0.3">
      <c r="A21" s="9">
        <f t="shared" si="1"/>
        <v>19</v>
      </c>
      <c r="B21" s="7" t="s">
        <v>26</v>
      </c>
      <c r="C21" s="10" t="s">
        <v>181</v>
      </c>
      <c r="D21" s="9">
        <v>1</v>
      </c>
      <c r="E21" s="9">
        <v>5</v>
      </c>
      <c r="F21" s="9">
        <f t="shared" si="0"/>
        <v>40</v>
      </c>
    </row>
    <row r="22" spans="1:6" x14ac:dyDescent="0.3">
      <c r="A22" s="9">
        <f t="shared" si="1"/>
        <v>20</v>
      </c>
      <c r="B22" s="7" t="s">
        <v>27</v>
      </c>
      <c r="C22" s="10" t="s">
        <v>182</v>
      </c>
      <c r="D22" s="9">
        <v>4</v>
      </c>
      <c r="E22" s="9">
        <v>7</v>
      </c>
      <c r="F22" s="9">
        <f t="shared" si="0"/>
        <v>50</v>
      </c>
    </row>
    <row r="23" spans="1:6" x14ac:dyDescent="0.3">
      <c r="A23" s="9">
        <f t="shared" si="1"/>
        <v>21</v>
      </c>
      <c r="B23" s="7" t="s">
        <v>28</v>
      </c>
      <c r="C23" s="10" t="s">
        <v>183</v>
      </c>
      <c r="D23" s="9">
        <v>5</v>
      </c>
      <c r="E23" s="9">
        <v>5</v>
      </c>
      <c r="F23" s="9">
        <f t="shared" si="0"/>
        <v>80</v>
      </c>
    </row>
    <row r="24" spans="1:6" x14ac:dyDescent="0.3">
      <c r="A24" s="9">
        <f t="shared" si="1"/>
        <v>22</v>
      </c>
      <c r="B24" s="7" t="s">
        <v>29</v>
      </c>
      <c r="C24" s="10" t="s">
        <v>184</v>
      </c>
      <c r="D24" s="9">
        <v>3</v>
      </c>
      <c r="E24" s="9">
        <v>5</v>
      </c>
      <c r="F24" s="9">
        <f t="shared" si="0"/>
        <v>60</v>
      </c>
    </row>
    <row r="25" spans="1:6" x14ac:dyDescent="0.3">
      <c r="A25" s="9">
        <f t="shared" si="1"/>
        <v>23</v>
      </c>
      <c r="B25" s="7" t="s">
        <v>30</v>
      </c>
      <c r="C25" s="10" t="s">
        <v>185</v>
      </c>
      <c r="D25" s="9">
        <v>2</v>
      </c>
      <c r="E25" s="9">
        <v>7</v>
      </c>
      <c r="F25" s="9">
        <f t="shared" si="0"/>
        <v>30</v>
      </c>
    </row>
    <row r="26" spans="1:6" x14ac:dyDescent="0.3">
      <c r="A26" s="9">
        <f t="shared" si="1"/>
        <v>24</v>
      </c>
      <c r="B26" s="7" t="s">
        <v>31</v>
      </c>
      <c r="C26" s="10" t="s">
        <v>186</v>
      </c>
      <c r="D26" s="9">
        <v>8</v>
      </c>
      <c r="E26" s="9">
        <v>7</v>
      </c>
      <c r="F26" s="9">
        <f t="shared" si="0"/>
        <v>90</v>
      </c>
    </row>
    <row r="27" spans="1:6" x14ac:dyDescent="0.3">
      <c r="A27" s="9">
        <f t="shared" si="1"/>
        <v>25</v>
      </c>
      <c r="B27" s="7" t="s">
        <v>32</v>
      </c>
      <c r="C27" s="10" t="s">
        <v>187</v>
      </c>
      <c r="D27" s="9">
        <v>9</v>
      </c>
      <c r="E27" s="9">
        <v>9</v>
      </c>
      <c r="F27" s="9">
        <f t="shared" si="0"/>
        <v>80</v>
      </c>
    </row>
    <row r="28" spans="1:6" x14ac:dyDescent="0.3">
      <c r="A28" s="9">
        <f t="shared" si="1"/>
        <v>26</v>
      </c>
      <c r="B28" s="7" t="s">
        <v>33</v>
      </c>
      <c r="C28" s="10" t="s">
        <v>188</v>
      </c>
      <c r="D28" s="9">
        <v>3</v>
      </c>
      <c r="E28" s="9">
        <v>10</v>
      </c>
      <c r="F28" s="9">
        <f t="shared" si="0"/>
        <v>10</v>
      </c>
    </row>
    <row r="29" spans="1:6" x14ac:dyDescent="0.3">
      <c r="A29" s="9">
        <f t="shared" si="1"/>
        <v>27</v>
      </c>
      <c r="B29" s="7" t="s">
        <v>34</v>
      </c>
      <c r="C29" s="10" t="s">
        <v>189</v>
      </c>
      <c r="D29" s="9">
        <v>4</v>
      </c>
      <c r="E29" s="9">
        <v>8</v>
      </c>
      <c r="F29" s="9">
        <f t="shared" si="0"/>
        <v>40</v>
      </c>
    </row>
    <row r="30" spans="1:6" x14ac:dyDescent="0.3">
      <c r="A30" s="9">
        <f t="shared" si="1"/>
        <v>28</v>
      </c>
      <c r="B30" s="7" t="s">
        <v>35</v>
      </c>
      <c r="C30" s="10" t="s">
        <v>190</v>
      </c>
      <c r="D30" s="9">
        <v>3</v>
      </c>
      <c r="E30" s="9">
        <v>8</v>
      </c>
      <c r="F30" s="9">
        <f t="shared" si="0"/>
        <v>30</v>
      </c>
    </row>
    <row r="31" spans="1:6" x14ac:dyDescent="0.3">
      <c r="A31" s="9">
        <f t="shared" si="1"/>
        <v>29</v>
      </c>
      <c r="B31" s="7" t="s">
        <v>36</v>
      </c>
      <c r="C31" s="10" t="s">
        <v>191</v>
      </c>
      <c r="D31" s="9">
        <v>4</v>
      </c>
      <c r="E31" s="9">
        <v>3</v>
      </c>
      <c r="F31" s="9">
        <f t="shared" si="0"/>
        <v>90</v>
      </c>
    </row>
    <row r="32" spans="1:6" x14ac:dyDescent="0.3">
      <c r="A32" s="9">
        <f t="shared" si="1"/>
        <v>30</v>
      </c>
      <c r="B32" s="7" t="s">
        <v>37</v>
      </c>
      <c r="C32" s="10" t="s">
        <v>192</v>
      </c>
      <c r="D32" s="9">
        <v>4</v>
      </c>
      <c r="E32" s="9">
        <v>4</v>
      </c>
      <c r="F32" s="9">
        <f t="shared" si="0"/>
        <v>80</v>
      </c>
    </row>
    <row r="33" spans="1:6" x14ac:dyDescent="0.3">
      <c r="A33" s="9">
        <f t="shared" si="1"/>
        <v>31</v>
      </c>
      <c r="B33" s="7" t="s">
        <v>38</v>
      </c>
      <c r="C33" s="10" t="s">
        <v>193</v>
      </c>
      <c r="D33" s="9">
        <v>5</v>
      </c>
      <c r="E33" s="9">
        <v>5</v>
      </c>
      <c r="F33" s="9">
        <f t="shared" si="0"/>
        <v>80</v>
      </c>
    </row>
    <row r="34" spans="1:6" x14ac:dyDescent="0.3">
      <c r="A34" s="9">
        <f t="shared" si="1"/>
        <v>32</v>
      </c>
      <c r="B34" s="7" t="s">
        <v>39</v>
      </c>
      <c r="C34" s="10" t="s">
        <v>194</v>
      </c>
      <c r="D34" s="9">
        <v>5</v>
      </c>
      <c r="E34" s="9">
        <v>7</v>
      </c>
      <c r="F34" s="9">
        <f t="shared" si="0"/>
        <v>60</v>
      </c>
    </row>
    <row r="35" spans="1:6" x14ac:dyDescent="0.3">
      <c r="A35" s="9">
        <f t="shared" si="1"/>
        <v>33</v>
      </c>
      <c r="B35" s="7" t="s">
        <v>40</v>
      </c>
      <c r="C35" s="10" t="s">
        <v>195</v>
      </c>
      <c r="D35" s="9">
        <v>6</v>
      </c>
      <c r="E35" s="9">
        <v>5</v>
      </c>
      <c r="F35" s="9">
        <f t="shared" si="0"/>
        <v>90</v>
      </c>
    </row>
    <row r="36" spans="1:6" x14ac:dyDescent="0.3">
      <c r="A36" s="9">
        <f t="shared" si="1"/>
        <v>34</v>
      </c>
      <c r="B36" s="7" t="s">
        <v>41</v>
      </c>
      <c r="C36" s="10" t="s">
        <v>196</v>
      </c>
      <c r="D36" s="9">
        <v>6</v>
      </c>
      <c r="E36" s="9">
        <v>4</v>
      </c>
      <c r="F36" s="9">
        <f t="shared" si="0"/>
        <v>100</v>
      </c>
    </row>
    <row r="37" spans="1:6" x14ac:dyDescent="0.3">
      <c r="A37" s="9">
        <f t="shared" si="1"/>
        <v>35</v>
      </c>
      <c r="B37" s="7" t="s">
        <v>42</v>
      </c>
      <c r="C37" s="10" t="s">
        <v>197</v>
      </c>
      <c r="D37" s="9">
        <v>8</v>
      </c>
      <c r="E37" s="9">
        <v>2</v>
      </c>
      <c r="F37" s="9">
        <f t="shared" si="0"/>
        <v>140</v>
      </c>
    </row>
    <row r="38" spans="1:6" x14ac:dyDescent="0.3">
      <c r="A38" s="9">
        <f t="shared" si="1"/>
        <v>36</v>
      </c>
      <c r="B38" s="7" t="s">
        <v>43</v>
      </c>
      <c r="C38" s="10" t="s">
        <v>198</v>
      </c>
      <c r="D38" s="9">
        <v>7</v>
      </c>
      <c r="E38" s="9">
        <v>8</v>
      </c>
      <c r="F38" s="9">
        <f t="shared" si="0"/>
        <v>70</v>
      </c>
    </row>
    <row r="39" spans="1:6" x14ac:dyDescent="0.3">
      <c r="A39" s="9">
        <f t="shared" si="1"/>
        <v>37</v>
      </c>
      <c r="B39" s="7" t="s">
        <v>44</v>
      </c>
      <c r="C39" s="10" t="s">
        <v>199</v>
      </c>
      <c r="D39" s="9">
        <v>1</v>
      </c>
      <c r="E39" s="9">
        <v>5</v>
      </c>
      <c r="F39" s="9">
        <f t="shared" si="0"/>
        <v>40</v>
      </c>
    </row>
    <row r="40" spans="1:6" x14ac:dyDescent="0.3">
      <c r="A40" s="9">
        <f t="shared" si="1"/>
        <v>38</v>
      </c>
      <c r="B40" s="7" t="s">
        <v>45</v>
      </c>
      <c r="C40" s="10" t="s">
        <v>200</v>
      </c>
      <c r="D40" s="9">
        <v>2</v>
      </c>
      <c r="E40" s="9">
        <v>2</v>
      </c>
      <c r="F40" s="9">
        <f t="shared" si="0"/>
        <v>80</v>
      </c>
    </row>
    <row r="41" spans="1:6" x14ac:dyDescent="0.3">
      <c r="A41" s="9">
        <f t="shared" si="1"/>
        <v>39</v>
      </c>
      <c r="B41" s="7" t="s">
        <v>46</v>
      </c>
      <c r="C41" s="10" t="s">
        <v>201</v>
      </c>
      <c r="D41" s="9">
        <v>2</v>
      </c>
      <c r="E41" s="9">
        <v>4</v>
      </c>
      <c r="F41" s="9">
        <f t="shared" si="0"/>
        <v>60</v>
      </c>
    </row>
    <row r="42" spans="1:6" x14ac:dyDescent="0.3">
      <c r="A42" s="9">
        <f t="shared" si="1"/>
        <v>40</v>
      </c>
      <c r="B42" s="7" t="s">
        <v>47</v>
      </c>
      <c r="C42" s="10" t="s">
        <v>202</v>
      </c>
      <c r="D42" s="9">
        <v>2</v>
      </c>
      <c r="E42" s="9">
        <v>8</v>
      </c>
      <c r="F42" s="9">
        <f t="shared" si="0"/>
        <v>20</v>
      </c>
    </row>
  </sheetData>
  <autoFilter ref="A2:F42" xr:uid="{16CCCF43-39A0-4247-8463-FC21D4DD8C49}"/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0CFD-B105-425C-9002-61A987294061}">
  <dimension ref="A1:AG43"/>
  <sheetViews>
    <sheetView workbookViewId="0">
      <selection activeCell="E9" sqref="E9"/>
    </sheetView>
  </sheetViews>
  <sheetFormatPr defaultRowHeight="14.4" x14ac:dyDescent="0.3"/>
  <cols>
    <col min="2" max="2" width="14.77734375" bestFit="1" customWidth="1"/>
    <col min="3" max="3" width="26.6640625" bestFit="1" customWidth="1"/>
    <col min="4" max="4" width="25.88671875" bestFit="1" customWidth="1"/>
    <col min="19" max="19" width="14.77734375" bestFit="1" customWidth="1"/>
    <col min="20" max="20" width="18.21875" bestFit="1" customWidth="1"/>
  </cols>
  <sheetData>
    <row r="1" spans="1:33" ht="28.8" x14ac:dyDescent="0.55000000000000004">
      <c r="A1" s="47" t="s">
        <v>235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3" spans="1:33" x14ac:dyDescent="0.3">
      <c r="B3" s="24" t="s">
        <v>204</v>
      </c>
      <c r="C3" s="3" t="s">
        <v>232</v>
      </c>
      <c r="D3" s="3" t="s">
        <v>233</v>
      </c>
      <c r="S3" s="24" t="s">
        <v>204</v>
      </c>
      <c r="T3" s="3" t="s">
        <v>234</v>
      </c>
    </row>
    <row r="4" spans="1:33" x14ac:dyDescent="0.3">
      <c r="B4" s="3" t="s">
        <v>3</v>
      </c>
      <c r="C4" s="3">
        <v>6</v>
      </c>
      <c r="D4" s="3">
        <v>5</v>
      </c>
      <c r="S4" s="3" t="s">
        <v>3</v>
      </c>
      <c r="T4" s="3">
        <v>90</v>
      </c>
    </row>
    <row r="5" spans="1:33" x14ac:dyDescent="0.3">
      <c r="B5" s="3" t="s">
        <v>5</v>
      </c>
      <c r="C5" s="3">
        <v>4</v>
      </c>
      <c r="D5" s="3">
        <v>8</v>
      </c>
      <c r="S5" s="3" t="s">
        <v>5</v>
      </c>
      <c r="T5" s="3">
        <v>40</v>
      </c>
    </row>
    <row r="6" spans="1:33" x14ac:dyDescent="0.3">
      <c r="B6" s="3" t="s">
        <v>7</v>
      </c>
      <c r="C6" s="3">
        <v>2</v>
      </c>
      <c r="D6" s="3">
        <v>8</v>
      </c>
      <c r="S6" s="3" t="s">
        <v>7</v>
      </c>
      <c r="T6" s="3">
        <v>20</v>
      </c>
    </row>
    <row r="7" spans="1:33" x14ac:dyDescent="0.3">
      <c r="B7" s="3" t="s">
        <v>9</v>
      </c>
      <c r="C7" s="3">
        <v>4</v>
      </c>
      <c r="D7" s="3">
        <v>8</v>
      </c>
      <c r="S7" s="3" t="s">
        <v>9</v>
      </c>
      <c r="T7" s="3">
        <v>40</v>
      </c>
    </row>
    <row r="8" spans="1:33" x14ac:dyDescent="0.3">
      <c r="B8" s="3" t="s">
        <v>11</v>
      </c>
      <c r="C8" s="3">
        <v>5</v>
      </c>
      <c r="D8" s="3">
        <v>3</v>
      </c>
      <c r="S8" s="3" t="s">
        <v>11</v>
      </c>
      <c r="T8" s="3">
        <v>100</v>
      </c>
    </row>
    <row r="9" spans="1:33" x14ac:dyDescent="0.3">
      <c r="B9" s="3" t="s">
        <v>12</v>
      </c>
      <c r="C9" s="3">
        <v>1</v>
      </c>
      <c r="D9" s="3">
        <v>4</v>
      </c>
      <c r="S9" s="3" t="s">
        <v>12</v>
      </c>
      <c r="T9" s="3">
        <v>50</v>
      </c>
    </row>
    <row r="10" spans="1:33" x14ac:dyDescent="0.3">
      <c r="B10" s="3" t="s">
        <v>13</v>
      </c>
      <c r="C10" s="3">
        <v>3</v>
      </c>
      <c r="D10" s="3">
        <v>5</v>
      </c>
      <c r="S10" s="3" t="s">
        <v>13</v>
      </c>
      <c r="T10" s="3">
        <v>60</v>
      </c>
    </row>
    <row r="11" spans="1:33" x14ac:dyDescent="0.3">
      <c r="B11" s="3" t="s">
        <v>14</v>
      </c>
      <c r="C11" s="3">
        <v>7</v>
      </c>
      <c r="D11" s="3">
        <v>9</v>
      </c>
      <c r="S11" s="3" t="s">
        <v>14</v>
      </c>
      <c r="T11" s="3">
        <v>60</v>
      </c>
    </row>
    <row r="12" spans="1:33" x14ac:dyDescent="0.3">
      <c r="B12" s="3" t="s">
        <v>16</v>
      </c>
      <c r="C12" s="3">
        <v>8</v>
      </c>
      <c r="D12" s="3">
        <v>10</v>
      </c>
      <c r="S12" s="3" t="s">
        <v>16</v>
      </c>
      <c r="T12" s="3">
        <v>60</v>
      </c>
    </row>
    <row r="13" spans="1:33" x14ac:dyDescent="0.3">
      <c r="B13" s="3" t="s">
        <v>17</v>
      </c>
      <c r="C13" s="3">
        <v>10</v>
      </c>
      <c r="D13" s="3">
        <v>1</v>
      </c>
      <c r="S13" s="3" t="s">
        <v>17</v>
      </c>
      <c r="T13" s="3">
        <v>170</v>
      </c>
    </row>
    <row r="14" spans="1:33" x14ac:dyDescent="0.3">
      <c r="B14" s="3" t="s">
        <v>18</v>
      </c>
      <c r="C14" s="3">
        <v>2</v>
      </c>
      <c r="D14" s="3">
        <v>1</v>
      </c>
      <c r="S14" s="3" t="s">
        <v>18</v>
      </c>
      <c r="T14" s="3">
        <v>90</v>
      </c>
    </row>
    <row r="15" spans="1:33" x14ac:dyDescent="0.3">
      <c r="B15" s="3" t="s">
        <v>19</v>
      </c>
      <c r="C15" s="3">
        <v>4</v>
      </c>
      <c r="D15" s="3">
        <v>1</v>
      </c>
      <c r="S15" s="3" t="s">
        <v>19</v>
      </c>
      <c r="T15" s="3">
        <v>110</v>
      </c>
    </row>
    <row r="16" spans="1:33" x14ac:dyDescent="0.3">
      <c r="B16" s="3" t="s">
        <v>20</v>
      </c>
      <c r="C16" s="3">
        <v>6</v>
      </c>
      <c r="D16" s="3">
        <v>2</v>
      </c>
      <c r="S16" s="3" t="s">
        <v>20</v>
      </c>
      <c r="T16" s="3">
        <v>120</v>
      </c>
    </row>
    <row r="17" spans="2:20" x14ac:dyDescent="0.3">
      <c r="B17" s="3" t="s">
        <v>21</v>
      </c>
      <c r="C17" s="3">
        <v>2</v>
      </c>
      <c r="D17" s="3">
        <v>2</v>
      </c>
      <c r="S17" s="3" t="s">
        <v>21</v>
      </c>
      <c r="T17" s="3">
        <v>80</v>
      </c>
    </row>
    <row r="18" spans="2:20" x14ac:dyDescent="0.3">
      <c r="B18" s="3" t="s">
        <v>22</v>
      </c>
      <c r="C18" s="3">
        <v>4</v>
      </c>
      <c r="D18" s="3">
        <v>2</v>
      </c>
      <c r="S18" s="3" t="s">
        <v>22</v>
      </c>
      <c r="T18" s="3">
        <v>100</v>
      </c>
    </row>
    <row r="19" spans="2:20" x14ac:dyDescent="0.3">
      <c r="B19" s="3" t="s">
        <v>23</v>
      </c>
      <c r="C19" s="3">
        <v>5</v>
      </c>
      <c r="D19" s="3">
        <v>4</v>
      </c>
      <c r="S19" s="3" t="s">
        <v>23</v>
      </c>
      <c r="T19" s="3">
        <v>90</v>
      </c>
    </row>
    <row r="20" spans="2:20" x14ac:dyDescent="0.3">
      <c r="B20" s="3" t="s">
        <v>24</v>
      </c>
      <c r="C20" s="3">
        <v>1</v>
      </c>
      <c r="D20" s="3">
        <v>6</v>
      </c>
      <c r="S20" s="3" t="s">
        <v>24</v>
      </c>
      <c r="T20" s="3">
        <v>30</v>
      </c>
    </row>
    <row r="21" spans="2:20" x14ac:dyDescent="0.3">
      <c r="B21" s="3" t="s">
        <v>25</v>
      </c>
      <c r="C21" s="3">
        <v>1</v>
      </c>
      <c r="D21" s="3">
        <v>4</v>
      </c>
      <c r="S21" s="3" t="s">
        <v>25</v>
      </c>
      <c r="T21" s="3">
        <v>50</v>
      </c>
    </row>
    <row r="22" spans="2:20" x14ac:dyDescent="0.3">
      <c r="B22" s="3" t="s">
        <v>26</v>
      </c>
      <c r="C22" s="3">
        <v>1</v>
      </c>
      <c r="D22" s="3">
        <v>5</v>
      </c>
      <c r="S22" s="3" t="s">
        <v>26</v>
      </c>
      <c r="T22" s="3">
        <v>40</v>
      </c>
    </row>
    <row r="23" spans="2:20" x14ac:dyDescent="0.3">
      <c r="B23" s="3" t="s">
        <v>27</v>
      </c>
      <c r="C23" s="3">
        <v>4</v>
      </c>
      <c r="D23" s="3">
        <v>7</v>
      </c>
      <c r="S23" s="3" t="s">
        <v>27</v>
      </c>
      <c r="T23" s="3">
        <v>50</v>
      </c>
    </row>
    <row r="24" spans="2:20" x14ac:dyDescent="0.3">
      <c r="B24" s="3" t="s">
        <v>28</v>
      </c>
      <c r="C24" s="3">
        <v>5</v>
      </c>
      <c r="D24" s="3">
        <v>5</v>
      </c>
      <c r="S24" s="3" t="s">
        <v>28</v>
      </c>
      <c r="T24" s="3">
        <v>80</v>
      </c>
    </row>
    <row r="25" spans="2:20" x14ac:dyDescent="0.3">
      <c r="B25" s="3" t="s">
        <v>29</v>
      </c>
      <c r="C25" s="3">
        <v>3</v>
      </c>
      <c r="D25" s="3">
        <v>5</v>
      </c>
      <c r="S25" s="3" t="s">
        <v>29</v>
      </c>
      <c r="T25" s="3">
        <v>60</v>
      </c>
    </row>
    <row r="26" spans="2:20" x14ac:dyDescent="0.3">
      <c r="B26" s="3" t="s">
        <v>30</v>
      </c>
      <c r="C26" s="3">
        <v>2</v>
      </c>
      <c r="D26" s="3">
        <v>7</v>
      </c>
      <c r="S26" s="3" t="s">
        <v>30</v>
      </c>
      <c r="T26" s="3">
        <v>30</v>
      </c>
    </row>
    <row r="27" spans="2:20" x14ac:dyDescent="0.3">
      <c r="B27" s="3" t="s">
        <v>31</v>
      </c>
      <c r="C27" s="3">
        <v>8</v>
      </c>
      <c r="D27" s="3">
        <v>7</v>
      </c>
      <c r="S27" s="3" t="s">
        <v>31</v>
      </c>
      <c r="T27" s="3">
        <v>90</v>
      </c>
    </row>
    <row r="28" spans="2:20" x14ac:dyDescent="0.3">
      <c r="B28" s="3" t="s">
        <v>32</v>
      </c>
      <c r="C28" s="3">
        <v>9</v>
      </c>
      <c r="D28" s="3">
        <v>9</v>
      </c>
      <c r="S28" s="3" t="s">
        <v>32</v>
      </c>
      <c r="T28" s="3">
        <v>80</v>
      </c>
    </row>
    <row r="29" spans="2:20" x14ac:dyDescent="0.3">
      <c r="B29" s="3" t="s">
        <v>33</v>
      </c>
      <c r="C29" s="3">
        <v>3</v>
      </c>
      <c r="D29" s="3">
        <v>10</v>
      </c>
      <c r="S29" s="3" t="s">
        <v>33</v>
      </c>
      <c r="T29" s="3">
        <v>10</v>
      </c>
    </row>
    <row r="30" spans="2:20" x14ac:dyDescent="0.3">
      <c r="B30" s="3" t="s">
        <v>34</v>
      </c>
      <c r="C30" s="3">
        <v>4</v>
      </c>
      <c r="D30" s="3">
        <v>8</v>
      </c>
      <c r="S30" s="3" t="s">
        <v>34</v>
      </c>
      <c r="T30" s="3">
        <v>40</v>
      </c>
    </row>
    <row r="31" spans="2:20" x14ac:dyDescent="0.3">
      <c r="B31" s="3" t="s">
        <v>35</v>
      </c>
      <c r="C31" s="3">
        <v>3</v>
      </c>
      <c r="D31" s="3">
        <v>8</v>
      </c>
      <c r="S31" s="3" t="s">
        <v>35</v>
      </c>
      <c r="T31" s="3">
        <v>30</v>
      </c>
    </row>
    <row r="32" spans="2:20" x14ac:dyDescent="0.3">
      <c r="B32" s="3" t="s">
        <v>36</v>
      </c>
      <c r="C32" s="3">
        <v>4</v>
      </c>
      <c r="D32" s="3">
        <v>3</v>
      </c>
      <c r="S32" s="3" t="s">
        <v>36</v>
      </c>
      <c r="T32" s="3">
        <v>90</v>
      </c>
    </row>
    <row r="33" spans="2:20" x14ac:dyDescent="0.3">
      <c r="B33" s="3" t="s">
        <v>37</v>
      </c>
      <c r="C33" s="3">
        <v>4</v>
      </c>
      <c r="D33" s="3">
        <v>4</v>
      </c>
      <c r="S33" s="3" t="s">
        <v>37</v>
      </c>
      <c r="T33" s="3">
        <v>80</v>
      </c>
    </row>
    <row r="34" spans="2:20" x14ac:dyDescent="0.3">
      <c r="B34" s="3" t="s">
        <v>38</v>
      </c>
      <c r="C34" s="3">
        <v>5</v>
      </c>
      <c r="D34" s="3">
        <v>5</v>
      </c>
      <c r="S34" s="3" t="s">
        <v>38</v>
      </c>
      <c r="T34" s="3">
        <v>80</v>
      </c>
    </row>
    <row r="35" spans="2:20" x14ac:dyDescent="0.3">
      <c r="B35" s="3" t="s">
        <v>39</v>
      </c>
      <c r="C35" s="3">
        <v>5</v>
      </c>
      <c r="D35" s="3">
        <v>7</v>
      </c>
      <c r="S35" s="3" t="s">
        <v>39</v>
      </c>
      <c r="T35" s="3">
        <v>60</v>
      </c>
    </row>
    <row r="36" spans="2:20" x14ac:dyDescent="0.3">
      <c r="B36" s="3" t="s">
        <v>40</v>
      </c>
      <c r="C36" s="3">
        <v>6</v>
      </c>
      <c r="D36" s="3">
        <v>5</v>
      </c>
      <c r="S36" s="3" t="s">
        <v>40</v>
      </c>
      <c r="T36" s="3">
        <v>90</v>
      </c>
    </row>
    <row r="37" spans="2:20" x14ac:dyDescent="0.3">
      <c r="B37" s="3" t="s">
        <v>41</v>
      </c>
      <c r="C37" s="3">
        <v>6</v>
      </c>
      <c r="D37" s="3">
        <v>4</v>
      </c>
      <c r="S37" s="3" t="s">
        <v>41</v>
      </c>
      <c r="T37" s="3">
        <v>100</v>
      </c>
    </row>
    <row r="38" spans="2:20" x14ac:dyDescent="0.3">
      <c r="B38" s="3" t="s">
        <v>42</v>
      </c>
      <c r="C38" s="3">
        <v>8</v>
      </c>
      <c r="D38" s="3">
        <v>2</v>
      </c>
      <c r="S38" s="3" t="s">
        <v>42</v>
      </c>
      <c r="T38" s="3">
        <v>140</v>
      </c>
    </row>
    <row r="39" spans="2:20" x14ac:dyDescent="0.3">
      <c r="B39" s="3" t="s">
        <v>43</v>
      </c>
      <c r="C39" s="3">
        <v>7</v>
      </c>
      <c r="D39" s="3">
        <v>8</v>
      </c>
      <c r="S39" s="3" t="s">
        <v>43</v>
      </c>
      <c r="T39" s="3">
        <v>70</v>
      </c>
    </row>
    <row r="40" spans="2:20" x14ac:dyDescent="0.3">
      <c r="B40" s="3" t="s">
        <v>44</v>
      </c>
      <c r="C40" s="3">
        <v>1</v>
      </c>
      <c r="D40" s="3">
        <v>5</v>
      </c>
      <c r="S40" s="3" t="s">
        <v>44</v>
      </c>
      <c r="T40" s="3">
        <v>40</v>
      </c>
    </row>
    <row r="41" spans="2:20" x14ac:dyDescent="0.3">
      <c r="B41" s="3" t="s">
        <v>45</v>
      </c>
      <c r="C41" s="3">
        <v>2</v>
      </c>
      <c r="D41" s="3">
        <v>2</v>
      </c>
      <c r="S41" s="3" t="s">
        <v>45</v>
      </c>
      <c r="T41" s="3">
        <v>80</v>
      </c>
    </row>
    <row r="42" spans="2:20" x14ac:dyDescent="0.3">
      <c r="B42" s="3" t="s">
        <v>46</v>
      </c>
      <c r="C42" s="3">
        <v>2</v>
      </c>
      <c r="D42" s="3">
        <v>4</v>
      </c>
      <c r="S42" s="3" t="s">
        <v>46</v>
      </c>
      <c r="T42" s="3">
        <v>60</v>
      </c>
    </row>
    <row r="43" spans="2:20" x14ac:dyDescent="0.3">
      <c r="B43" s="3" t="s">
        <v>47</v>
      </c>
      <c r="C43" s="3">
        <v>2</v>
      </c>
      <c r="D43" s="3">
        <v>8</v>
      </c>
      <c r="S43" s="3" t="s">
        <v>47</v>
      </c>
      <c r="T43" s="3">
        <v>20</v>
      </c>
    </row>
  </sheetData>
  <mergeCells count="1">
    <mergeCell ref="A1:AG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Employee Details</vt:lpstr>
      <vt:lpstr>Health Details</vt:lpstr>
      <vt:lpstr>Task Details</vt:lpstr>
      <vt:lpstr>Task Metrics</vt:lpstr>
      <vt:lpstr>Task Analysis</vt:lpstr>
      <vt:lpstr>Work TIme Metrics</vt:lpstr>
      <vt:lpstr>Work TIme Analysis</vt:lpstr>
      <vt:lpstr>Health Metrics</vt:lpstr>
      <vt:lpstr>Health Analysis</vt:lpstr>
      <vt:lpstr>Workload Metrics</vt:lpstr>
      <vt:lpstr>Workload Analysis</vt:lpstr>
      <vt:lpstr>Stress Metrics</vt:lpstr>
      <vt:lpstr>Stress Analysis</vt:lpstr>
      <vt:lpstr>workload and Burnout Metrics</vt:lpstr>
      <vt:lpstr>Workload and burnout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vishakha Rajak</cp:lastModifiedBy>
  <cp:lastPrinted>2024-11-29T17:00:07Z</cp:lastPrinted>
  <dcterms:created xsi:type="dcterms:W3CDTF">2024-11-16T08:45:09Z</dcterms:created>
  <dcterms:modified xsi:type="dcterms:W3CDTF">2024-12-01T17:38:31Z</dcterms:modified>
</cp:coreProperties>
</file>