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Internship\"/>
    </mc:Choice>
  </mc:AlternateContent>
  <xr:revisionPtr revIDLastSave="0" documentId="13_ncr:1_{FB52B2A8-E67C-475E-B14F-1E2D81108163}" xr6:coauthVersionLast="47" xr6:coauthVersionMax="47" xr10:uidLastSave="{00000000-0000-0000-0000-000000000000}"/>
  <bookViews>
    <workbookView xWindow="-108" yWindow="-108" windowWidth="23256" windowHeight="12456" xr2:uid="{D0A2FDA5-A607-47EA-A489-C7E5A76F7B89}"/>
  </bookViews>
  <sheets>
    <sheet name="Sheet1" sheetId="1" r:id="rId1"/>
    <sheet name="Sheet2" sheetId="6" r:id="rId2"/>
    <sheet name="Sheet3" sheetId="3" r:id="rId3"/>
  </sheets>
  <definedNames>
    <definedName name="average_unit_price_per_product_category">Sheet3!$E$7</definedName>
    <definedName name="city_contribute_overall_revenue">Sheet3!$D$17:$E$28</definedName>
    <definedName name="most_frequently_used_paymentmode">Sheet3!$G$3:$H$8</definedName>
    <definedName name="payementmode_highestvalue_orders">Sheet3!$G$17:$H$22</definedName>
    <definedName name="paymentmode_has_highest_average">Sheet3!$G$10:$H$15</definedName>
    <definedName name="Region_has_highest_sales_revenue">Sheet3!$A$3:$B$9</definedName>
    <definedName name="region_solds_the_highest_number_of_units">Sheet3!$A$11:$B$17</definedName>
    <definedName name="sales_reprenstative_generate_highest_value">Sheet3!$A$20:$B$29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24" i="1"/>
  <c r="K25" i="1"/>
  <c r="K22" i="1"/>
  <c r="K23" i="1"/>
  <c r="K21" i="1"/>
  <c r="K20" i="1"/>
  <c r="L14" i="1"/>
  <c r="L12" i="1"/>
  <c r="L11" i="1"/>
</calcChain>
</file>

<file path=xl/sharedStrings.xml><?xml version="1.0" encoding="utf-8"?>
<sst xmlns="http://schemas.openxmlformats.org/spreadsheetml/2006/main" count="3100" uniqueCount="325">
  <si>
    <t>Date</t>
  </si>
  <si>
    <t>Product</t>
  </si>
  <si>
    <t>Region</t>
  </si>
  <si>
    <t>City</t>
  </si>
  <si>
    <t>Sales Rep</t>
  </si>
  <si>
    <t>Units Sold</t>
  </si>
  <si>
    <t>Unit Price</t>
  </si>
  <si>
    <t>Total Sales</t>
  </si>
  <si>
    <t>Payment Mode</t>
  </si>
  <si>
    <t>2024-10-05</t>
  </si>
  <si>
    <t>TV Stand</t>
  </si>
  <si>
    <t>East</t>
  </si>
  <si>
    <t>Hyderabad</t>
  </si>
  <si>
    <t>Priya</t>
  </si>
  <si>
    <t>Net Banking</t>
  </si>
  <si>
    <t>2024-04-27</t>
  </si>
  <si>
    <t>North</t>
  </si>
  <si>
    <t>Delhi</t>
  </si>
  <si>
    <t>Raj</t>
  </si>
  <si>
    <t>2024-10-10</t>
  </si>
  <si>
    <t>Bed</t>
  </si>
  <si>
    <t>Central</t>
  </si>
  <si>
    <t>Chennai</t>
  </si>
  <si>
    <t>2024-11-10</t>
  </si>
  <si>
    <t>Printer</t>
  </si>
  <si>
    <t>Jaipur</t>
  </si>
  <si>
    <t>Sneha</t>
  </si>
  <si>
    <t>2024-11-27</t>
  </si>
  <si>
    <t>Laptop</t>
  </si>
  <si>
    <t>Surat</t>
  </si>
  <si>
    <t>Amit</t>
  </si>
  <si>
    <t>Credit Card</t>
  </si>
  <si>
    <t>2024-10-07</t>
  </si>
  <si>
    <t>Mumbai</t>
  </si>
  <si>
    <t>UPI</t>
  </si>
  <si>
    <t>2024-07-27</t>
  </si>
  <si>
    <t>Chair</t>
  </si>
  <si>
    <t>Ahmedabad</t>
  </si>
  <si>
    <t>Karan</t>
  </si>
  <si>
    <t>2024-01-26</t>
  </si>
  <si>
    <t>Mouse</t>
  </si>
  <si>
    <t>Cash on Delivery</t>
  </si>
  <si>
    <t>2024-04-20</t>
  </si>
  <si>
    <t>West</t>
  </si>
  <si>
    <t>Riya</t>
  </si>
  <si>
    <t>2024-07-01</t>
  </si>
  <si>
    <t>Pune</t>
  </si>
  <si>
    <t>Anil</t>
  </si>
  <si>
    <t>2024-01-18</t>
  </si>
  <si>
    <t>Sofa</t>
  </si>
  <si>
    <t>2024-05-23</t>
  </si>
  <si>
    <t>South</t>
  </si>
  <si>
    <t>2024-03-20</t>
  </si>
  <si>
    <t>Bookshelf</t>
  </si>
  <si>
    <t>Bangalore</t>
  </si>
  <si>
    <t>2024-08-11</t>
  </si>
  <si>
    <t>2024-02-26</t>
  </si>
  <si>
    <t>Neha</t>
  </si>
  <si>
    <t>2024-10-02</t>
  </si>
  <si>
    <t>2024-02-27</t>
  </si>
  <si>
    <t>Kolkata</t>
  </si>
  <si>
    <t>Table</t>
  </si>
  <si>
    <t>2024-10-01</t>
  </si>
  <si>
    <t>2024-01-20</t>
  </si>
  <si>
    <t>2024-03-24</t>
  </si>
  <si>
    <t>2024-11-17</t>
  </si>
  <si>
    <t>Wardrobe</t>
  </si>
  <si>
    <t>2024-02-01</t>
  </si>
  <si>
    <t>2024-11-02</t>
  </si>
  <si>
    <t>2024-11-19</t>
  </si>
  <si>
    <t>2024-03-28</t>
  </si>
  <si>
    <t>2024-03-10</t>
  </si>
  <si>
    <t>2024-07-18</t>
  </si>
  <si>
    <t>2024-11-03</t>
  </si>
  <si>
    <t>2024-06-23</t>
  </si>
  <si>
    <t>2024-04-08</t>
  </si>
  <si>
    <t>2024-08-27</t>
  </si>
  <si>
    <t>2024-02-24</t>
  </si>
  <si>
    <t>2024-12-17</t>
  </si>
  <si>
    <t>2024-02-20</t>
  </si>
  <si>
    <t>2024-09-13</t>
  </si>
  <si>
    <t>2024-07-06</t>
  </si>
  <si>
    <t>2024-11-13</t>
  </si>
  <si>
    <t>2024-09-17</t>
  </si>
  <si>
    <t>2024-08-12</t>
  </si>
  <si>
    <t>2024-03-12</t>
  </si>
  <si>
    <t>2024-05-21</t>
  </si>
  <si>
    <t>2024-11-23</t>
  </si>
  <si>
    <t>2024-10-25</t>
  </si>
  <si>
    <t>2024-06-10</t>
  </si>
  <si>
    <t>2024-08-29</t>
  </si>
  <si>
    <t>2024-06-04</t>
  </si>
  <si>
    <t>2024-08-08</t>
  </si>
  <si>
    <t>2024-02-19</t>
  </si>
  <si>
    <t>2024-10-22</t>
  </si>
  <si>
    <t>2024-09-30</t>
  </si>
  <si>
    <t>2024-10-26</t>
  </si>
  <si>
    <t>2024-11-12</t>
  </si>
  <si>
    <t>2024-10-29</t>
  </si>
  <si>
    <t>2024-07-31</t>
  </si>
  <si>
    <t>2024-10-04</t>
  </si>
  <si>
    <t>2024-02-14</t>
  </si>
  <si>
    <t>2024-03-04</t>
  </si>
  <si>
    <t>2024-04-21</t>
  </si>
  <si>
    <t>2024-03-30</t>
  </si>
  <si>
    <t>2024-10-03</t>
  </si>
  <si>
    <t>2024-12-26</t>
  </si>
  <si>
    <t>2024-04-23</t>
  </si>
  <si>
    <t>2024-02-04</t>
  </si>
  <si>
    <t>2024-08-22</t>
  </si>
  <si>
    <t>2024-06-13</t>
  </si>
  <si>
    <t>2024-07-09</t>
  </si>
  <si>
    <t>2024-11-04</t>
  </si>
  <si>
    <t>2024-06-19</t>
  </si>
  <si>
    <t>2024-12-28</t>
  </si>
  <si>
    <t>2024-06-06</t>
  </si>
  <si>
    <t>2024-01-27</t>
  </si>
  <si>
    <t>2024-12-14</t>
  </si>
  <si>
    <t>2024-01-24</t>
  </si>
  <si>
    <t>2024-10-09</t>
  </si>
  <si>
    <t>2024-04-13</t>
  </si>
  <si>
    <t>2024-03-21</t>
  </si>
  <si>
    <t>2024-06-07</t>
  </si>
  <si>
    <t>2024-02-09</t>
  </si>
  <si>
    <t>2024-05-03</t>
  </si>
  <si>
    <t>2024-07-04</t>
  </si>
  <si>
    <t>2024-08-05</t>
  </si>
  <si>
    <t>2024-01-30</t>
  </si>
  <si>
    <t>2024-01-01</t>
  </si>
  <si>
    <t>2024-07-13</t>
  </si>
  <si>
    <t>2024-10-14</t>
  </si>
  <si>
    <t>2024-04-24</t>
  </si>
  <si>
    <t>2024-05-17</t>
  </si>
  <si>
    <t>2024-04-16</t>
  </si>
  <si>
    <t>2024-09-27</t>
  </si>
  <si>
    <t>2024-03-06</t>
  </si>
  <si>
    <t>2024-12-30</t>
  </si>
  <si>
    <t>2024-05-28</t>
  </si>
  <si>
    <t>2024-12-19</t>
  </si>
  <si>
    <t>2024-02-02</t>
  </si>
  <si>
    <t>2024-05-14</t>
  </si>
  <si>
    <t>2024-02-25</t>
  </si>
  <si>
    <t>2024-11-16</t>
  </si>
  <si>
    <t>2024-12-04</t>
  </si>
  <si>
    <t>2024-09-22</t>
  </si>
  <si>
    <t>2024-06-03</t>
  </si>
  <si>
    <t>2024-03-16</t>
  </si>
  <si>
    <t>2024-07-23</t>
  </si>
  <si>
    <t>2024-10-20</t>
  </si>
  <si>
    <t>2024-04-11</t>
  </si>
  <si>
    <t>2024-02-08</t>
  </si>
  <si>
    <t>2024-10-28</t>
  </si>
  <si>
    <t>2024-06-26</t>
  </si>
  <si>
    <t>2024-05-30</t>
  </si>
  <si>
    <t>2024-09-16</t>
  </si>
  <si>
    <t>2024-10-16</t>
  </si>
  <si>
    <t>2024-03-01</t>
  </si>
  <si>
    <t>2024-03-26</t>
  </si>
  <si>
    <t>2024-10-31</t>
  </si>
  <si>
    <t>2024-07-16</t>
  </si>
  <si>
    <t>2024-07-08</t>
  </si>
  <si>
    <t>2024-05-25</t>
  </si>
  <si>
    <t>2024-12-02</t>
  </si>
  <si>
    <t>2024-04-05</t>
  </si>
  <si>
    <t>2024-06-11</t>
  </si>
  <si>
    <t>2024-07-17</t>
  </si>
  <si>
    <t>2024-12-05</t>
  </si>
  <si>
    <t>2024-09-28</t>
  </si>
  <si>
    <t>2024-05-05</t>
  </si>
  <si>
    <t>2024-01-25</t>
  </si>
  <si>
    <t>2024-07-03</t>
  </si>
  <si>
    <t>2024-04-19</t>
  </si>
  <si>
    <t>2024-05-18</t>
  </si>
  <si>
    <t>2024-02-18</t>
  </si>
  <si>
    <t>2024-12-13</t>
  </si>
  <si>
    <t>2024-05-09</t>
  </si>
  <si>
    <t>2024-07-10</t>
  </si>
  <si>
    <t>2024-02-06</t>
  </si>
  <si>
    <t>2024-04-07</t>
  </si>
  <si>
    <t>2024-08-26</t>
  </si>
  <si>
    <t>2024-03-31</t>
  </si>
  <si>
    <t>2024-04-18</t>
  </si>
  <si>
    <t>2024-09-11</t>
  </si>
  <si>
    <t>2024-03-13</t>
  </si>
  <si>
    <t>2024-03-27</t>
  </si>
  <si>
    <t>2024-03-03</t>
  </si>
  <si>
    <t>2024-11-07</t>
  </si>
  <si>
    <t>2024-06-20</t>
  </si>
  <si>
    <t>2024-12-10</t>
  </si>
  <si>
    <t>2024-01-05</t>
  </si>
  <si>
    <t>2024-11-15</t>
  </si>
  <si>
    <t>2024-08-02</t>
  </si>
  <si>
    <t>2024-08-03</t>
  </si>
  <si>
    <t>2024-02-23</t>
  </si>
  <si>
    <t>2024-09-08</t>
  </si>
  <si>
    <t>2024-02-03</t>
  </si>
  <si>
    <t>2024-11-28</t>
  </si>
  <si>
    <t>2024-09-26</t>
  </si>
  <si>
    <t>2024-06-15</t>
  </si>
  <si>
    <t>2024-02-12</t>
  </si>
  <si>
    <t>2024-05-01</t>
  </si>
  <si>
    <t>2024-11-01</t>
  </si>
  <si>
    <t>2024-05-13</t>
  </si>
  <si>
    <t>2024-09-06</t>
  </si>
  <si>
    <t>2024-04-02</t>
  </si>
  <si>
    <t>2024-08-14</t>
  </si>
  <si>
    <t>2024-03-18</t>
  </si>
  <si>
    <t>2024-01-04</t>
  </si>
  <si>
    <t>2024-03-15</t>
  </si>
  <si>
    <t>2024-01-03</t>
  </si>
  <si>
    <t>2024-09-14</t>
  </si>
  <si>
    <t>2024-09-05</t>
  </si>
  <si>
    <t>2024-07-12</t>
  </si>
  <si>
    <t>2024-12-23</t>
  </si>
  <si>
    <t>2024-12-09</t>
  </si>
  <si>
    <t>2024-06-05</t>
  </si>
  <si>
    <t>2024-12-01</t>
  </si>
  <si>
    <t>2024-01-11</t>
  </si>
  <si>
    <t>2024-11-05</t>
  </si>
  <si>
    <t>2024-10-15</t>
  </si>
  <si>
    <t>2024-09-12</t>
  </si>
  <si>
    <t>2024-01-13</t>
  </si>
  <si>
    <t>2024-09-15</t>
  </si>
  <si>
    <t>2024-05-15</t>
  </si>
  <si>
    <t>2024-02-15</t>
  </si>
  <si>
    <t>2024-11-30</t>
  </si>
  <si>
    <t>2024-10-24</t>
  </si>
  <si>
    <t>2024-12-18</t>
  </si>
  <si>
    <t>2024-09-24</t>
  </si>
  <si>
    <t>2024-09-10</t>
  </si>
  <si>
    <t>2024-08-09</t>
  </si>
  <si>
    <t>2024-12-11</t>
  </si>
  <si>
    <t>2024-07-25</t>
  </si>
  <si>
    <t>2024-10-13</t>
  </si>
  <si>
    <t>2024-10-19</t>
  </si>
  <si>
    <t>2024-08-23</t>
  </si>
  <si>
    <t>2024-03-19</t>
  </si>
  <si>
    <t>2024-05-24</t>
  </si>
  <si>
    <t>2024-10-06</t>
  </si>
  <si>
    <t>2024-03-08</t>
  </si>
  <si>
    <t>2024-05-22</t>
  </si>
  <si>
    <t>2024-08-19</t>
  </si>
  <si>
    <t>2024-08-30</t>
  </si>
  <si>
    <t>2024-06-27</t>
  </si>
  <si>
    <t>2024-07-21</t>
  </si>
  <si>
    <t>2024-12-08</t>
  </si>
  <si>
    <t>2024-05-11</t>
  </si>
  <si>
    <t>2024-09-01</t>
  </si>
  <si>
    <t>2024-11-06</t>
  </si>
  <si>
    <t>2024-06-21</t>
  </si>
  <si>
    <t>2024-03-22</t>
  </si>
  <si>
    <t>2024-05-07</t>
  </si>
  <si>
    <t>2024-05-19</t>
  </si>
  <si>
    <t>2024-08-20</t>
  </si>
  <si>
    <t>2024-04-17</t>
  </si>
  <si>
    <t>2024-01-29</t>
  </si>
  <si>
    <t>2024-01-28</t>
  </si>
  <si>
    <t>2024-01-22</t>
  </si>
  <si>
    <t>2024-02-07</t>
  </si>
  <si>
    <t>2024-05-16</t>
  </si>
  <si>
    <t>2024-11-26</t>
  </si>
  <si>
    <t>2024-04-25</t>
  </si>
  <si>
    <t>2024-05-06</t>
  </si>
  <si>
    <t>2024-10-27</t>
  </si>
  <si>
    <t>2024-04-26</t>
  </si>
  <si>
    <t>2024-01-16</t>
  </si>
  <si>
    <t>2024-01-07</t>
  </si>
  <si>
    <t>2024-08-13</t>
  </si>
  <si>
    <t>2024-09-02</t>
  </si>
  <si>
    <t>2024-03-09</t>
  </si>
  <si>
    <t>2024-01-12</t>
  </si>
  <si>
    <t>2024-12-25</t>
  </si>
  <si>
    <t>2024-06-02</t>
  </si>
  <si>
    <t>2024-08-07</t>
  </si>
  <si>
    <t>2024-02-29</t>
  </si>
  <si>
    <t>2024-08-16</t>
  </si>
  <si>
    <t>2024-06-29</t>
  </si>
  <si>
    <t>2024-06-18</t>
  </si>
  <si>
    <t>2024-12-31</t>
  </si>
  <si>
    <t>2024-10-18</t>
  </si>
  <si>
    <t>2024-02-10</t>
  </si>
  <si>
    <t>2024-03-05</t>
  </si>
  <si>
    <t>2024-05-04</t>
  </si>
  <si>
    <t>2024-11-14</t>
  </si>
  <si>
    <t>2024-05-02</t>
  </si>
  <si>
    <t>2024-11-24</t>
  </si>
  <si>
    <t>2024-11-09</t>
  </si>
  <si>
    <t>2024-06-12</t>
  </si>
  <si>
    <t>2024-01-23</t>
  </si>
  <si>
    <t>2024-12-12</t>
  </si>
  <si>
    <t>2024-12-16</t>
  </si>
  <si>
    <t>2024-08-10</t>
  </si>
  <si>
    <t>2024-10-11</t>
  </si>
  <si>
    <t>2024-12-07</t>
  </si>
  <si>
    <t>2024-01-17</t>
  </si>
  <si>
    <t>2024-01-21</t>
  </si>
  <si>
    <t>2024-11-21</t>
  </si>
  <si>
    <t>2024-09-29</t>
  </si>
  <si>
    <t>2024-06-17</t>
  </si>
  <si>
    <t>2024-05-29</t>
  </si>
  <si>
    <t>2024-12-22</t>
  </si>
  <si>
    <t xml:space="preserve">Average Revenue per order </t>
  </si>
  <si>
    <t xml:space="preserve">Average unit price across all Products </t>
  </si>
  <si>
    <t xml:space="preserve">Total Sales Revenue </t>
  </si>
  <si>
    <t xml:space="preserve">Total Units Solds </t>
  </si>
  <si>
    <t>Description</t>
  </si>
  <si>
    <t>Answers</t>
  </si>
  <si>
    <t>Grand Total</t>
  </si>
  <si>
    <t>Sum of Total Sales</t>
  </si>
  <si>
    <t>Sum of Units Sold</t>
  </si>
  <si>
    <t>Count of Total Sales</t>
  </si>
  <si>
    <t>Product Category</t>
  </si>
  <si>
    <t>Sales Representative</t>
  </si>
  <si>
    <t>Average of Unit Price</t>
  </si>
  <si>
    <t>Average of Total Sales</t>
  </si>
  <si>
    <t>Sales Dashboard</t>
  </si>
  <si>
    <t>SUM</t>
  </si>
  <si>
    <t>SUMIF</t>
  </si>
  <si>
    <t>SUMIFS</t>
  </si>
  <si>
    <t>COUNT</t>
  </si>
  <si>
    <t>COUNTIF</t>
  </si>
  <si>
    <t>COUNTIFS</t>
  </si>
  <si>
    <t>Conditions</t>
  </si>
  <si>
    <t>Task - 2</t>
  </si>
  <si>
    <t>Task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</si>
</sst>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pivotButton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[Task-1.xlsx]Sheet3!PivotTable1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B8-4667-A98A-54E710940B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2B8-4667-A98A-54E710940B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B8-4667-A98A-54E710940B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5E-416A-8038-51A7CF7BB57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5E-416A-8038-51A7CF7BB5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Sheet3!$A$4:$A$9</c:f>
              <c:strCache>
                <c:ptCount val="5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  <c:pt idx="4">
                  <c:v>Central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18687118</c:v>
                </c:pt>
                <c:pt idx="1">
                  <c:v>16555182</c:v>
                </c:pt>
                <c:pt idx="2">
                  <c:v>17980034</c:v>
                </c:pt>
                <c:pt idx="3">
                  <c:v>14308744</c:v>
                </c:pt>
                <c:pt idx="4">
                  <c:v>17221438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8-4667-A98A-54E710940B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579-417C-AED3-C1869DFE01B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579-417C-AED3-C1869DFE01B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579-417C-AED3-C1869DFE01B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579-417C-AED3-C1869DFE01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Central</c:v>
              </c:pt>
              <c:pt idx="1">
                <c:v>East</c:v>
              </c:pt>
              <c:pt idx="2">
                <c:v>North</c:v>
              </c:pt>
              <c:pt idx="3">
                <c:v>South</c:v>
              </c:pt>
              <c:pt idx="4">
                <c:v>West</c:v>
              </c:pt>
            </c:strLit>
          </c:cat>
          <c:val>
            <c:numLit>
              <c:formatCode>General</c:formatCode>
              <c:ptCount val="5"/>
              <c:pt idx="0">
                <c:v>1044</c:v>
              </c:pt>
              <c:pt idx="1">
                <c:v>869</c:v>
              </c:pt>
              <c:pt idx="2">
                <c:v>1049</c:v>
              </c:pt>
              <c:pt idx="3">
                <c:v>1037</c:v>
              </c:pt>
              <c:pt idx="4">
                <c:v>1128</c:v>
              </c:pt>
            </c:numLit>
          </c:val>
          <c:extLst>
            <c:ext xmlns:c16="http://schemas.microsoft.com/office/drawing/2014/chart" uri="{C3380CC4-5D6E-409C-BE32-E72D297353CC}">
              <c16:uniqueId val="{00000000-8579-417C-AED3-C1869DFE01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60192288"/>
        <c:axId val="460198528"/>
      </c:barChart>
      <c:catAx>
        <c:axId val="46019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8528"/>
        <c:crosses val="autoZero"/>
        <c:auto val="1"/>
        <c:lblAlgn val="ctr"/>
        <c:lblOffset val="100"/>
        <c:noMultiLvlLbl val="0"/>
      </c:catAx>
      <c:valAx>
        <c:axId val="46019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Ahmedabad</c:v>
              </c:pt>
              <c:pt idx="1">
                <c:v>Bangalore</c:v>
              </c:pt>
              <c:pt idx="2">
                <c:v>Chennai</c:v>
              </c:pt>
              <c:pt idx="3">
                <c:v>Delhi</c:v>
              </c:pt>
              <c:pt idx="4">
                <c:v>Hyderabad</c:v>
              </c:pt>
              <c:pt idx="5">
                <c:v>Jaipur</c:v>
              </c:pt>
              <c:pt idx="6">
                <c:v>Kolkata</c:v>
              </c:pt>
              <c:pt idx="7">
                <c:v>Mumbai</c:v>
              </c:pt>
              <c:pt idx="8">
                <c:v>Pune</c:v>
              </c:pt>
              <c:pt idx="9">
                <c:v>Surat</c:v>
              </c:pt>
            </c:strLit>
          </c:cat>
          <c:val>
            <c:numLit>
              <c:formatCode>General</c:formatCode>
              <c:ptCount val="10"/>
              <c:pt idx="0">
                <c:v>10102708</c:v>
              </c:pt>
              <c:pt idx="1">
                <c:v>6893683</c:v>
              </c:pt>
              <c:pt idx="2">
                <c:v>9106661</c:v>
              </c:pt>
              <c:pt idx="3">
                <c:v>7672935</c:v>
              </c:pt>
              <c:pt idx="4">
                <c:v>9811432</c:v>
              </c:pt>
              <c:pt idx="5">
                <c:v>8998668</c:v>
              </c:pt>
              <c:pt idx="6">
                <c:v>6249585</c:v>
              </c:pt>
              <c:pt idx="7">
                <c:v>6821221</c:v>
              </c:pt>
              <c:pt idx="8">
                <c:v>10739441</c:v>
              </c:pt>
              <c:pt idx="9">
                <c:v>8356182</c:v>
              </c:pt>
            </c:numLit>
          </c:val>
          <c:extLst>
            <c:ext xmlns:c16="http://schemas.microsoft.com/office/drawing/2014/chart" uri="{C3380CC4-5D6E-409C-BE32-E72D297353CC}">
              <c16:uniqueId val="{00000000-5588-4F93-979A-DB8AD4F53A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60146688"/>
        <c:axId val="460138528"/>
      </c:barChart>
      <c:catAx>
        <c:axId val="4601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8528"/>
        <c:crosses val="autoZero"/>
        <c:auto val="1"/>
        <c:lblAlgn val="ctr"/>
        <c:lblOffset val="100"/>
        <c:noMultiLvlLbl val="0"/>
      </c:catAx>
      <c:valAx>
        <c:axId val="460138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Amit</c:v>
              </c:pt>
              <c:pt idx="1">
                <c:v>Anil</c:v>
              </c:pt>
              <c:pt idx="2">
                <c:v>Karan</c:v>
              </c:pt>
              <c:pt idx="3">
                <c:v>Neha</c:v>
              </c:pt>
              <c:pt idx="4">
                <c:v>Priya</c:v>
              </c:pt>
              <c:pt idx="5">
                <c:v>Raj</c:v>
              </c:pt>
              <c:pt idx="6">
                <c:v>Riya</c:v>
              </c:pt>
              <c:pt idx="7">
                <c:v>Sneha</c:v>
              </c:pt>
            </c:strLit>
          </c:cat>
          <c:val>
            <c:numLit>
              <c:formatCode>General</c:formatCode>
              <c:ptCount val="8"/>
              <c:pt idx="0">
                <c:v>15627846</c:v>
              </c:pt>
              <c:pt idx="1">
                <c:v>13205960</c:v>
              </c:pt>
              <c:pt idx="2">
                <c:v>9405255</c:v>
              </c:pt>
              <c:pt idx="3">
                <c:v>8914300</c:v>
              </c:pt>
              <c:pt idx="4">
                <c:v>8103907</c:v>
              </c:pt>
              <c:pt idx="5">
                <c:v>9873953</c:v>
              </c:pt>
              <c:pt idx="6">
                <c:v>8205755</c:v>
              </c:pt>
              <c:pt idx="7">
                <c:v>11415540</c:v>
              </c:pt>
            </c:numLit>
          </c:val>
          <c:extLst>
            <c:ext xmlns:c16="http://schemas.microsoft.com/office/drawing/2014/chart" uri="{C3380CC4-5D6E-409C-BE32-E72D297353CC}">
              <c16:uniqueId val="{00000000-89C2-494E-9D65-A7C970BFE5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60203328"/>
        <c:axId val="460155328"/>
      </c:barChart>
      <c:catAx>
        <c:axId val="460203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5328"/>
        <c:crosses val="autoZero"/>
        <c:auto val="1"/>
        <c:lblAlgn val="ctr"/>
        <c:lblOffset val="100"/>
        <c:noMultiLvlLbl val="0"/>
      </c:catAx>
      <c:valAx>
        <c:axId val="460155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Bed</c:v>
              </c:pt>
              <c:pt idx="1">
                <c:v>Bookshelf</c:v>
              </c:pt>
              <c:pt idx="2">
                <c:v>Chair</c:v>
              </c:pt>
              <c:pt idx="3">
                <c:v>Laptop</c:v>
              </c:pt>
              <c:pt idx="4">
                <c:v>Mouse</c:v>
              </c:pt>
              <c:pt idx="5">
                <c:v>Printer</c:v>
              </c:pt>
              <c:pt idx="6">
                <c:v>Sofa</c:v>
              </c:pt>
              <c:pt idx="7">
                <c:v>Table</c:v>
              </c:pt>
              <c:pt idx="8">
                <c:v>TV Stand</c:v>
              </c:pt>
              <c:pt idx="9">
                <c:v>Wardrobe</c:v>
              </c:pt>
            </c:strLit>
          </c:cat>
          <c:val>
            <c:numLit>
              <c:formatCode>General</c:formatCode>
              <c:ptCount val="10"/>
              <c:pt idx="0">
                <c:v>868558</c:v>
              </c:pt>
              <c:pt idx="1">
                <c:v>534924</c:v>
              </c:pt>
              <c:pt idx="2">
                <c:v>682931</c:v>
              </c:pt>
              <c:pt idx="3">
                <c:v>926365</c:v>
              </c:pt>
              <c:pt idx="4">
                <c:v>1036596</c:v>
              </c:pt>
              <c:pt idx="5">
                <c:v>739996</c:v>
              </c:pt>
              <c:pt idx="6">
                <c:v>917079</c:v>
              </c:pt>
              <c:pt idx="7">
                <c:v>707576</c:v>
              </c:pt>
              <c:pt idx="8">
                <c:v>856786</c:v>
              </c:pt>
              <c:pt idx="9">
                <c:v>833021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DD-480B-B888-699BD4EDF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147648"/>
        <c:axId val="460151008"/>
      </c:lineChart>
      <c:catAx>
        <c:axId val="460147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1008"/>
        <c:crosses val="autoZero"/>
        <c:auto val="1"/>
        <c:lblAlgn val="ctr"/>
        <c:lblOffset val="100"/>
        <c:noMultiLvlLbl val="0"/>
      </c:catAx>
      <c:valAx>
        <c:axId val="460151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[Task-1.xlsx]Sheet3!PivotTable32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Sheet3!$G$4:$G$8</c:f>
              <c:strCache>
                <c:ptCount val="4"/>
                <c:pt idx="0">
                  <c:v>Cash on Delivery</c:v>
                </c:pt>
                <c:pt idx="1">
                  <c:v>Credit Card</c:v>
                </c:pt>
                <c:pt idx="2">
                  <c:v>Net Banking</c:v>
                </c:pt>
                <c:pt idx="3">
                  <c:v>UPI</c:v>
                </c:pt>
              </c:strCache>
            </c:strRef>
          </c:cat>
          <c:val>
            <c:numRef>
              <c:f>Sheet3!$H$4:$H$8</c:f>
              <c:numCache>
                <c:formatCode>General</c:formatCode>
                <c:ptCount val="4"/>
                <c:pt idx="0">
                  <c:v>128</c:v>
                </c:pt>
                <c:pt idx="1">
                  <c:v>119</c:v>
                </c:pt>
                <c:pt idx="2">
                  <c:v>130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F-490D-BA41-E22F93684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89242528"/>
        <c:axId val="389261728"/>
      </c:barChart>
      <c:catAx>
        <c:axId val="38924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1728"/>
        <c:crosses val="autoZero"/>
        <c:auto val="1"/>
        <c:lblAlgn val="ctr"/>
        <c:lblOffset val="100"/>
        <c:noMultiLvlLbl val="0"/>
      </c:catAx>
      <c:valAx>
        <c:axId val="389261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[Task-1.xlsx]Sheet3!PivotTable33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Sheet3!$H$10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Sheet3!$G$11:$G$15</c:f>
              <c:strCache>
                <c:ptCount val="4"/>
                <c:pt idx="0">
                  <c:v>Cash on Delivery</c:v>
                </c:pt>
                <c:pt idx="1">
                  <c:v>Credit Card</c:v>
                </c:pt>
                <c:pt idx="2">
                  <c:v>Net Banking</c:v>
                </c:pt>
                <c:pt idx="3">
                  <c:v>UPI</c:v>
                </c:pt>
              </c:strCache>
            </c:strRef>
          </c:cat>
          <c:val>
            <c:numRef>
              <c:f>Sheet3!$H$11:$H$15</c:f>
              <c:numCache>
                <c:formatCode>General</c:formatCode>
                <c:ptCount val="4"/>
                <c:pt idx="0">
                  <c:v>173115.5</c:v>
                </c:pt>
                <c:pt idx="1">
                  <c:v>160774.76470588235</c:v>
                </c:pt>
                <c:pt idx="2">
                  <c:v>168377.43846153846</c:v>
                </c:pt>
                <c:pt idx="3">
                  <c:v>175385.91869918699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6-4C9D-BEF4-480710058E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9265568"/>
        <c:axId val="389266048"/>
      </c:areaChart>
      <c:catAx>
        <c:axId val="3892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6048"/>
        <c:crosses val="autoZero"/>
        <c:auto val="1"/>
        <c:lblAlgn val="ctr"/>
        <c:lblOffset val="100"/>
        <c:noMultiLvlLbl val="0"/>
      </c:catAx>
      <c:valAx>
        <c:axId val="3892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[Task-1.xlsx]Sheet3!PivotTable35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Sheet3!$H$17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56-41E3-BFA7-B3B47C5605E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56-41E3-BFA7-B3B47C5605E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56-41E3-BFA7-B3B47C5605E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56-41E3-BFA7-B3B47C5605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Sheet3!$G$18:$G$22</c:f>
              <c:strCache>
                <c:ptCount val="4"/>
                <c:pt idx="0">
                  <c:v>Cash on Delivery</c:v>
                </c:pt>
                <c:pt idx="1">
                  <c:v>Credit Card</c:v>
                </c:pt>
                <c:pt idx="2">
                  <c:v>Net Banking</c:v>
                </c:pt>
                <c:pt idx="3">
                  <c:v>UPI</c:v>
                </c:pt>
              </c:strCache>
            </c:strRef>
          </c:cat>
          <c:val>
            <c:numRef>
              <c:f>Sheet3!$H$18:$H$22</c:f>
              <c:numCache>
                <c:formatCode>General</c:formatCode>
                <c:ptCount val="4"/>
                <c:pt idx="0">
                  <c:v>22158784</c:v>
                </c:pt>
                <c:pt idx="1">
                  <c:v>19132197</c:v>
                </c:pt>
                <c:pt idx="2">
                  <c:v>21889067</c:v>
                </c:pt>
                <c:pt idx="3">
                  <c:v>21572468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1-45FE-8DA6-E082FE6FC1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38745</xdr:colOff>
      <xdr:row>3</xdr:row>
      <xdr:rowOff>25830</xdr:rowOff>
    </xdr:from>
    <xdr:to>
      <xdr:col>6</xdr:col>
      <xdr:colOff>322384</xdr:colOff>
      <xdr:row>28</xdr:row>
      <xdr:rowOff>58616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E4F87-BA15-468F-B83E-A6EBE37E6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365993</xdr:colOff>
      <xdr:row>3</xdr:row>
      <xdr:rowOff>10746</xdr:rowOff>
    </xdr:from>
    <xdr:to>
      <xdr:col>15</xdr:col>
      <xdr:colOff>142875</xdr:colOff>
      <xdr:row>28</xdr:row>
      <xdr:rowOff>73270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603409-2563-4CB3-8BFB-385D78679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51662</xdr:colOff>
      <xdr:row>28</xdr:row>
      <xdr:rowOff>87924</xdr:rowOff>
    </xdr:from>
    <xdr:to>
      <xdr:col>6</xdr:col>
      <xdr:colOff>337039</xdr:colOff>
      <xdr:row>53</xdr:row>
      <xdr:rowOff>117232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56EDF5-4B95-4E52-B831-AD403FE6F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169333</xdr:colOff>
      <xdr:row>28</xdr:row>
      <xdr:rowOff>72572</xdr:rowOff>
    </xdr:from>
    <xdr:to>
      <xdr:col>24</xdr:col>
      <xdr:colOff>325409</xdr:colOff>
      <xdr:row>53</xdr:row>
      <xdr:rowOff>113556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499991-3FF5-4F5A-836B-9C435A01E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366811</xdr:colOff>
      <xdr:row>28</xdr:row>
      <xdr:rowOff>87551</xdr:rowOff>
    </xdr:from>
    <xdr:to>
      <xdr:col>15</xdr:col>
      <xdr:colOff>145143</xdr:colOff>
      <xdr:row>53</xdr:row>
      <xdr:rowOff>125651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9CD025-F925-4029-B5DD-76678B4DE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175846</xdr:colOff>
      <xdr:row>3</xdr:row>
      <xdr:rowOff>24190</xdr:rowOff>
    </xdr:from>
    <xdr:to>
      <xdr:col>24</xdr:col>
      <xdr:colOff>315556</xdr:colOff>
      <xdr:row>28</xdr:row>
      <xdr:rowOff>74246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FE3D95-18D5-4DA5-890C-BCDF21064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350428</xdr:colOff>
      <xdr:row>3</xdr:row>
      <xdr:rowOff>29050</xdr:rowOff>
    </xdr:from>
    <xdr:to>
      <xdr:col>33</xdr:col>
      <xdr:colOff>581661</xdr:colOff>
      <xdr:row>28</xdr:row>
      <xdr:rowOff>70557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BDE74E-20F9-43B2-B783-9FD34F580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364391</xdr:colOff>
      <xdr:row>28</xdr:row>
      <xdr:rowOff>97692</xdr:rowOff>
    </xdr:from>
    <xdr:to>
      <xdr:col>33</xdr:col>
      <xdr:colOff>578554</xdr:colOff>
      <xdr:row>53</xdr:row>
      <xdr:rowOff>146538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8B756E-53D6-424E-8823-7B5D4D1D7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" refreshedDate="45804.605188773145" createdVersion="8" refreshedVersion="8" minRefreshableVersion="3" recordCount="500" xr:uid="{66D73A31-339B-4A84-872A-87346F932ADA}">
  <cacheSource type="worksheet">
    <worksheetSource name="Table2"/>
  </cacheSource>
  <cacheFields count="9">
    <cacheField name="Date" numFmtId="0">
      <sharedItems/>
    </cacheField>
    <cacheField name="Product" numFmtId="0">
      <sharedItems count="10">
        <s v="TV Stand"/>
        <s v="Bed"/>
        <s v="Printer"/>
        <s v="Laptop"/>
        <s v="Chair"/>
        <s v="Mouse"/>
        <s v="Sofa"/>
        <s v="Bookshelf"/>
        <s v="Table"/>
        <s v="Wardrobe"/>
      </sharedItems>
    </cacheField>
    <cacheField name="Region" numFmtId="0">
      <sharedItems count="5">
        <s v="East"/>
        <s v="North"/>
        <s v="Central"/>
        <s v="West"/>
        <s v="South"/>
      </sharedItems>
    </cacheField>
    <cacheField name="City" numFmtId="0">
      <sharedItems count="10">
        <s v="Hyderabad"/>
        <s v="Delhi"/>
        <s v="Chennai"/>
        <s v="Jaipur"/>
        <s v="Surat"/>
        <s v="Mumbai"/>
        <s v="Ahmedabad"/>
        <s v="Pune"/>
        <s v="Bangalore"/>
        <s v="Kolkata"/>
      </sharedItems>
    </cacheField>
    <cacheField name="Sales Rep" numFmtId="0">
      <sharedItems count="8">
        <s v="Priya"/>
        <s v="Raj"/>
        <s v="Sneha"/>
        <s v="Amit"/>
        <s v="Karan"/>
        <s v="Riya"/>
        <s v="Anil"/>
        <s v="Neha"/>
      </sharedItems>
    </cacheField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1008" maxValue="29963"/>
    </cacheField>
    <cacheField name="Total Sales" numFmtId="0">
      <sharedItems containsSemiMixedTypes="0" containsString="0" containsNumber="1" containsInteger="1" minValue="2923" maxValue="579740"/>
    </cacheField>
    <cacheField name="Payment Mode" numFmtId="0">
      <sharedItems count="4">
        <s v="Net Banking"/>
        <s v="Credit Card"/>
        <s v="UPI"/>
        <s v="Cash on Delive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024-10-05"/>
    <x v="0"/>
    <x v="0"/>
    <x v="0"/>
    <x v="0"/>
    <n v="13"/>
    <n v="11515"/>
    <n v="149695"/>
    <x v="0"/>
  </r>
  <r>
    <s v="2024-04-27"/>
    <x v="0"/>
    <x v="1"/>
    <x v="1"/>
    <x v="1"/>
    <n v="10"/>
    <n v="21212"/>
    <n v="212120"/>
    <x v="0"/>
  </r>
  <r>
    <s v="2024-10-10"/>
    <x v="1"/>
    <x v="2"/>
    <x v="2"/>
    <x v="0"/>
    <n v="6"/>
    <n v="26106"/>
    <n v="156636"/>
    <x v="0"/>
  </r>
  <r>
    <s v="2024-11-10"/>
    <x v="2"/>
    <x v="2"/>
    <x v="3"/>
    <x v="2"/>
    <n v="10"/>
    <n v="15907"/>
    <n v="159070"/>
    <x v="0"/>
  </r>
  <r>
    <s v="2024-11-27"/>
    <x v="3"/>
    <x v="2"/>
    <x v="4"/>
    <x v="3"/>
    <n v="14"/>
    <n v="19044"/>
    <n v="266616"/>
    <x v="1"/>
  </r>
  <r>
    <s v="2024-10-07"/>
    <x v="1"/>
    <x v="2"/>
    <x v="5"/>
    <x v="1"/>
    <n v="18"/>
    <n v="28009"/>
    <n v="504162"/>
    <x v="2"/>
  </r>
  <r>
    <s v="2024-07-27"/>
    <x v="4"/>
    <x v="1"/>
    <x v="6"/>
    <x v="4"/>
    <n v="5"/>
    <n v="20633"/>
    <n v="103165"/>
    <x v="1"/>
  </r>
  <r>
    <s v="2024-01-26"/>
    <x v="5"/>
    <x v="2"/>
    <x v="3"/>
    <x v="4"/>
    <n v="18"/>
    <n v="3158"/>
    <n v="56844"/>
    <x v="3"/>
  </r>
  <r>
    <s v="2024-04-20"/>
    <x v="4"/>
    <x v="3"/>
    <x v="4"/>
    <x v="5"/>
    <n v="3"/>
    <n v="18729"/>
    <n v="56187"/>
    <x v="0"/>
  </r>
  <r>
    <s v="2024-07-01"/>
    <x v="4"/>
    <x v="1"/>
    <x v="7"/>
    <x v="6"/>
    <n v="5"/>
    <n v="28035"/>
    <n v="140175"/>
    <x v="3"/>
  </r>
  <r>
    <s v="2024-01-18"/>
    <x v="6"/>
    <x v="1"/>
    <x v="5"/>
    <x v="5"/>
    <n v="3"/>
    <n v="23193"/>
    <n v="69579"/>
    <x v="2"/>
  </r>
  <r>
    <s v="2024-05-23"/>
    <x v="1"/>
    <x v="4"/>
    <x v="1"/>
    <x v="3"/>
    <n v="2"/>
    <n v="12614"/>
    <n v="25228"/>
    <x v="3"/>
  </r>
  <r>
    <s v="2024-03-20"/>
    <x v="7"/>
    <x v="2"/>
    <x v="8"/>
    <x v="2"/>
    <n v="7"/>
    <n v="28548"/>
    <n v="199836"/>
    <x v="2"/>
  </r>
  <r>
    <s v="2024-08-11"/>
    <x v="3"/>
    <x v="3"/>
    <x v="8"/>
    <x v="2"/>
    <n v="5"/>
    <n v="4413"/>
    <n v="22065"/>
    <x v="0"/>
  </r>
  <r>
    <s v="2024-02-26"/>
    <x v="1"/>
    <x v="1"/>
    <x v="8"/>
    <x v="7"/>
    <n v="7"/>
    <n v="25116"/>
    <n v="175812"/>
    <x v="3"/>
  </r>
  <r>
    <s v="2024-10-02"/>
    <x v="6"/>
    <x v="2"/>
    <x v="4"/>
    <x v="2"/>
    <n v="3"/>
    <n v="2640"/>
    <n v="7920"/>
    <x v="0"/>
  </r>
  <r>
    <s v="2024-02-27"/>
    <x v="5"/>
    <x v="0"/>
    <x v="9"/>
    <x v="3"/>
    <n v="10"/>
    <n v="4582"/>
    <n v="45820"/>
    <x v="3"/>
  </r>
  <r>
    <s v="2024-01-26"/>
    <x v="8"/>
    <x v="2"/>
    <x v="5"/>
    <x v="6"/>
    <n v="8"/>
    <n v="16363"/>
    <n v="130904"/>
    <x v="2"/>
  </r>
  <r>
    <s v="2024-10-01"/>
    <x v="1"/>
    <x v="4"/>
    <x v="1"/>
    <x v="2"/>
    <n v="17"/>
    <n v="12522"/>
    <n v="212874"/>
    <x v="0"/>
  </r>
  <r>
    <s v="2024-01-18"/>
    <x v="5"/>
    <x v="1"/>
    <x v="4"/>
    <x v="0"/>
    <n v="9"/>
    <n v="24781"/>
    <n v="223029"/>
    <x v="0"/>
  </r>
  <r>
    <s v="2024-01-20"/>
    <x v="1"/>
    <x v="1"/>
    <x v="8"/>
    <x v="0"/>
    <n v="4"/>
    <n v="17735"/>
    <n v="70940"/>
    <x v="0"/>
  </r>
  <r>
    <s v="2024-03-24"/>
    <x v="0"/>
    <x v="3"/>
    <x v="7"/>
    <x v="2"/>
    <n v="12"/>
    <n v="10835"/>
    <n v="130020"/>
    <x v="0"/>
  </r>
  <r>
    <s v="2024-11-17"/>
    <x v="9"/>
    <x v="1"/>
    <x v="0"/>
    <x v="2"/>
    <n v="17"/>
    <n v="5285"/>
    <n v="89845"/>
    <x v="1"/>
  </r>
  <r>
    <s v="2024-02-01"/>
    <x v="4"/>
    <x v="1"/>
    <x v="2"/>
    <x v="7"/>
    <n v="4"/>
    <n v="23732"/>
    <n v="94928"/>
    <x v="0"/>
  </r>
  <r>
    <s v="2024-11-02"/>
    <x v="2"/>
    <x v="2"/>
    <x v="9"/>
    <x v="0"/>
    <n v="1"/>
    <n v="19762"/>
    <n v="19762"/>
    <x v="3"/>
  </r>
  <r>
    <s v="2024-10-02"/>
    <x v="4"/>
    <x v="2"/>
    <x v="7"/>
    <x v="0"/>
    <n v="8"/>
    <n v="21635"/>
    <n v="173080"/>
    <x v="2"/>
  </r>
  <r>
    <s v="2024-11-19"/>
    <x v="1"/>
    <x v="4"/>
    <x v="9"/>
    <x v="1"/>
    <n v="1"/>
    <n v="11480"/>
    <n v="11480"/>
    <x v="0"/>
  </r>
  <r>
    <s v="2024-03-28"/>
    <x v="5"/>
    <x v="4"/>
    <x v="0"/>
    <x v="5"/>
    <n v="1"/>
    <n v="2923"/>
    <n v="2923"/>
    <x v="3"/>
  </r>
  <r>
    <s v="2024-03-10"/>
    <x v="6"/>
    <x v="4"/>
    <x v="0"/>
    <x v="0"/>
    <n v="13"/>
    <n v="11637"/>
    <n v="151281"/>
    <x v="3"/>
  </r>
  <r>
    <s v="2024-07-18"/>
    <x v="1"/>
    <x v="4"/>
    <x v="2"/>
    <x v="4"/>
    <n v="6"/>
    <n v="18980"/>
    <n v="113880"/>
    <x v="2"/>
  </r>
  <r>
    <s v="2024-11-03"/>
    <x v="5"/>
    <x v="2"/>
    <x v="9"/>
    <x v="0"/>
    <n v="6"/>
    <n v="13894"/>
    <n v="83364"/>
    <x v="2"/>
  </r>
  <r>
    <s v="2024-06-23"/>
    <x v="7"/>
    <x v="3"/>
    <x v="9"/>
    <x v="7"/>
    <n v="3"/>
    <n v="19827"/>
    <n v="59481"/>
    <x v="3"/>
  </r>
  <r>
    <s v="2024-04-08"/>
    <x v="3"/>
    <x v="0"/>
    <x v="3"/>
    <x v="1"/>
    <n v="8"/>
    <n v="25514"/>
    <n v="204112"/>
    <x v="0"/>
  </r>
  <r>
    <s v="2024-08-27"/>
    <x v="5"/>
    <x v="3"/>
    <x v="0"/>
    <x v="1"/>
    <n v="1"/>
    <n v="15861"/>
    <n v="15861"/>
    <x v="0"/>
  </r>
  <r>
    <s v="2024-02-24"/>
    <x v="0"/>
    <x v="3"/>
    <x v="0"/>
    <x v="0"/>
    <n v="11"/>
    <n v="13647"/>
    <n v="150117"/>
    <x v="2"/>
  </r>
  <r>
    <s v="2024-12-17"/>
    <x v="5"/>
    <x v="1"/>
    <x v="5"/>
    <x v="6"/>
    <n v="5"/>
    <n v="14364"/>
    <n v="71820"/>
    <x v="0"/>
  </r>
  <r>
    <s v="2024-02-20"/>
    <x v="7"/>
    <x v="0"/>
    <x v="9"/>
    <x v="5"/>
    <n v="3"/>
    <n v="22370"/>
    <n v="67110"/>
    <x v="1"/>
  </r>
  <r>
    <s v="2024-09-13"/>
    <x v="9"/>
    <x v="1"/>
    <x v="5"/>
    <x v="4"/>
    <n v="10"/>
    <n v="12480"/>
    <n v="124800"/>
    <x v="3"/>
  </r>
  <r>
    <s v="2024-11-03"/>
    <x v="0"/>
    <x v="4"/>
    <x v="4"/>
    <x v="7"/>
    <n v="5"/>
    <n v="19164"/>
    <n v="95820"/>
    <x v="0"/>
  </r>
  <r>
    <s v="2024-07-06"/>
    <x v="5"/>
    <x v="0"/>
    <x v="3"/>
    <x v="4"/>
    <n v="10"/>
    <n v="16367"/>
    <n v="163670"/>
    <x v="0"/>
  </r>
  <r>
    <s v="2024-11-13"/>
    <x v="4"/>
    <x v="3"/>
    <x v="7"/>
    <x v="2"/>
    <n v="6"/>
    <n v="7958"/>
    <n v="47748"/>
    <x v="3"/>
  </r>
  <r>
    <s v="2024-09-17"/>
    <x v="3"/>
    <x v="2"/>
    <x v="4"/>
    <x v="4"/>
    <n v="14"/>
    <n v="14083"/>
    <n v="197162"/>
    <x v="0"/>
  </r>
  <r>
    <s v="2024-08-12"/>
    <x v="5"/>
    <x v="3"/>
    <x v="0"/>
    <x v="2"/>
    <n v="9"/>
    <n v="11967"/>
    <n v="107703"/>
    <x v="3"/>
  </r>
  <r>
    <s v="2024-11-03"/>
    <x v="5"/>
    <x v="3"/>
    <x v="2"/>
    <x v="5"/>
    <n v="7"/>
    <n v="13958"/>
    <n v="97706"/>
    <x v="2"/>
  </r>
  <r>
    <s v="2024-03-12"/>
    <x v="6"/>
    <x v="1"/>
    <x v="6"/>
    <x v="7"/>
    <n v="19"/>
    <n v="17418"/>
    <n v="330942"/>
    <x v="0"/>
  </r>
  <r>
    <s v="2024-05-21"/>
    <x v="3"/>
    <x v="4"/>
    <x v="9"/>
    <x v="0"/>
    <n v="10"/>
    <n v="11709"/>
    <n v="117090"/>
    <x v="0"/>
  </r>
  <r>
    <s v="2024-11-23"/>
    <x v="0"/>
    <x v="2"/>
    <x v="3"/>
    <x v="3"/>
    <n v="19"/>
    <n v="24449"/>
    <n v="464531"/>
    <x v="1"/>
  </r>
  <r>
    <s v="2024-10-25"/>
    <x v="0"/>
    <x v="4"/>
    <x v="0"/>
    <x v="3"/>
    <n v="3"/>
    <n v="15049"/>
    <n v="45147"/>
    <x v="2"/>
  </r>
  <r>
    <s v="2024-06-10"/>
    <x v="5"/>
    <x v="2"/>
    <x v="5"/>
    <x v="1"/>
    <n v="3"/>
    <n v="17857"/>
    <n v="53571"/>
    <x v="0"/>
  </r>
  <r>
    <s v="2024-08-29"/>
    <x v="4"/>
    <x v="1"/>
    <x v="7"/>
    <x v="0"/>
    <n v="9"/>
    <n v="24432"/>
    <n v="219888"/>
    <x v="0"/>
  </r>
  <r>
    <s v="2024-06-04"/>
    <x v="7"/>
    <x v="2"/>
    <x v="5"/>
    <x v="3"/>
    <n v="8"/>
    <n v="12406"/>
    <n v="99248"/>
    <x v="1"/>
  </r>
  <r>
    <s v="2024-08-08"/>
    <x v="2"/>
    <x v="1"/>
    <x v="1"/>
    <x v="6"/>
    <n v="1"/>
    <n v="29740"/>
    <n v="29740"/>
    <x v="1"/>
  </r>
  <r>
    <s v="2024-02-19"/>
    <x v="2"/>
    <x v="4"/>
    <x v="6"/>
    <x v="1"/>
    <n v="14"/>
    <n v="1336"/>
    <n v="18704"/>
    <x v="1"/>
  </r>
  <r>
    <s v="2024-10-22"/>
    <x v="0"/>
    <x v="4"/>
    <x v="6"/>
    <x v="3"/>
    <n v="9"/>
    <n v="6952"/>
    <n v="62568"/>
    <x v="0"/>
  </r>
  <r>
    <s v="2024-09-30"/>
    <x v="8"/>
    <x v="3"/>
    <x v="1"/>
    <x v="2"/>
    <n v="16"/>
    <n v="10369"/>
    <n v="165904"/>
    <x v="2"/>
  </r>
  <r>
    <s v="2024-11-27"/>
    <x v="3"/>
    <x v="1"/>
    <x v="3"/>
    <x v="2"/>
    <n v="7"/>
    <n v="8488"/>
    <n v="59416"/>
    <x v="2"/>
  </r>
  <r>
    <s v="2024-10-26"/>
    <x v="0"/>
    <x v="0"/>
    <x v="1"/>
    <x v="2"/>
    <n v="10"/>
    <n v="11942"/>
    <n v="119420"/>
    <x v="3"/>
  </r>
  <r>
    <s v="2024-11-12"/>
    <x v="3"/>
    <x v="2"/>
    <x v="2"/>
    <x v="6"/>
    <n v="16"/>
    <n v="6841"/>
    <n v="109456"/>
    <x v="3"/>
  </r>
  <r>
    <s v="2024-10-29"/>
    <x v="7"/>
    <x v="2"/>
    <x v="1"/>
    <x v="4"/>
    <n v="11"/>
    <n v="16795"/>
    <n v="184745"/>
    <x v="0"/>
  </r>
  <r>
    <s v="2024-07-31"/>
    <x v="8"/>
    <x v="4"/>
    <x v="2"/>
    <x v="6"/>
    <n v="1"/>
    <n v="28926"/>
    <n v="28926"/>
    <x v="1"/>
  </r>
  <r>
    <s v="2024-10-04"/>
    <x v="6"/>
    <x v="4"/>
    <x v="7"/>
    <x v="7"/>
    <n v="13"/>
    <n v="2839"/>
    <n v="36907"/>
    <x v="2"/>
  </r>
  <r>
    <s v="2024-02-14"/>
    <x v="0"/>
    <x v="1"/>
    <x v="4"/>
    <x v="1"/>
    <n v="3"/>
    <n v="3903"/>
    <n v="11709"/>
    <x v="3"/>
  </r>
  <r>
    <s v="2024-03-04"/>
    <x v="5"/>
    <x v="1"/>
    <x v="8"/>
    <x v="3"/>
    <n v="13"/>
    <n v="21916"/>
    <n v="284908"/>
    <x v="3"/>
  </r>
  <r>
    <s v="2024-07-01"/>
    <x v="1"/>
    <x v="4"/>
    <x v="7"/>
    <x v="0"/>
    <n v="2"/>
    <n v="11490"/>
    <n v="22980"/>
    <x v="1"/>
  </r>
  <r>
    <s v="2024-04-21"/>
    <x v="9"/>
    <x v="2"/>
    <x v="8"/>
    <x v="7"/>
    <n v="17"/>
    <n v="26781"/>
    <n v="455277"/>
    <x v="1"/>
  </r>
  <r>
    <s v="2024-03-30"/>
    <x v="6"/>
    <x v="2"/>
    <x v="4"/>
    <x v="7"/>
    <n v="4"/>
    <n v="18191"/>
    <n v="72764"/>
    <x v="0"/>
  </r>
  <r>
    <s v="2024-10-03"/>
    <x v="7"/>
    <x v="2"/>
    <x v="8"/>
    <x v="6"/>
    <n v="18"/>
    <n v="29687"/>
    <n v="534366"/>
    <x v="0"/>
  </r>
  <r>
    <s v="2024-10-26"/>
    <x v="9"/>
    <x v="3"/>
    <x v="9"/>
    <x v="0"/>
    <n v="19"/>
    <n v="15430"/>
    <n v="293170"/>
    <x v="0"/>
  </r>
  <r>
    <s v="2024-02-27"/>
    <x v="4"/>
    <x v="1"/>
    <x v="5"/>
    <x v="3"/>
    <n v="6"/>
    <n v="6672"/>
    <n v="40032"/>
    <x v="2"/>
  </r>
  <r>
    <s v="2024-12-26"/>
    <x v="3"/>
    <x v="2"/>
    <x v="8"/>
    <x v="4"/>
    <n v="17"/>
    <n v="7570"/>
    <n v="128690"/>
    <x v="3"/>
  </r>
  <r>
    <s v="2024-04-23"/>
    <x v="5"/>
    <x v="3"/>
    <x v="0"/>
    <x v="2"/>
    <n v="1"/>
    <n v="19260"/>
    <n v="19260"/>
    <x v="0"/>
  </r>
  <r>
    <s v="2024-02-04"/>
    <x v="9"/>
    <x v="2"/>
    <x v="1"/>
    <x v="3"/>
    <n v="17"/>
    <n v="24545"/>
    <n v="417265"/>
    <x v="2"/>
  </r>
  <r>
    <s v="2024-08-22"/>
    <x v="6"/>
    <x v="2"/>
    <x v="0"/>
    <x v="2"/>
    <n v="4"/>
    <n v="1960"/>
    <n v="7840"/>
    <x v="2"/>
  </r>
  <r>
    <s v="2024-06-13"/>
    <x v="0"/>
    <x v="3"/>
    <x v="8"/>
    <x v="5"/>
    <n v="14"/>
    <n v="1562"/>
    <n v="21868"/>
    <x v="1"/>
  </r>
  <r>
    <s v="2024-07-09"/>
    <x v="8"/>
    <x v="1"/>
    <x v="8"/>
    <x v="3"/>
    <n v="13"/>
    <n v="6489"/>
    <n v="84357"/>
    <x v="3"/>
  </r>
  <r>
    <s v="2024-11-04"/>
    <x v="4"/>
    <x v="4"/>
    <x v="3"/>
    <x v="2"/>
    <n v="17"/>
    <n v="3373"/>
    <n v="57341"/>
    <x v="2"/>
  </r>
  <r>
    <s v="2024-11-10"/>
    <x v="1"/>
    <x v="3"/>
    <x v="2"/>
    <x v="6"/>
    <n v="8"/>
    <n v="9139"/>
    <n v="73112"/>
    <x v="1"/>
  </r>
  <r>
    <s v="2024-06-19"/>
    <x v="6"/>
    <x v="1"/>
    <x v="8"/>
    <x v="5"/>
    <n v="10"/>
    <n v="8307"/>
    <n v="83070"/>
    <x v="3"/>
  </r>
  <r>
    <s v="2024-12-28"/>
    <x v="5"/>
    <x v="4"/>
    <x v="5"/>
    <x v="2"/>
    <n v="1"/>
    <n v="26455"/>
    <n v="26455"/>
    <x v="3"/>
  </r>
  <r>
    <s v="2024-06-06"/>
    <x v="4"/>
    <x v="1"/>
    <x v="9"/>
    <x v="7"/>
    <n v="14"/>
    <n v="3537"/>
    <n v="49518"/>
    <x v="2"/>
  </r>
  <r>
    <s v="2024-01-27"/>
    <x v="4"/>
    <x v="2"/>
    <x v="6"/>
    <x v="2"/>
    <n v="9"/>
    <n v="23951"/>
    <n v="215559"/>
    <x v="3"/>
  </r>
  <r>
    <s v="2024-02-14"/>
    <x v="3"/>
    <x v="3"/>
    <x v="5"/>
    <x v="4"/>
    <n v="10"/>
    <n v="25543"/>
    <n v="255430"/>
    <x v="2"/>
  </r>
  <r>
    <s v="2024-12-14"/>
    <x v="0"/>
    <x v="3"/>
    <x v="6"/>
    <x v="1"/>
    <n v="20"/>
    <n v="12530"/>
    <n v="250600"/>
    <x v="2"/>
  </r>
  <r>
    <s v="2024-01-24"/>
    <x v="6"/>
    <x v="0"/>
    <x v="4"/>
    <x v="5"/>
    <n v="2"/>
    <n v="13196"/>
    <n v="26392"/>
    <x v="3"/>
  </r>
  <r>
    <s v="2024-03-20"/>
    <x v="5"/>
    <x v="2"/>
    <x v="9"/>
    <x v="1"/>
    <n v="5"/>
    <n v="20171"/>
    <n v="100855"/>
    <x v="3"/>
  </r>
  <r>
    <s v="2024-10-09"/>
    <x v="5"/>
    <x v="4"/>
    <x v="0"/>
    <x v="7"/>
    <n v="17"/>
    <n v="14708"/>
    <n v="250036"/>
    <x v="1"/>
  </r>
  <r>
    <s v="2024-04-13"/>
    <x v="8"/>
    <x v="1"/>
    <x v="7"/>
    <x v="7"/>
    <n v="8"/>
    <n v="22254"/>
    <n v="178032"/>
    <x v="3"/>
  </r>
  <r>
    <s v="2024-03-21"/>
    <x v="8"/>
    <x v="3"/>
    <x v="4"/>
    <x v="6"/>
    <n v="13"/>
    <n v="28484"/>
    <n v="370292"/>
    <x v="3"/>
  </r>
  <r>
    <s v="2024-06-07"/>
    <x v="6"/>
    <x v="4"/>
    <x v="6"/>
    <x v="5"/>
    <n v="18"/>
    <n v="22689"/>
    <n v="408402"/>
    <x v="1"/>
  </r>
  <r>
    <s v="2024-02-09"/>
    <x v="0"/>
    <x v="0"/>
    <x v="8"/>
    <x v="5"/>
    <n v="5"/>
    <n v="26742"/>
    <n v="133710"/>
    <x v="3"/>
  </r>
  <r>
    <s v="2024-07-31"/>
    <x v="6"/>
    <x v="4"/>
    <x v="8"/>
    <x v="0"/>
    <n v="17"/>
    <n v="1008"/>
    <n v="17136"/>
    <x v="2"/>
  </r>
  <r>
    <s v="2024-05-03"/>
    <x v="0"/>
    <x v="3"/>
    <x v="6"/>
    <x v="2"/>
    <n v="16"/>
    <n v="27803"/>
    <n v="444848"/>
    <x v="3"/>
  </r>
  <r>
    <s v="2024-07-04"/>
    <x v="9"/>
    <x v="1"/>
    <x v="8"/>
    <x v="7"/>
    <n v="7"/>
    <n v="29128"/>
    <n v="203896"/>
    <x v="0"/>
  </r>
  <r>
    <s v="2024-08-05"/>
    <x v="8"/>
    <x v="0"/>
    <x v="4"/>
    <x v="6"/>
    <n v="13"/>
    <n v="1220"/>
    <n v="15860"/>
    <x v="0"/>
  </r>
  <r>
    <s v="2024-01-30"/>
    <x v="5"/>
    <x v="0"/>
    <x v="7"/>
    <x v="7"/>
    <n v="8"/>
    <n v="13366"/>
    <n v="106928"/>
    <x v="1"/>
  </r>
  <r>
    <s v="2024-01-01"/>
    <x v="8"/>
    <x v="0"/>
    <x v="4"/>
    <x v="7"/>
    <n v="4"/>
    <n v="12985"/>
    <n v="51940"/>
    <x v="3"/>
  </r>
  <r>
    <s v="2024-07-13"/>
    <x v="6"/>
    <x v="4"/>
    <x v="5"/>
    <x v="1"/>
    <n v="7"/>
    <n v="16552"/>
    <n v="115864"/>
    <x v="2"/>
  </r>
  <r>
    <s v="2024-10-14"/>
    <x v="3"/>
    <x v="3"/>
    <x v="9"/>
    <x v="6"/>
    <n v="12"/>
    <n v="22282"/>
    <n v="267384"/>
    <x v="0"/>
  </r>
  <r>
    <s v="2024-04-24"/>
    <x v="5"/>
    <x v="1"/>
    <x v="4"/>
    <x v="3"/>
    <n v="1"/>
    <n v="18681"/>
    <n v="18681"/>
    <x v="0"/>
  </r>
  <r>
    <s v="2024-02-01"/>
    <x v="6"/>
    <x v="2"/>
    <x v="7"/>
    <x v="3"/>
    <n v="7"/>
    <n v="8935"/>
    <n v="62545"/>
    <x v="0"/>
  </r>
  <r>
    <s v="2024-05-17"/>
    <x v="6"/>
    <x v="0"/>
    <x v="6"/>
    <x v="0"/>
    <n v="7"/>
    <n v="23681"/>
    <n v="165767"/>
    <x v="2"/>
  </r>
  <r>
    <s v="2024-04-16"/>
    <x v="1"/>
    <x v="4"/>
    <x v="7"/>
    <x v="2"/>
    <n v="11"/>
    <n v="14333"/>
    <n v="157663"/>
    <x v="0"/>
  </r>
  <r>
    <s v="2024-09-27"/>
    <x v="9"/>
    <x v="4"/>
    <x v="7"/>
    <x v="6"/>
    <n v="2"/>
    <n v="15677"/>
    <n v="31354"/>
    <x v="0"/>
  </r>
  <r>
    <s v="2024-10-05"/>
    <x v="9"/>
    <x v="3"/>
    <x v="5"/>
    <x v="4"/>
    <n v="15"/>
    <n v="14086"/>
    <n v="211290"/>
    <x v="1"/>
  </r>
  <r>
    <s v="2024-03-06"/>
    <x v="3"/>
    <x v="4"/>
    <x v="5"/>
    <x v="3"/>
    <n v="16"/>
    <n v="27092"/>
    <n v="433472"/>
    <x v="2"/>
  </r>
  <r>
    <s v="2024-12-30"/>
    <x v="9"/>
    <x v="0"/>
    <x v="6"/>
    <x v="4"/>
    <n v="8"/>
    <n v="6495"/>
    <n v="51960"/>
    <x v="1"/>
  </r>
  <r>
    <s v="2024-05-28"/>
    <x v="2"/>
    <x v="0"/>
    <x v="9"/>
    <x v="6"/>
    <n v="12"/>
    <n v="6968"/>
    <n v="83616"/>
    <x v="1"/>
  </r>
  <r>
    <s v="2024-12-19"/>
    <x v="8"/>
    <x v="1"/>
    <x v="0"/>
    <x v="2"/>
    <n v="15"/>
    <n v="9895"/>
    <n v="148425"/>
    <x v="0"/>
  </r>
  <r>
    <s v="2024-02-20"/>
    <x v="1"/>
    <x v="0"/>
    <x v="6"/>
    <x v="1"/>
    <n v="11"/>
    <n v="14136"/>
    <n v="155496"/>
    <x v="0"/>
  </r>
  <r>
    <s v="2024-02-02"/>
    <x v="9"/>
    <x v="3"/>
    <x v="0"/>
    <x v="7"/>
    <n v="15"/>
    <n v="15960"/>
    <n v="239400"/>
    <x v="1"/>
  </r>
  <r>
    <s v="2024-05-14"/>
    <x v="9"/>
    <x v="4"/>
    <x v="7"/>
    <x v="1"/>
    <n v="15"/>
    <n v="27362"/>
    <n v="410430"/>
    <x v="2"/>
  </r>
  <r>
    <s v="2024-02-25"/>
    <x v="6"/>
    <x v="1"/>
    <x v="0"/>
    <x v="3"/>
    <n v="10"/>
    <n v="23798"/>
    <n v="237980"/>
    <x v="1"/>
  </r>
  <r>
    <s v="2024-11-16"/>
    <x v="4"/>
    <x v="1"/>
    <x v="1"/>
    <x v="0"/>
    <n v="15"/>
    <n v="6488"/>
    <n v="97320"/>
    <x v="1"/>
  </r>
  <r>
    <s v="2024-12-04"/>
    <x v="2"/>
    <x v="2"/>
    <x v="9"/>
    <x v="5"/>
    <n v="1"/>
    <n v="24882"/>
    <n v="24882"/>
    <x v="2"/>
  </r>
  <r>
    <s v="2024-09-22"/>
    <x v="7"/>
    <x v="0"/>
    <x v="8"/>
    <x v="4"/>
    <n v="11"/>
    <n v="10109"/>
    <n v="111199"/>
    <x v="2"/>
  </r>
  <r>
    <s v="2024-06-03"/>
    <x v="8"/>
    <x v="1"/>
    <x v="0"/>
    <x v="4"/>
    <n v="20"/>
    <n v="27298"/>
    <n v="545960"/>
    <x v="0"/>
  </r>
  <r>
    <s v="2024-03-16"/>
    <x v="9"/>
    <x v="2"/>
    <x v="2"/>
    <x v="0"/>
    <n v="18"/>
    <n v="25243"/>
    <n v="454374"/>
    <x v="3"/>
  </r>
  <r>
    <s v="2024-07-23"/>
    <x v="0"/>
    <x v="3"/>
    <x v="1"/>
    <x v="2"/>
    <n v="16"/>
    <n v="9709"/>
    <n v="155344"/>
    <x v="2"/>
  </r>
  <r>
    <s v="2024-10-20"/>
    <x v="5"/>
    <x v="3"/>
    <x v="7"/>
    <x v="2"/>
    <n v="19"/>
    <n v="20156"/>
    <n v="382964"/>
    <x v="0"/>
  </r>
  <r>
    <s v="2024-01-18"/>
    <x v="7"/>
    <x v="0"/>
    <x v="8"/>
    <x v="2"/>
    <n v="14"/>
    <n v="12129"/>
    <n v="169806"/>
    <x v="2"/>
  </r>
  <r>
    <s v="2024-04-11"/>
    <x v="1"/>
    <x v="4"/>
    <x v="6"/>
    <x v="6"/>
    <n v="6"/>
    <n v="24395"/>
    <n v="146370"/>
    <x v="2"/>
  </r>
  <r>
    <s v="2024-02-08"/>
    <x v="7"/>
    <x v="2"/>
    <x v="6"/>
    <x v="1"/>
    <n v="19"/>
    <n v="8005"/>
    <n v="152095"/>
    <x v="3"/>
  </r>
  <r>
    <s v="2024-05-17"/>
    <x v="8"/>
    <x v="3"/>
    <x v="2"/>
    <x v="0"/>
    <n v="8"/>
    <n v="1806"/>
    <n v="14448"/>
    <x v="1"/>
  </r>
  <r>
    <s v="2024-09-17"/>
    <x v="7"/>
    <x v="1"/>
    <x v="8"/>
    <x v="2"/>
    <n v="16"/>
    <n v="3973"/>
    <n v="63568"/>
    <x v="1"/>
  </r>
  <r>
    <s v="2024-10-28"/>
    <x v="6"/>
    <x v="1"/>
    <x v="0"/>
    <x v="2"/>
    <n v="20"/>
    <n v="15574"/>
    <n v="311480"/>
    <x v="0"/>
  </r>
  <r>
    <s v="2024-06-26"/>
    <x v="5"/>
    <x v="3"/>
    <x v="3"/>
    <x v="1"/>
    <n v="2"/>
    <n v="28217"/>
    <n v="56434"/>
    <x v="1"/>
  </r>
  <r>
    <s v="2024-05-14"/>
    <x v="3"/>
    <x v="2"/>
    <x v="2"/>
    <x v="2"/>
    <n v="13"/>
    <n v="28702"/>
    <n v="373126"/>
    <x v="0"/>
  </r>
  <r>
    <s v="2024-11-10"/>
    <x v="6"/>
    <x v="2"/>
    <x v="5"/>
    <x v="6"/>
    <n v="20"/>
    <n v="9321"/>
    <n v="186420"/>
    <x v="1"/>
  </r>
  <r>
    <s v="2024-10-01"/>
    <x v="8"/>
    <x v="2"/>
    <x v="1"/>
    <x v="2"/>
    <n v="7"/>
    <n v="29068"/>
    <n v="203476"/>
    <x v="2"/>
  </r>
  <r>
    <s v="2024-05-30"/>
    <x v="5"/>
    <x v="2"/>
    <x v="6"/>
    <x v="6"/>
    <n v="17"/>
    <n v="26578"/>
    <n v="451826"/>
    <x v="0"/>
  </r>
  <r>
    <s v="2024-09-16"/>
    <x v="5"/>
    <x v="3"/>
    <x v="9"/>
    <x v="4"/>
    <n v="4"/>
    <n v="14570"/>
    <n v="58280"/>
    <x v="3"/>
  </r>
  <r>
    <s v="2024-10-16"/>
    <x v="3"/>
    <x v="2"/>
    <x v="8"/>
    <x v="2"/>
    <n v="7"/>
    <n v="19499"/>
    <n v="136493"/>
    <x v="1"/>
  </r>
  <r>
    <s v="2024-12-17"/>
    <x v="6"/>
    <x v="4"/>
    <x v="0"/>
    <x v="2"/>
    <n v="16"/>
    <n v="20450"/>
    <n v="327200"/>
    <x v="1"/>
  </r>
  <r>
    <s v="2024-03-01"/>
    <x v="0"/>
    <x v="4"/>
    <x v="7"/>
    <x v="6"/>
    <n v="11"/>
    <n v="22269"/>
    <n v="244959"/>
    <x v="3"/>
  </r>
  <r>
    <s v="2024-01-01"/>
    <x v="6"/>
    <x v="1"/>
    <x v="7"/>
    <x v="5"/>
    <n v="12"/>
    <n v="28415"/>
    <n v="340980"/>
    <x v="0"/>
  </r>
  <r>
    <s v="2024-03-26"/>
    <x v="5"/>
    <x v="0"/>
    <x v="6"/>
    <x v="7"/>
    <n v="7"/>
    <n v="12499"/>
    <n v="87493"/>
    <x v="1"/>
  </r>
  <r>
    <s v="2024-05-30"/>
    <x v="3"/>
    <x v="0"/>
    <x v="5"/>
    <x v="3"/>
    <n v="13"/>
    <n v="8544"/>
    <n v="111072"/>
    <x v="0"/>
  </r>
  <r>
    <s v="2024-03-04"/>
    <x v="2"/>
    <x v="2"/>
    <x v="1"/>
    <x v="6"/>
    <n v="14"/>
    <n v="24857"/>
    <n v="347998"/>
    <x v="2"/>
  </r>
  <r>
    <s v="2024-10-31"/>
    <x v="4"/>
    <x v="0"/>
    <x v="0"/>
    <x v="3"/>
    <n v="19"/>
    <n v="21485"/>
    <n v="408215"/>
    <x v="2"/>
  </r>
  <r>
    <s v="2024-07-16"/>
    <x v="1"/>
    <x v="4"/>
    <x v="7"/>
    <x v="1"/>
    <n v="4"/>
    <n v="7932"/>
    <n v="31728"/>
    <x v="2"/>
  </r>
  <r>
    <s v="2024-03-06"/>
    <x v="0"/>
    <x v="3"/>
    <x v="7"/>
    <x v="2"/>
    <n v="20"/>
    <n v="28987"/>
    <n v="579740"/>
    <x v="1"/>
  </r>
  <r>
    <s v="2024-07-08"/>
    <x v="1"/>
    <x v="0"/>
    <x v="5"/>
    <x v="5"/>
    <n v="4"/>
    <n v="29872"/>
    <n v="119488"/>
    <x v="3"/>
  </r>
  <r>
    <s v="2024-05-25"/>
    <x v="3"/>
    <x v="1"/>
    <x v="4"/>
    <x v="0"/>
    <n v="20"/>
    <n v="8002"/>
    <n v="160040"/>
    <x v="0"/>
  </r>
  <r>
    <s v="2024-12-02"/>
    <x v="0"/>
    <x v="1"/>
    <x v="6"/>
    <x v="6"/>
    <n v="20"/>
    <n v="15228"/>
    <n v="304560"/>
    <x v="1"/>
  </r>
  <r>
    <s v="2024-04-05"/>
    <x v="6"/>
    <x v="1"/>
    <x v="3"/>
    <x v="6"/>
    <n v="20"/>
    <n v="6581"/>
    <n v="131620"/>
    <x v="3"/>
  </r>
  <r>
    <s v="2024-06-11"/>
    <x v="0"/>
    <x v="2"/>
    <x v="8"/>
    <x v="5"/>
    <n v="19"/>
    <n v="14702"/>
    <n v="279338"/>
    <x v="2"/>
  </r>
  <r>
    <s v="2024-07-17"/>
    <x v="2"/>
    <x v="2"/>
    <x v="3"/>
    <x v="3"/>
    <n v="11"/>
    <n v="13041"/>
    <n v="143451"/>
    <x v="3"/>
  </r>
  <r>
    <s v="2024-06-03"/>
    <x v="3"/>
    <x v="4"/>
    <x v="7"/>
    <x v="6"/>
    <n v="16"/>
    <n v="27689"/>
    <n v="443024"/>
    <x v="1"/>
  </r>
  <r>
    <s v="2024-12-05"/>
    <x v="4"/>
    <x v="3"/>
    <x v="6"/>
    <x v="4"/>
    <n v="20"/>
    <n v="28178"/>
    <n v="563560"/>
    <x v="0"/>
  </r>
  <r>
    <s v="2024-09-28"/>
    <x v="2"/>
    <x v="0"/>
    <x v="9"/>
    <x v="5"/>
    <n v="3"/>
    <n v="24200"/>
    <n v="72600"/>
    <x v="3"/>
  </r>
  <r>
    <s v="2024-05-05"/>
    <x v="8"/>
    <x v="4"/>
    <x v="6"/>
    <x v="2"/>
    <n v="4"/>
    <n v="5211"/>
    <n v="20844"/>
    <x v="3"/>
  </r>
  <r>
    <s v="2024-01-25"/>
    <x v="0"/>
    <x v="0"/>
    <x v="9"/>
    <x v="5"/>
    <n v="4"/>
    <n v="6620"/>
    <n v="26480"/>
    <x v="2"/>
  </r>
  <r>
    <s v="2024-07-03"/>
    <x v="0"/>
    <x v="3"/>
    <x v="8"/>
    <x v="6"/>
    <n v="10"/>
    <n v="16021"/>
    <n v="160210"/>
    <x v="0"/>
  </r>
  <r>
    <s v="2024-04-19"/>
    <x v="8"/>
    <x v="4"/>
    <x v="9"/>
    <x v="6"/>
    <n v="19"/>
    <n v="16270"/>
    <n v="309130"/>
    <x v="0"/>
  </r>
  <r>
    <s v="2024-07-06"/>
    <x v="9"/>
    <x v="3"/>
    <x v="5"/>
    <x v="5"/>
    <n v="20"/>
    <n v="20355"/>
    <n v="407100"/>
    <x v="3"/>
  </r>
  <r>
    <s v="2024-05-18"/>
    <x v="6"/>
    <x v="4"/>
    <x v="9"/>
    <x v="5"/>
    <n v="15"/>
    <n v="22675"/>
    <n v="340125"/>
    <x v="3"/>
  </r>
  <r>
    <s v="2024-01-26"/>
    <x v="7"/>
    <x v="3"/>
    <x v="0"/>
    <x v="6"/>
    <n v="1"/>
    <n v="26661"/>
    <n v="26661"/>
    <x v="3"/>
  </r>
  <r>
    <s v="2024-09-28"/>
    <x v="5"/>
    <x v="4"/>
    <x v="5"/>
    <x v="3"/>
    <n v="15"/>
    <n v="26141"/>
    <n v="392115"/>
    <x v="3"/>
  </r>
  <r>
    <s v="2024-02-18"/>
    <x v="3"/>
    <x v="2"/>
    <x v="8"/>
    <x v="3"/>
    <n v="12"/>
    <n v="13420"/>
    <n v="161040"/>
    <x v="3"/>
  </r>
  <r>
    <s v="2024-12-13"/>
    <x v="9"/>
    <x v="0"/>
    <x v="7"/>
    <x v="6"/>
    <n v="14"/>
    <n v="20828"/>
    <n v="291592"/>
    <x v="2"/>
  </r>
  <r>
    <s v="2024-05-09"/>
    <x v="0"/>
    <x v="0"/>
    <x v="1"/>
    <x v="2"/>
    <n v="16"/>
    <n v="15180"/>
    <n v="242880"/>
    <x v="0"/>
  </r>
  <r>
    <s v="2024-02-09"/>
    <x v="0"/>
    <x v="1"/>
    <x v="3"/>
    <x v="7"/>
    <n v="14"/>
    <n v="28046"/>
    <n v="392644"/>
    <x v="1"/>
  </r>
  <r>
    <s v="2024-12-30"/>
    <x v="8"/>
    <x v="3"/>
    <x v="1"/>
    <x v="3"/>
    <n v="20"/>
    <n v="25140"/>
    <n v="502800"/>
    <x v="2"/>
  </r>
  <r>
    <s v="2024-07-10"/>
    <x v="1"/>
    <x v="3"/>
    <x v="4"/>
    <x v="0"/>
    <n v="12"/>
    <n v="24718"/>
    <n v="296616"/>
    <x v="1"/>
  </r>
  <r>
    <s v="2024-02-06"/>
    <x v="8"/>
    <x v="0"/>
    <x v="9"/>
    <x v="1"/>
    <n v="3"/>
    <n v="5858"/>
    <n v="17574"/>
    <x v="1"/>
  </r>
  <r>
    <s v="2024-05-14"/>
    <x v="9"/>
    <x v="0"/>
    <x v="5"/>
    <x v="0"/>
    <n v="8"/>
    <n v="10305"/>
    <n v="82440"/>
    <x v="0"/>
  </r>
  <r>
    <s v="2024-07-23"/>
    <x v="3"/>
    <x v="0"/>
    <x v="3"/>
    <x v="1"/>
    <n v="1"/>
    <n v="23721"/>
    <n v="23721"/>
    <x v="3"/>
  </r>
  <r>
    <s v="2024-04-07"/>
    <x v="5"/>
    <x v="0"/>
    <x v="7"/>
    <x v="7"/>
    <n v="11"/>
    <n v="10939"/>
    <n v="120329"/>
    <x v="2"/>
  </r>
  <r>
    <s v="2024-08-26"/>
    <x v="0"/>
    <x v="2"/>
    <x v="5"/>
    <x v="0"/>
    <n v="20"/>
    <n v="13873"/>
    <n v="277460"/>
    <x v="3"/>
  </r>
  <r>
    <s v="2024-03-31"/>
    <x v="8"/>
    <x v="1"/>
    <x v="6"/>
    <x v="0"/>
    <n v="12"/>
    <n v="1216"/>
    <n v="14592"/>
    <x v="3"/>
  </r>
  <r>
    <s v="2024-04-18"/>
    <x v="0"/>
    <x v="3"/>
    <x v="9"/>
    <x v="7"/>
    <n v="8"/>
    <n v="15498"/>
    <n v="123984"/>
    <x v="3"/>
  </r>
  <r>
    <s v="2024-09-11"/>
    <x v="9"/>
    <x v="0"/>
    <x v="4"/>
    <x v="5"/>
    <n v="6"/>
    <n v="1997"/>
    <n v="11982"/>
    <x v="3"/>
  </r>
  <r>
    <s v="2024-03-13"/>
    <x v="5"/>
    <x v="4"/>
    <x v="6"/>
    <x v="3"/>
    <n v="7"/>
    <n v="4392"/>
    <n v="30744"/>
    <x v="1"/>
  </r>
  <r>
    <s v="2024-10-22"/>
    <x v="6"/>
    <x v="0"/>
    <x v="9"/>
    <x v="5"/>
    <n v="7"/>
    <n v="4921"/>
    <n v="34447"/>
    <x v="3"/>
  </r>
  <r>
    <s v="2024-03-27"/>
    <x v="4"/>
    <x v="4"/>
    <x v="1"/>
    <x v="1"/>
    <n v="8"/>
    <n v="20971"/>
    <n v="167768"/>
    <x v="2"/>
  </r>
  <r>
    <s v="2024-03-03"/>
    <x v="6"/>
    <x v="0"/>
    <x v="3"/>
    <x v="0"/>
    <n v="4"/>
    <n v="7103"/>
    <n v="28412"/>
    <x v="1"/>
  </r>
  <r>
    <s v="2024-01-30"/>
    <x v="2"/>
    <x v="4"/>
    <x v="3"/>
    <x v="5"/>
    <n v="18"/>
    <n v="26532"/>
    <n v="477576"/>
    <x v="0"/>
  </r>
  <r>
    <s v="2024-11-07"/>
    <x v="4"/>
    <x v="1"/>
    <x v="2"/>
    <x v="6"/>
    <n v="17"/>
    <n v="15770"/>
    <n v="268090"/>
    <x v="1"/>
  </r>
  <r>
    <s v="2024-06-20"/>
    <x v="6"/>
    <x v="4"/>
    <x v="6"/>
    <x v="2"/>
    <n v="7"/>
    <n v="16497"/>
    <n v="115479"/>
    <x v="2"/>
  </r>
  <r>
    <s v="2024-08-08"/>
    <x v="2"/>
    <x v="2"/>
    <x v="6"/>
    <x v="7"/>
    <n v="5"/>
    <n v="16615"/>
    <n v="83075"/>
    <x v="3"/>
  </r>
  <r>
    <s v="2024-07-18"/>
    <x v="5"/>
    <x v="0"/>
    <x v="7"/>
    <x v="5"/>
    <n v="5"/>
    <n v="29458"/>
    <n v="147290"/>
    <x v="0"/>
  </r>
  <r>
    <s v="2024-12-10"/>
    <x v="7"/>
    <x v="0"/>
    <x v="2"/>
    <x v="6"/>
    <n v="5"/>
    <n v="20650"/>
    <n v="103250"/>
    <x v="3"/>
  </r>
  <r>
    <s v="2024-01-05"/>
    <x v="5"/>
    <x v="3"/>
    <x v="1"/>
    <x v="0"/>
    <n v="10"/>
    <n v="16087"/>
    <n v="160870"/>
    <x v="1"/>
  </r>
  <r>
    <s v="2024-11-15"/>
    <x v="8"/>
    <x v="0"/>
    <x v="5"/>
    <x v="3"/>
    <n v="6"/>
    <n v="4471"/>
    <n v="26826"/>
    <x v="0"/>
  </r>
  <r>
    <s v="2024-06-11"/>
    <x v="5"/>
    <x v="3"/>
    <x v="2"/>
    <x v="2"/>
    <n v="14"/>
    <n v="24620"/>
    <n v="344680"/>
    <x v="2"/>
  </r>
  <r>
    <s v="2024-03-01"/>
    <x v="1"/>
    <x v="4"/>
    <x v="4"/>
    <x v="2"/>
    <n v="1"/>
    <n v="28094"/>
    <n v="28094"/>
    <x v="2"/>
  </r>
  <r>
    <s v="2024-08-02"/>
    <x v="6"/>
    <x v="1"/>
    <x v="2"/>
    <x v="6"/>
    <n v="11"/>
    <n v="23316"/>
    <n v="256476"/>
    <x v="3"/>
  </r>
  <r>
    <s v="2024-08-03"/>
    <x v="0"/>
    <x v="1"/>
    <x v="9"/>
    <x v="2"/>
    <n v="17"/>
    <n v="28870"/>
    <n v="490790"/>
    <x v="3"/>
  </r>
  <r>
    <s v="2024-02-23"/>
    <x v="2"/>
    <x v="4"/>
    <x v="0"/>
    <x v="3"/>
    <n v="1"/>
    <n v="17877"/>
    <n v="17877"/>
    <x v="0"/>
  </r>
  <r>
    <s v="2024-06-19"/>
    <x v="2"/>
    <x v="4"/>
    <x v="6"/>
    <x v="5"/>
    <n v="11"/>
    <n v="13249"/>
    <n v="145739"/>
    <x v="0"/>
  </r>
  <r>
    <s v="2024-09-08"/>
    <x v="4"/>
    <x v="3"/>
    <x v="9"/>
    <x v="2"/>
    <n v="2"/>
    <n v="2003"/>
    <n v="4006"/>
    <x v="1"/>
  </r>
  <r>
    <s v="2024-02-03"/>
    <x v="2"/>
    <x v="4"/>
    <x v="1"/>
    <x v="2"/>
    <n v="5"/>
    <n v="16328"/>
    <n v="81640"/>
    <x v="2"/>
  </r>
  <r>
    <s v="2024-05-03"/>
    <x v="0"/>
    <x v="4"/>
    <x v="0"/>
    <x v="5"/>
    <n v="14"/>
    <n v="26804"/>
    <n v="375256"/>
    <x v="2"/>
  </r>
  <r>
    <s v="2024-11-28"/>
    <x v="5"/>
    <x v="4"/>
    <x v="4"/>
    <x v="7"/>
    <n v="6"/>
    <n v="26378"/>
    <n v="158268"/>
    <x v="2"/>
  </r>
  <r>
    <s v="2024-09-26"/>
    <x v="9"/>
    <x v="1"/>
    <x v="1"/>
    <x v="7"/>
    <n v="16"/>
    <n v="12918"/>
    <n v="206688"/>
    <x v="0"/>
  </r>
  <r>
    <s v="2024-04-24"/>
    <x v="1"/>
    <x v="1"/>
    <x v="3"/>
    <x v="1"/>
    <n v="5"/>
    <n v="29017"/>
    <n v="145085"/>
    <x v="0"/>
  </r>
  <r>
    <s v="2024-05-03"/>
    <x v="9"/>
    <x v="2"/>
    <x v="4"/>
    <x v="7"/>
    <n v="6"/>
    <n v="12230"/>
    <n v="73380"/>
    <x v="1"/>
  </r>
  <r>
    <s v="2024-06-15"/>
    <x v="4"/>
    <x v="1"/>
    <x v="1"/>
    <x v="4"/>
    <n v="16"/>
    <n v="5999"/>
    <n v="95984"/>
    <x v="2"/>
  </r>
  <r>
    <s v="2024-03-28"/>
    <x v="5"/>
    <x v="3"/>
    <x v="2"/>
    <x v="4"/>
    <n v="18"/>
    <n v="15636"/>
    <n v="281448"/>
    <x v="3"/>
  </r>
  <r>
    <s v="2024-12-30"/>
    <x v="6"/>
    <x v="0"/>
    <x v="5"/>
    <x v="3"/>
    <n v="20"/>
    <n v="28148"/>
    <n v="562960"/>
    <x v="0"/>
  </r>
  <r>
    <s v="2024-02-12"/>
    <x v="3"/>
    <x v="3"/>
    <x v="4"/>
    <x v="2"/>
    <n v="6"/>
    <n v="9532"/>
    <n v="57192"/>
    <x v="3"/>
  </r>
  <r>
    <s v="2024-05-01"/>
    <x v="0"/>
    <x v="3"/>
    <x v="1"/>
    <x v="3"/>
    <n v="16"/>
    <n v="15645"/>
    <n v="250320"/>
    <x v="3"/>
  </r>
  <r>
    <s v="2024-11-01"/>
    <x v="7"/>
    <x v="0"/>
    <x v="2"/>
    <x v="4"/>
    <n v="1"/>
    <n v="15161"/>
    <n v="15161"/>
    <x v="3"/>
  </r>
  <r>
    <s v="2024-05-13"/>
    <x v="6"/>
    <x v="2"/>
    <x v="8"/>
    <x v="0"/>
    <n v="2"/>
    <n v="27469"/>
    <n v="54938"/>
    <x v="2"/>
  </r>
  <r>
    <s v="2024-09-06"/>
    <x v="6"/>
    <x v="0"/>
    <x v="4"/>
    <x v="2"/>
    <n v="14"/>
    <n v="7724"/>
    <n v="108136"/>
    <x v="0"/>
  </r>
  <r>
    <s v="2024-04-02"/>
    <x v="2"/>
    <x v="3"/>
    <x v="3"/>
    <x v="7"/>
    <n v="13"/>
    <n v="24743"/>
    <n v="321659"/>
    <x v="2"/>
  </r>
  <r>
    <s v="2024-08-14"/>
    <x v="8"/>
    <x v="2"/>
    <x v="2"/>
    <x v="1"/>
    <n v="19"/>
    <n v="1327"/>
    <n v="25213"/>
    <x v="2"/>
  </r>
  <r>
    <s v="2024-11-13"/>
    <x v="6"/>
    <x v="0"/>
    <x v="0"/>
    <x v="4"/>
    <n v="13"/>
    <n v="1984"/>
    <n v="25792"/>
    <x v="2"/>
  </r>
  <r>
    <s v="2024-03-18"/>
    <x v="2"/>
    <x v="3"/>
    <x v="8"/>
    <x v="7"/>
    <n v="11"/>
    <n v="19747"/>
    <n v="217217"/>
    <x v="1"/>
  </r>
  <r>
    <s v="2024-01-25"/>
    <x v="6"/>
    <x v="4"/>
    <x v="4"/>
    <x v="6"/>
    <n v="9"/>
    <n v="1610"/>
    <n v="14490"/>
    <x v="2"/>
  </r>
  <r>
    <s v="2024-11-12"/>
    <x v="9"/>
    <x v="4"/>
    <x v="0"/>
    <x v="4"/>
    <n v="17"/>
    <n v="20177"/>
    <n v="343009"/>
    <x v="3"/>
  </r>
  <r>
    <s v="2024-07-18"/>
    <x v="5"/>
    <x v="3"/>
    <x v="0"/>
    <x v="0"/>
    <n v="1"/>
    <n v="25375"/>
    <n v="25375"/>
    <x v="2"/>
  </r>
  <r>
    <s v="2024-01-04"/>
    <x v="5"/>
    <x v="3"/>
    <x v="8"/>
    <x v="7"/>
    <n v="3"/>
    <n v="10892"/>
    <n v="32676"/>
    <x v="3"/>
  </r>
  <r>
    <s v="2024-03-15"/>
    <x v="5"/>
    <x v="0"/>
    <x v="2"/>
    <x v="1"/>
    <n v="15"/>
    <n v="18896"/>
    <n v="283440"/>
    <x v="1"/>
  </r>
  <r>
    <s v="2024-01-03"/>
    <x v="3"/>
    <x v="4"/>
    <x v="6"/>
    <x v="3"/>
    <n v="1"/>
    <n v="14575"/>
    <n v="14575"/>
    <x v="0"/>
  </r>
  <r>
    <s v="2024-09-27"/>
    <x v="5"/>
    <x v="4"/>
    <x v="8"/>
    <x v="1"/>
    <n v="3"/>
    <n v="8073"/>
    <n v="24219"/>
    <x v="0"/>
  </r>
  <r>
    <s v="2024-09-14"/>
    <x v="0"/>
    <x v="1"/>
    <x v="4"/>
    <x v="3"/>
    <n v="8"/>
    <n v="27610"/>
    <n v="220880"/>
    <x v="2"/>
  </r>
  <r>
    <s v="2024-09-05"/>
    <x v="5"/>
    <x v="3"/>
    <x v="8"/>
    <x v="3"/>
    <n v="6"/>
    <n v="20483"/>
    <n v="122898"/>
    <x v="2"/>
  </r>
  <r>
    <s v="2024-07-12"/>
    <x v="6"/>
    <x v="3"/>
    <x v="6"/>
    <x v="3"/>
    <n v="10"/>
    <n v="23597"/>
    <n v="235970"/>
    <x v="2"/>
  </r>
  <r>
    <s v="2024-12-23"/>
    <x v="7"/>
    <x v="2"/>
    <x v="0"/>
    <x v="5"/>
    <n v="12"/>
    <n v="10110"/>
    <n v="121320"/>
    <x v="0"/>
  </r>
  <r>
    <s v="2024-02-19"/>
    <x v="7"/>
    <x v="3"/>
    <x v="6"/>
    <x v="1"/>
    <n v="1"/>
    <n v="11155"/>
    <n v="11155"/>
    <x v="3"/>
  </r>
  <r>
    <s v="2024-02-01"/>
    <x v="4"/>
    <x v="4"/>
    <x v="1"/>
    <x v="1"/>
    <n v="18"/>
    <n v="8896"/>
    <n v="160128"/>
    <x v="2"/>
  </r>
  <r>
    <s v="2024-12-09"/>
    <x v="5"/>
    <x v="2"/>
    <x v="4"/>
    <x v="2"/>
    <n v="5"/>
    <n v="18543"/>
    <n v="92715"/>
    <x v="0"/>
  </r>
  <r>
    <s v="2024-06-05"/>
    <x v="6"/>
    <x v="1"/>
    <x v="2"/>
    <x v="0"/>
    <n v="20"/>
    <n v="25442"/>
    <n v="508840"/>
    <x v="3"/>
  </r>
  <r>
    <s v="2024-12-01"/>
    <x v="9"/>
    <x v="2"/>
    <x v="2"/>
    <x v="2"/>
    <n v="3"/>
    <n v="15980"/>
    <n v="47940"/>
    <x v="2"/>
  </r>
  <r>
    <s v="2024-01-11"/>
    <x v="6"/>
    <x v="4"/>
    <x v="4"/>
    <x v="3"/>
    <n v="18"/>
    <n v="1368"/>
    <n v="24624"/>
    <x v="1"/>
  </r>
  <r>
    <s v="2024-11-05"/>
    <x v="8"/>
    <x v="0"/>
    <x v="8"/>
    <x v="2"/>
    <n v="1"/>
    <n v="24148"/>
    <n v="24148"/>
    <x v="1"/>
  </r>
  <r>
    <s v="2024-10-15"/>
    <x v="4"/>
    <x v="1"/>
    <x v="6"/>
    <x v="7"/>
    <n v="6"/>
    <n v="1596"/>
    <n v="9576"/>
    <x v="1"/>
  </r>
  <r>
    <s v="2024-09-12"/>
    <x v="6"/>
    <x v="0"/>
    <x v="1"/>
    <x v="3"/>
    <n v="1"/>
    <n v="13672"/>
    <n v="13672"/>
    <x v="0"/>
  </r>
  <r>
    <s v="2024-02-12"/>
    <x v="1"/>
    <x v="1"/>
    <x v="9"/>
    <x v="2"/>
    <n v="2"/>
    <n v="16354"/>
    <n v="32708"/>
    <x v="2"/>
  </r>
  <r>
    <s v="2024-01-13"/>
    <x v="6"/>
    <x v="1"/>
    <x v="5"/>
    <x v="1"/>
    <n v="18"/>
    <n v="2515"/>
    <n v="45270"/>
    <x v="1"/>
  </r>
  <r>
    <s v="2024-09-15"/>
    <x v="6"/>
    <x v="1"/>
    <x v="1"/>
    <x v="4"/>
    <n v="18"/>
    <n v="17360"/>
    <n v="312480"/>
    <x v="2"/>
  </r>
  <r>
    <s v="2024-01-27"/>
    <x v="3"/>
    <x v="4"/>
    <x v="7"/>
    <x v="3"/>
    <n v="6"/>
    <n v="19698"/>
    <n v="118188"/>
    <x v="2"/>
  </r>
  <r>
    <s v="2024-01-26"/>
    <x v="1"/>
    <x v="0"/>
    <x v="6"/>
    <x v="3"/>
    <n v="7"/>
    <n v="26808"/>
    <n v="187656"/>
    <x v="0"/>
  </r>
  <r>
    <s v="2024-05-15"/>
    <x v="3"/>
    <x v="1"/>
    <x v="0"/>
    <x v="0"/>
    <n v="10"/>
    <n v="20200"/>
    <n v="202000"/>
    <x v="3"/>
  </r>
  <r>
    <s v="2024-02-15"/>
    <x v="7"/>
    <x v="4"/>
    <x v="2"/>
    <x v="4"/>
    <n v="1"/>
    <n v="25975"/>
    <n v="25975"/>
    <x v="0"/>
  </r>
  <r>
    <s v="2024-11-30"/>
    <x v="1"/>
    <x v="1"/>
    <x v="6"/>
    <x v="6"/>
    <n v="20"/>
    <n v="24847"/>
    <n v="496940"/>
    <x v="3"/>
  </r>
  <r>
    <s v="2024-09-16"/>
    <x v="6"/>
    <x v="0"/>
    <x v="7"/>
    <x v="7"/>
    <n v="3"/>
    <n v="2799"/>
    <n v="8397"/>
    <x v="3"/>
  </r>
  <r>
    <s v="2024-10-24"/>
    <x v="1"/>
    <x v="3"/>
    <x v="6"/>
    <x v="2"/>
    <n v="12"/>
    <n v="13353"/>
    <n v="160236"/>
    <x v="1"/>
  </r>
  <r>
    <s v="2024-04-07"/>
    <x v="8"/>
    <x v="1"/>
    <x v="7"/>
    <x v="1"/>
    <n v="7"/>
    <n v="26090"/>
    <n v="182630"/>
    <x v="0"/>
  </r>
  <r>
    <s v="2024-12-18"/>
    <x v="3"/>
    <x v="3"/>
    <x v="0"/>
    <x v="1"/>
    <n v="9"/>
    <n v="20589"/>
    <n v="185301"/>
    <x v="3"/>
  </r>
  <r>
    <s v="2024-10-16"/>
    <x v="6"/>
    <x v="2"/>
    <x v="7"/>
    <x v="7"/>
    <n v="8"/>
    <n v="27409"/>
    <n v="219272"/>
    <x v="3"/>
  </r>
  <r>
    <s v="2024-09-24"/>
    <x v="0"/>
    <x v="4"/>
    <x v="4"/>
    <x v="0"/>
    <n v="20"/>
    <n v="24970"/>
    <n v="499400"/>
    <x v="1"/>
  </r>
  <r>
    <s v="2024-03-26"/>
    <x v="5"/>
    <x v="4"/>
    <x v="6"/>
    <x v="3"/>
    <n v="4"/>
    <n v="29677"/>
    <n v="118708"/>
    <x v="1"/>
  </r>
  <r>
    <s v="2024-09-10"/>
    <x v="8"/>
    <x v="3"/>
    <x v="0"/>
    <x v="5"/>
    <n v="6"/>
    <n v="9440"/>
    <n v="56640"/>
    <x v="2"/>
  </r>
  <r>
    <s v="2024-08-09"/>
    <x v="2"/>
    <x v="1"/>
    <x v="5"/>
    <x v="7"/>
    <n v="5"/>
    <n v="12935"/>
    <n v="64675"/>
    <x v="3"/>
  </r>
  <r>
    <s v="2024-03-16"/>
    <x v="5"/>
    <x v="1"/>
    <x v="7"/>
    <x v="4"/>
    <n v="18"/>
    <n v="11962"/>
    <n v="215316"/>
    <x v="2"/>
  </r>
  <r>
    <s v="2024-09-22"/>
    <x v="2"/>
    <x v="3"/>
    <x v="8"/>
    <x v="3"/>
    <n v="12"/>
    <n v="6588"/>
    <n v="79056"/>
    <x v="3"/>
  </r>
  <r>
    <s v="2024-12-28"/>
    <x v="5"/>
    <x v="2"/>
    <x v="0"/>
    <x v="3"/>
    <n v="18"/>
    <n v="8684"/>
    <n v="156312"/>
    <x v="2"/>
  </r>
  <r>
    <s v="2024-12-23"/>
    <x v="9"/>
    <x v="0"/>
    <x v="1"/>
    <x v="6"/>
    <n v="18"/>
    <n v="14937"/>
    <n v="268866"/>
    <x v="3"/>
  </r>
  <r>
    <s v="2024-12-11"/>
    <x v="4"/>
    <x v="2"/>
    <x v="7"/>
    <x v="3"/>
    <n v="13"/>
    <n v="6719"/>
    <n v="87347"/>
    <x v="1"/>
  </r>
  <r>
    <s v="2024-07-25"/>
    <x v="3"/>
    <x v="2"/>
    <x v="7"/>
    <x v="1"/>
    <n v="14"/>
    <n v="27626"/>
    <n v="386764"/>
    <x v="2"/>
  </r>
  <r>
    <s v="2024-09-15"/>
    <x v="3"/>
    <x v="4"/>
    <x v="6"/>
    <x v="5"/>
    <n v="13"/>
    <n v="8731"/>
    <n v="113503"/>
    <x v="3"/>
  </r>
  <r>
    <s v="2024-10-13"/>
    <x v="5"/>
    <x v="2"/>
    <x v="1"/>
    <x v="6"/>
    <n v="2"/>
    <n v="5561"/>
    <n v="11122"/>
    <x v="2"/>
  </r>
  <r>
    <s v="2024-06-11"/>
    <x v="8"/>
    <x v="4"/>
    <x v="6"/>
    <x v="2"/>
    <n v="8"/>
    <n v="18900"/>
    <n v="151200"/>
    <x v="3"/>
  </r>
  <r>
    <s v="2024-10-19"/>
    <x v="3"/>
    <x v="2"/>
    <x v="5"/>
    <x v="5"/>
    <n v="5"/>
    <n v="20300"/>
    <n v="101500"/>
    <x v="0"/>
  </r>
  <r>
    <s v="2024-08-23"/>
    <x v="6"/>
    <x v="3"/>
    <x v="4"/>
    <x v="4"/>
    <n v="12"/>
    <n v="4248"/>
    <n v="50976"/>
    <x v="2"/>
  </r>
  <r>
    <s v="2024-10-16"/>
    <x v="5"/>
    <x v="2"/>
    <x v="7"/>
    <x v="1"/>
    <n v="18"/>
    <n v="20747"/>
    <n v="373446"/>
    <x v="1"/>
  </r>
  <r>
    <s v="2024-03-19"/>
    <x v="7"/>
    <x v="1"/>
    <x v="2"/>
    <x v="0"/>
    <n v="2"/>
    <n v="7512"/>
    <n v="15024"/>
    <x v="1"/>
  </r>
  <r>
    <s v="2024-11-05"/>
    <x v="8"/>
    <x v="1"/>
    <x v="4"/>
    <x v="3"/>
    <n v="12"/>
    <n v="20491"/>
    <n v="245892"/>
    <x v="3"/>
  </r>
  <r>
    <s v="2024-05-24"/>
    <x v="5"/>
    <x v="0"/>
    <x v="4"/>
    <x v="3"/>
    <n v="8"/>
    <n v="23410"/>
    <n v="187280"/>
    <x v="3"/>
  </r>
  <r>
    <s v="2024-10-06"/>
    <x v="4"/>
    <x v="4"/>
    <x v="3"/>
    <x v="7"/>
    <n v="12"/>
    <n v="25524"/>
    <n v="306288"/>
    <x v="2"/>
  </r>
  <r>
    <s v="2024-11-28"/>
    <x v="3"/>
    <x v="1"/>
    <x v="3"/>
    <x v="7"/>
    <n v="8"/>
    <n v="20928"/>
    <n v="167424"/>
    <x v="3"/>
  </r>
  <r>
    <s v="2024-10-20"/>
    <x v="4"/>
    <x v="4"/>
    <x v="8"/>
    <x v="6"/>
    <n v="14"/>
    <n v="23660"/>
    <n v="331240"/>
    <x v="3"/>
  </r>
  <r>
    <s v="2024-03-08"/>
    <x v="9"/>
    <x v="2"/>
    <x v="6"/>
    <x v="1"/>
    <n v="9"/>
    <n v="15129"/>
    <n v="136161"/>
    <x v="1"/>
  </r>
  <r>
    <s v="2024-06-15"/>
    <x v="1"/>
    <x v="0"/>
    <x v="4"/>
    <x v="5"/>
    <n v="8"/>
    <n v="10362"/>
    <n v="82896"/>
    <x v="0"/>
  </r>
  <r>
    <s v="2024-12-13"/>
    <x v="1"/>
    <x v="4"/>
    <x v="2"/>
    <x v="7"/>
    <n v="13"/>
    <n v="2006"/>
    <n v="26078"/>
    <x v="0"/>
  </r>
  <r>
    <s v="2024-01-05"/>
    <x v="3"/>
    <x v="3"/>
    <x v="0"/>
    <x v="2"/>
    <n v="19"/>
    <n v="12384"/>
    <n v="235296"/>
    <x v="2"/>
  </r>
  <r>
    <s v="2024-06-07"/>
    <x v="0"/>
    <x v="4"/>
    <x v="5"/>
    <x v="6"/>
    <n v="4"/>
    <n v="5237"/>
    <n v="20948"/>
    <x v="1"/>
  </r>
  <r>
    <s v="2024-05-22"/>
    <x v="6"/>
    <x v="1"/>
    <x v="3"/>
    <x v="4"/>
    <n v="20"/>
    <n v="15622"/>
    <n v="312440"/>
    <x v="0"/>
  </r>
  <r>
    <s v="2024-12-30"/>
    <x v="7"/>
    <x v="4"/>
    <x v="7"/>
    <x v="4"/>
    <n v="12"/>
    <n v="28195"/>
    <n v="338340"/>
    <x v="0"/>
  </r>
  <r>
    <s v="2024-09-10"/>
    <x v="9"/>
    <x v="0"/>
    <x v="2"/>
    <x v="6"/>
    <n v="14"/>
    <n v="17615"/>
    <n v="246610"/>
    <x v="3"/>
  </r>
  <r>
    <s v="2024-08-19"/>
    <x v="2"/>
    <x v="0"/>
    <x v="6"/>
    <x v="4"/>
    <n v="17"/>
    <n v="8988"/>
    <n v="152796"/>
    <x v="1"/>
  </r>
  <r>
    <s v="2024-06-26"/>
    <x v="8"/>
    <x v="0"/>
    <x v="1"/>
    <x v="4"/>
    <n v="15"/>
    <n v="22453"/>
    <n v="336795"/>
    <x v="1"/>
  </r>
  <r>
    <s v="2024-08-30"/>
    <x v="6"/>
    <x v="2"/>
    <x v="3"/>
    <x v="3"/>
    <n v="20"/>
    <n v="28103"/>
    <n v="562060"/>
    <x v="3"/>
  </r>
  <r>
    <s v="2024-06-27"/>
    <x v="2"/>
    <x v="1"/>
    <x v="5"/>
    <x v="2"/>
    <n v="14"/>
    <n v="21505"/>
    <n v="301070"/>
    <x v="1"/>
  </r>
  <r>
    <s v="2024-07-21"/>
    <x v="6"/>
    <x v="1"/>
    <x v="9"/>
    <x v="5"/>
    <n v="8"/>
    <n v="12605"/>
    <n v="100840"/>
    <x v="0"/>
  </r>
  <r>
    <s v="2024-03-01"/>
    <x v="2"/>
    <x v="4"/>
    <x v="7"/>
    <x v="1"/>
    <n v="15"/>
    <n v="27606"/>
    <n v="414090"/>
    <x v="0"/>
  </r>
  <r>
    <s v="2024-11-15"/>
    <x v="0"/>
    <x v="1"/>
    <x v="4"/>
    <x v="0"/>
    <n v="2"/>
    <n v="21034"/>
    <n v="42068"/>
    <x v="1"/>
  </r>
  <r>
    <s v="2024-05-15"/>
    <x v="5"/>
    <x v="3"/>
    <x v="3"/>
    <x v="1"/>
    <n v="5"/>
    <n v="25364"/>
    <n v="126820"/>
    <x v="3"/>
  </r>
  <r>
    <s v="2024-04-23"/>
    <x v="1"/>
    <x v="0"/>
    <x v="0"/>
    <x v="5"/>
    <n v="18"/>
    <n v="26046"/>
    <n v="468828"/>
    <x v="1"/>
  </r>
  <r>
    <s v="2024-08-12"/>
    <x v="2"/>
    <x v="2"/>
    <x v="8"/>
    <x v="7"/>
    <n v="9"/>
    <n v="20044"/>
    <n v="180396"/>
    <x v="1"/>
  </r>
  <r>
    <s v="2024-12-08"/>
    <x v="1"/>
    <x v="4"/>
    <x v="0"/>
    <x v="7"/>
    <n v="8"/>
    <n v="13224"/>
    <n v="105792"/>
    <x v="1"/>
  </r>
  <r>
    <s v="2024-07-21"/>
    <x v="2"/>
    <x v="1"/>
    <x v="5"/>
    <x v="7"/>
    <n v="3"/>
    <n v="28744"/>
    <n v="86232"/>
    <x v="2"/>
  </r>
  <r>
    <s v="2024-05-11"/>
    <x v="5"/>
    <x v="3"/>
    <x v="0"/>
    <x v="4"/>
    <n v="5"/>
    <n v="24047"/>
    <n v="120235"/>
    <x v="2"/>
  </r>
  <r>
    <s v="2024-09-01"/>
    <x v="4"/>
    <x v="4"/>
    <x v="5"/>
    <x v="7"/>
    <n v="4"/>
    <n v="15558"/>
    <n v="62232"/>
    <x v="2"/>
  </r>
  <r>
    <s v="2024-08-23"/>
    <x v="0"/>
    <x v="2"/>
    <x v="5"/>
    <x v="6"/>
    <n v="9"/>
    <n v="5092"/>
    <n v="45828"/>
    <x v="0"/>
  </r>
  <r>
    <s v="2024-08-05"/>
    <x v="7"/>
    <x v="4"/>
    <x v="0"/>
    <x v="3"/>
    <n v="11"/>
    <n v="21950"/>
    <n v="241450"/>
    <x v="1"/>
  </r>
  <r>
    <s v="2024-04-16"/>
    <x v="4"/>
    <x v="4"/>
    <x v="9"/>
    <x v="7"/>
    <n v="8"/>
    <n v="23672"/>
    <n v="189376"/>
    <x v="1"/>
  </r>
  <r>
    <s v="2024-04-07"/>
    <x v="3"/>
    <x v="0"/>
    <x v="3"/>
    <x v="0"/>
    <n v="6"/>
    <n v="5266"/>
    <n v="31596"/>
    <x v="3"/>
  </r>
  <r>
    <s v="2024-09-13"/>
    <x v="6"/>
    <x v="0"/>
    <x v="9"/>
    <x v="6"/>
    <n v="15"/>
    <n v="26508"/>
    <n v="397620"/>
    <x v="3"/>
  </r>
  <r>
    <s v="2024-09-28"/>
    <x v="5"/>
    <x v="1"/>
    <x v="4"/>
    <x v="4"/>
    <n v="5"/>
    <n v="17351"/>
    <n v="86755"/>
    <x v="1"/>
  </r>
  <r>
    <s v="2024-03-12"/>
    <x v="8"/>
    <x v="1"/>
    <x v="7"/>
    <x v="0"/>
    <n v="7"/>
    <n v="6980"/>
    <n v="48860"/>
    <x v="2"/>
  </r>
  <r>
    <s v="2024-05-30"/>
    <x v="9"/>
    <x v="0"/>
    <x v="3"/>
    <x v="6"/>
    <n v="19"/>
    <n v="25998"/>
    <n v="493962"/>
    <x v="2"/>
  </r>
  <r>
    <s v="2024-06-26"/>
    <x v="4"/>
    <x v="4"/>
    <x v="2"/>
    <x v="5"/>
    <n v="8"/>
    <n v="18277"/>
    <n v="146216"/>
    <x v="1"/>
  </r>
  <r>
    <s v="2024-09-17"/>
    <x v="4"/>
    <x v="1"/>
    <x v="4"/>
    <x v="5"/>
    <n v="17"/>
    <n v="22821"/>
    <n v="387957"/>
    <x v="3"/>
  </r>
  <r>
    <s v="2024-07-13"/>
    <x v="6"/>
    <x v="1"/>
    <x v="3"/>
    <x v="4"/>
    <n v="10"/>
    <n v="26955"/>
    <n v="269550"/>
    <x v="0"/>
  </r>
  <r>
    <s v="2024-11-06"/>
    <x v="5"/>
    <x v="0"/>
    <x v="7"/>
    <x v="7"/>
    <n v="15"/>
    <n v="26040"/>
    <n v="390600"/>
    <x v="3"/>
  </r>
  <r>
    <s v="2024-06-21"/>
    <x v="3"/>
    <x v="4"/>
    <x v="0"/>
    <x v="0"/>
    <n v="5"/>
    <n v="21354"/>
    <n v="106770"/>
    <x v="1"/>
  </r>
  <r>
    <s v="2024-03-22"/>
    <x v="8"/>
    <x v="2"/>
    <x v="1"/>
    <x v="3"/>
    <n v="9"/>
    <n v="14083"/>
    <n v="126747"/>
    <x v="0"/>
  </r>
  <r>
    <s v="2024-01-18"/>
    <x v="5"/>
    <x v="3"/>
    <x v="1"/>
    <x v="5"/>
    <n v="14"/>
    <n v="6824"/>
    <n v="95536"/>
    <x v="2"/>
  </r>
  <r>
    <s v="2024-05-07"/>
    <x v="3"/>
    <x v="0"/>
    <x v="7"/>
    <x v="4"/>
    <n v="16"/>
    <n v="5307"/>
    <n v="84912"/>
    <x v="0"/>
  </r>
  <r>
    <s v="2024-04-16"/>
    <x v="8"/>
    <x v="3"/>
    <x v="9"/>
    <x v="7"/>
    <n v="11"/>
    <n v="2236"/>
    <n v="24596"/>
    <x v="1"/>
  </r>
  <r>
    <s v="2024-05-22"/>
    <x v="4"/>
    <x v="1"/>
    <x v="9"/>
    <x v="1"/>
    <n v="20"/>
    <n v="27038"/>
    <n v="540760"/>
    <x v="2"/>
  </r>
  <r>
    <s v="2024-04-24"/>
    <x v="9"/>
    <x v="2"/>
    <x v="4"/>
    <x v="0"/>
    <n v="19"/>
    <n v="26843"/>
    <n v="510017"/>
    <x v="2"/>
  </r>
  <r>
    <s v="2024-02-15"/>
    <x v="9"/>
    <x v="4"/>
    <x v="0"/>
    <x v="4"/>
    <n v="9"/>
    <n v="21595"/>
    <n v="194355"/>
    <x v="0"/>
  </r>
  <r>
    <s v="2024-09-12"/>
    <x v="3"/>
    <x v="3"/>
    <x v="8"/>
    <x v="6"/>
    <n v="16"/>
    <n v="19405"/>
    <n v="310480"/>
    <x v="3"/>
  </r>
  <r>
    <s v="2024-06-10"/>
    <x v="8"/>
    <x v="4"/>
    <x v="4"/>
    <x v="1"/>
    <n v="18"/>
    <n v="4251"/>
    <n v="76518"/>
    <x v="3"/>
  </r>
  <r>
    <s v="2024-05-19"/>
    <x v="6"/>
    <x v="3"/>
    <x v="1"/>
    <x v="4"/>
    <n v="8"/>
    <n v="18881"/>
    <n v="151048"/>
    <x v="0"/>
  </r>
  <r>
    <s v="2024-03-30"/>
    <x v="7"/>
    <x v="2"/>
    <x v="1"/>
    <x v="1"/>
    <n v="15"/>
    <n v="17213"/>
    <n v="258195"/>
    <x v="1"/>
  </r>
  <r>
    <s v="2024-03-27"/>
    <x v="5"/>
    <x v="4"/>
    <x v="7"/>
    <x v="6"/>
    <n v="4"/>
    <n v="22101"/>
    <n v="88404"/>
    <x v="2"/>
  </r>
  <r>
    <s v="2024-08-22"/>
    <x v="0"/>
    <x v="3"/>
    <x v="5"/>
    <x v="4"/>
    <n v="9"/>
    <n v="13325"/>
    <n v="119925"/>
    <x v="1"/>
  </r>
  <r>
    <s v="2024-02-27"/>
    <x v="6"/>
    <x v="0"/>
    <x v="8"/>
    <x v="2"/>
    <n v="7"/>
    <n v="13705"/>
    <n v="95935"/>
    <x v="1"/>
  </r>
  <r>
    <s v="2024-04-02"/>
    <x v="0"/>
    <x v="3"/>
    <x v="4"/>
    <x v="5"/>
    <n v="11"/>
    <n v="16040"/>
    <n v="176440"/>
    <x v="0"/>
  </r>
  <r>
    <s v="2024-02-14"/>
    <x v="3"/>
    <x v="2"/>
    <x v="6"/>
    <x v="6"/>
    <n v="9"/>
    <n v="25144"/>
    <n v="226296"/>
    <x v="3"/>
  </r>
  <r>
    <s v="2024-08-20"/>
    <x v="4"/>
    <x v="1"/>
    <x v="8"/>
    <x v="4"/>
    <n v="18"/>
    <n v="13207"/>
    <n v="237726"/>
    <x v="0"/>
  </r>
  <r>
    <s v="2024-04-17"/>
    <x v="9"/>
    <x v="3"/>
    <x v="3"/>
    <x v="6"/>
    <n v="16"/>
    <n v="24880"/>
    <n v="398080"/>
    <x v="2"/>
  </r>
  <r>
    <s v="2024-09-16"/>
    <x v="2"/>
    <x v="0"/>
    <x v="8"/>
    <x v="5"/>
    <n v="2"/>
    <n v="7363"/>
    <n v="14726"/>
    <x v="0"/>
  </r>
  <r>
    <s v="2024-01-29"/>
    <x v="6"/>
    <x v="2"/>
    <x v="9"/>
    <x v="5"/>
    <n v="2"/>
    <n v="29120"/>
    <n v="58240"/>
    <x v="2"/>
  </r>
  <r>
    <s v="2024-07-01"/>
    <x v="1"/>
    <x v="0"/>
    <x v="6"/>
    <x v="5"/>
    <n v="2"/>
    <n v="16726"/>
    <n v="33452"/>
    <x v="3"/>
  </r>
  <r>
    <s v="2024-01-28"/>
    <x v="3"/>
    <x v="3"/>
    <x v="5"/>
    <x v="1"/>
    <n v="6"/>
    <n v="14559"/>
    <n v="87354"/>
    <x v="1"/>
  </r>
  <r>
    <s v="2024-03-22"/>
    <x v="6"/>
    <x v="1"/>
    <x v="8"/>
    <x v="4"/>
    <n v="14"/>
    <n v="22333"/>
    <n v="312662"/>
    <x v="2"/>
  </r>
  <r>
    <s v="2024-01-22"/>
    <x v="5"/>
    <x v="3"/>
    <x v="4"/>
    <x v="2"/>
    <n v="1"/>
    <n v="4303"/>
    <n v="4303"/>
    <x v="3"/>
  </r>
  <r>
    <s v="2024-12-28"/>
    <x v="9"/>
    <x v="3"/>
    <x v="7"/>
    <x v="6"/>
    <n v="19"/>
    <n v="25510"/>
    <n v="484690"/>
    <x v="0"/>
  </r>
  <r>
    <s v="2024-02-07"/>
    <x v="2"/>
    <x v="0"/>
    <x v="3"/>
    <x v="0"/>
    <n v="10"/>
    <n v="9390"/>
    <n v="93900"/>
    <x v="1"/>
  </r>
  <r>
    <s v="2024-05-16"/>
    <x v="1"/>
    <x v="1"/>
    <x v="0"/>
    <x v="3"/>
    <n v="4"/>
    <n v="26273"/>
    <n v="105092"/>
    <x v="3"/>
  </r>
  <r>
    <s v="2024-04-27"/>
    <x v="8"/>
    <x v="1"/>
    <x v="3"/>
    <x v="4"/>
    <n v="4"/>
    <n v="6007"/>
    <n v="24028"/>
    <x v="1"/>
  </r>
  <r>
    <s v="2024-01-03"/>
    <x v="1"/>
    <x v="0"/>
    <x v="7"/>
    <x v="1"/>
    <n v="12"/>
    <n v="18577"/>
    <n v="222924"/>
    <x v="1"/>
  </r>
  <r>
    <s v="2024-11-26"/>
    <x v="8"/>
    <x v="3"/>
    <x v="7"/>
    <x v="2"/>
    <n v="13"/>
    <n v="17686"/>
    <n v="229918"/>
    <x v="1"/>
  </r>
  <r>
    <s v="2024-04-25"/>
    <x v="1"/>
    <x v="1"/>
    <x v="0"/>
    <x v="2"/>
    <n v="20"/>
    <n v="22294"/>
    <n v="445880"/>
    <x v="2"/>
  </r>
  <r>
    <s v="2024-11-26"/>
    <x v="8"/>
    <x v="2"/>
    <x v="3"/>
    <x v="3"/>
    <n v="11"/>
    <n v="23737"/>
    <n v="261107"/>
    <x v="3"/>
  </r>
  <r>
    <s v="2024-08-23"/>
    <x v="2"/>
    <x v="2"/>
    <x v="6"/>
    <x v="2"/>
    <n v="19"/>
    <n v="20493"/>
    <n v="389367"/>
    <x v="0"/>
  </r>
  <r>
    <s v="2024-05-06"/>
    <x v="9"/>
    <x v="0"/>
    <x v="6"/>
    <x v="0"/>
    <n v="13"/>
    <n v="19478"/>
    <n v="253214"/>
    <x v="1"/>
  </r>
  <r>
    <s v="2024-10-27"/>
    <x v="1"/>
    <x v="1"/>
    <x v="2"/>
    <x v="0"/>
    <n v="19"/>
    <n v="12533"/>
    <n v="238127"/>
    <x v="3"/>
  </r>
  <r>
    <s v="2024-08-02"/>
    <x v="0"/>
    <x v="3"/>
    <x v="6"/>
    <x v="4"/>
    <n v="5"/>
    <n v="16769"/>
    <n v="83845"/>
    <x v="1"/>
  </r>
  <r>
    <s v="2024-03-20"/>
    <x v="9"/>
    <x v="2"/>
    <x v="1"/>
    <x v="2"/>
    <n v="17"/>
    <n v="8324"/>
    <n v="141508"/>
    <x v="3"/>
  </r>
  <r>
    <s v="2024-04-26"/>
    <x v="1"/>
    <x v="4"/>
    <x v="1"/>
    <x v="3"/>
    <n v="14"/>
    <n v="9482"/>
    <n v="132748"/>
    <x v="1"/>
  </r>
  <r>
    <s v="2024-01-29"/>
    <x v="3"/>
    <x v="2"/>
    <x v="8"/>
    <x v="3"/>
    <n v="3"/>
    <n v="8809"/>
    <n v="26427"/>
    <x v="0"/>
  </r>
  <r>
    <s v="2024-01-16"/>
    <x v="6"/>
    <x v="3"/>
    <x v="1"/>
    <x v="6"/>
    <n v="16"/>
    <n v="13702"/>
    <n v="219232"/>
    <x v="0"/>
  </r>
  <r>
    <s v="2024-07-16"/>
    <x v="0"/>
    <x v="2"/>
    <x v="8"/>
    <x v="7"/>
    <n v="14"/>
    <n v="7059"/>
    <n v="98826"/>
    <x v="0"/>
  </r>
  <r>
    <s v="2024-01-07"/>
    <x v="9"/>
    <x v="2"/>
    <x v="4"/>
    <x v="1"/>
    <n v="15"/>
    <n v="9580"/>
    <n v="143700"/>
    <x v="1"/>
  </r>
  <r>
    <s v="2024-08-13"/>
    <x v="2"/>
    <x v="0"/>
    <x v="0"/>
    <x v="2"/>
    <n v="11"/>
    <n v="4049"/>
    <n v="44539"/>
    <x v="1"/>
  </r>
  <r>
    <s v="2024-09-06"/>
    <x v="3"/>
    <x v="3"/>
    <x v="5"/>
    <x v="3"/>
    <n v="10"/>
    <n v="23951"/>
    <n v="239510"/>
    <x v="3"/>
  </r>
  <r>
    <s v="2024-09-02"/>
    <x v="1"/>
    <x v="4"/>
    <x v="6"/>
    <x v="5"/>
    <n v="19"/>
    <n v="27452"/>
    <n v="521588"/>
    <x v="2"/>
  </r>
  <r>
    <s v="2024-03-09"/>
    <x v="9"/>
    <x v="2"/>
    <x v="6"/>
    <x v="3"/>
    <n v="1"/>
    <n v="13915"/>
    <n v="13915"/>
    <x v="0"/>
  </r>
  <r>
    <s v="2024-01-12"/>
    <x v="1"/>
    <x v="0"/>
    <x v="5"/>
    <x v="3"/>
    <n v="2"/>
    <n v="22498"/>
    <n v="44996"/>
    <x v="3"/>
  </r>
  <r>
    <s v="2024-12-25"/>
    <x v="2"/>
    <x v="1"/>
    <x v="6"/>
    <x v="6"/>
    <n v="14"/>
    <n v="20635"/>
    <n v="288890"/>
    <x v="0"/>
  </r>
  <r>
    <s v="2024-06-02"/>
    <x v="9"/>
    <x v="1"/>
    <x v="6"/>
    <x v="7"/>
    <n v="18"/>
    <n v="26648"/>
    <n v="479664"/>
    <x v="1"/>
  </r>
  <r>
    <s v="2024-01-30"/>
    <x v="2"/>
    <x v="3"/>
    <x v="3"/>
    <x v="2"/>
    <n v="1"/>
    <n v="6644"/>
    <n v="6644"/>
    <x v="1"/>
  </r>
  <r>
    <s v="2024-02-01"/>
    <x v="2"/>
    <x v="4"/>
    <x v="7"/>
    <x v="5"/>
    <n v="10"/>
    <n v="10189"/>
    <n v="101890"/>
    <x v="2"/>
  </r>
  <r>
    <s v="2024-08-07"/>
    <x v="1"/>
    <x v="4"/>
    <x v="3"/>
    <x v="1"/>
    <n v="15"/>
    <n v="3180"/>
    <n v="47700"/>
    <x v="2"/>
  </r>
  <r>
    <s v="2024-05-15"/>
    <x v="8"/>
    <x v="4"/>
    <x v="0"/>
    <x v="1"/>
    <n v="13"/>
    <n v="12183"/>
    <n v="158379"/>
    <x v="3"/>
  </r>
  <r>
    <s v="2024-09-15"/>
    <x v="2"/>
    <x v="2"/>
    <x v="0"/>
    <x v="5"/>
    <n v="4"/>
    <n v="22505"/>
    <n v="90020"/>
    <x v="2"/>
  </r>
  <r>
    <s v="2024-08-26"/>
    <x v="1"/>
    <x v="3"/>
    <x v="2"/>
    <x v="1"/>
    <n v="3"/>
    <n v="6028"/>
    <n v="18084"/>
    <x v="0"/>
  </r>
  <r>
    <s v="2024-07-01"/>
    <x v="3"/>
    <x v="4"/>
    <x v="2"/>
    <x v="0"/>
    <n v="14"/>
    <n v="21884"/>
    <n v="306376"/>
    <x v="3"/>
  </r>
  <r>
    <s v="2024-02-29"/>
    <x v="8"/>
    <x v="2"/>
    <x v="6"/>
    <x v="0"/>
    <n v="2"/>
    <n v="15860"/>
    <n v="31720"/>
    <x v="3"/>
  </r>
  <r>
    <s v="2024-12-14"/>
    <x v="0"/>
    <x v="3"/>
    <x v="0"/>
    <x v="4"/>
    <n v="9"/>
    <n v="19942"/>
    <n v="179478"/>
    <x v="0"/>
  </r>
  <r>
    <s v="2024-08-16"/>
    <x v="3"/>
    <x v="2"/>
    <x v="6"/>
    <x v="7"/>
    <n v="1"/>
    <n v="19586"/>
    <n v="19586"/>
    <x v="1"/>
  </r>
  <r>
    <s v="2024-05-23"/>
    <x v="9"/>
    <x v="1"/>
    <x v="8"/>
    <x v="6"/>
    <n v="9"/>
    <n v="12706"/>
    <n v="114354"/>
    <x v="3"/>
  </r>
  <r>
    <s v="2024-02-04"/>
    <x v="1"/>
    <x v="0"/>
    <x v="3"/>
    <x v="0"/>
    <n v="13"/>
    <n v="24623"/>
    <n v="320099"/>
    <x v="3"/>
  </r>
  <r>
    <s v="2024-01-12"/>
    <x v="7"/>
    <x v="1"/>
    <x v="3"/>
    <x v="5"/>
    <n v="1"/>
    <n v="24468"/>
    <n v="24468"/>
    <x v="1"/>
  </r>
  <r>
    <s v="2024-10-05"/>
    <x v="7"/>
    <x v="4"/>
    <x v="9"/>
    <x v="6"/>
    <n v="18"/>
    <n v="8896"/>
    <n v="160128"/>
    <x v="0"/>
  </r>
  <r>
    <s v="2024-06-29"/>
    <x v="0"/>
    <x v="0"/>
    <x v="8"/>
    <x v="4"/>
    <n v="2"/>
    <n v="8085"/>
    <n v="16170"/>
    <x v="2"/>
  </r>
  <r>
    <s v="2024-08-23"/>
    <x v="4"/>
    <x v="4"/>
    <x v="2"/>
    <x v="4"/>
    <n v="4"/>
    <n v="29910"/>
    <n v="119640"/>
    <x v="0"/>
  </r>
  <r>
    <s v="2024-11-06"/>
    <x v="2"/>
    <x v="2"/>
    <x v="1"/>
    <x v="3"/>
    <n v="5"/>
    <n v="11846"/>
    <n v="59230"/>
    <x v="0"/>
  </r>
  <r>
    <s v="2024-06-18"/>
    <x v="4"/>
    <x v="0"/>
    <x v="2"/>
    <x v="3"/>
    <n v="20"/>
    <n v="26171"/>
    <n v="523420"/>
    <x v="2"/>
  </r>
  <r>
    <s v="2024-05-17"/>
    <x v="4"/>
    <x v="2"/>
    <x v="7"/>
    <x v="3"/>
    <n v="18"/>
    <n v="13964"/>
    <n v="251352"/>
    <x v="1"/>
  </r>
  <r>
    <s v="2024-02-01"/>
    <x v="6"/>
    <x v="2"/>
    <x v="4"/>
    <x v="6"/>
    <n v="18"/>
    <n v="6286"/>
    <n v="113148"/>
    <x v="1"/>
  </r>
  <r>
    <s v="2024-02-24"/>
    <x v="0"/>
    <x v="2"/>
    <x v="3"/>
    <x v="1"/>
    <n v="7"/>
    <n v="26120"/>
    <n v="182840"/>
    <x v="1"/>
  </r>
  <r>
    <s v="2024-12-31"/>
    <x v="3"/>
    <x v="0"/>
    <x v="4"/>
    <x v="6"/>
    <n v="6"/>
    <n v="22344"/>
    <n v="134064"/>
    <x v="2"/>
  </r>
  <r>
    <s v="2024-10-18"/>
    <x v="4"/>
    <x v="4"/>
    <x v="3"/>
    <x v="6"/>
    <n v="8"/>
    <n v="9981"/>
    <n v="79848"/>
    <x v="1"/>
  </r>
  <r>
    <s v="2024-02-25"/>
    <x v="5"/>
    <x v="2"/>
    <x v="4"/>
    <x v="3"/>
    <n v="20"/>
    <n v="16315"/>
    <n v="326300"/>
    <x v="1"/>
  </r>
  <r>
    <s v="2024-02-10"/>
    <x v="5"/>
    <x v="3"/>
    <x v="2"/>
    <x v="0"/>
    <n v="3"/>
    <n v="8544"/>
    <n v="25632"/>
    <x v="0"/>
  </r>
  <r>
    <s v="2024-05-03"/>
    <x v="2"/>
    <x v="3"/>
    <x v="6"/>
    <x v="3"/>
    <n v="8"/>
    <n v="18514"/>
    <n v="148112"/>
    <x v="1"/>
  </r>
  <r>
    <s v="2024-12-14"/>
    <x v="8"/>
    <x v="4"/>
    <x v="1"/>
    <x v="6"/>
    <n v="1"/>
    <n v="8204"/>
    <n v="8204"/>
    <x v="1"/>
  </r>
  <r>
    <s v="2024-02-29"/>
    <x v="3"/>
    <x v="2"/>
    <x v="3"/>
    <x v="4"/>
    <n v="4"/>
    <n v="1152"/>
    <n v="4608"/>
    <x v="1"/>
  </r>
  <r>
    <s v="2024-05-19"/>
    <x v="1"/>
    <x v="0"/>
    <x v="1"/>
    <x v="4"/>
    <n v="2"/>
    <n v="20451"/>
    <n v="40902"/>
    <x v="2"/>
  </r>
  <r>
    <s v="2024-11-13"/>
    <x v="2"/>
    <x v="0"/>
    <x v="3"/>
    <x v="5"/>
    <n v="19"/>
    <n v="26707"/>
    <n v="507433"/>
    <x v="2"/>
  </r>
  <r>
    <s v="2024-11-07"/>
    <x v="7"/>
    <x v="1"/>
    <x v="2"/>
    <x v="7"/>
    <n v="16"/>
    <n v="21571"/>
    <n v="345136"/>
    <x v="1"/>
  </r>
  <r>
    <s v="2024-10-03"/>
    <x v="6"/>
    <x v="1"/>
    <x v="9"/>
    <x v="1"/>
    <n v="16"/>
    <n v="14761"/>
    <n v="236176"/>
    <x v="3"/>
  </r>
  <r>
    <s v="2024-04-17"/>
    <x v="2"/>
    <x v="2"/>
    <x v="7"/>
    <x v="6"/>
    <n v="13"/>
    <n v="10403"/>
    <n v="135239"/>
    <x v="3"/>
  </r>
  <r>
    <s v="2024-03-05"/>
    <x v="3"/>
    <x v="0"/>
    <x v="8"/>
    <x v="7"/>
    <n v="3"/>
    <n v="19914"/>
    <n v="59742"/>
    <x v="3"/>
  </r>
  <r>
    <s v="2024-03-05"/>
    <x v="0"/>
    <x v="0"/>
    <x v="4"/>
    <x v="3"/>
    <n v="18"/>
    <n v="20606"/>
    <n v="370908"/>
    <x v="2"/>
  </r>
  <r>
    <s v="2024-12-18"/>
    <x v="6"/>
    <x v="2"/>
    <x v="6"/>
    <x v="4"/>
    <n v="1"/>
    <n v="29738"/>
    <n v="29738"/>
    <x v="2"/>
  </r>
  <r>
    <s v="2024-08-13"/>
    <x v="8"/>
    <x v="1"/>
    <x v="7"/>
    <x v="1"/>
    <n v="17"/>
    <n v="19415"/>
    <n v="330055"/>
    <x v="0"/>
  </r>
  <r>
    <s v="2024-03-18"/>
    <x v="7"/>
    <x v="3"/>
    <x v="7"/>
    <x v="1"/>
    <n v="9"/>
    <n v="21147"/>
    <n v="190323"/>
    <x v="1"/>
  </r>
  <r>
    <s v="2024-09-28"/>
    <x v="7"/>
    <x v="1"/>
    <x v="8"/>
    <x v="5"/>
    <n v="1"/>
    <n v="9229"/>
    <n v="9229"/>
    <x v="1"/>
  </r>
  <r>
    <s v="2024-04-08"/>
    <x v="1"/>
    <x v="1"/>
    <x v="9"/>
    <x v="3"/>
    <n v="20"/>
    <n v="23471"/>
    <n v="469420"/>
    <x v="3"/>
  </r>
  <r>
    <s v="2024-06-05"/>
    <x v="2"/>
    <x v="1"/>
    <x v="3"/>
    <x v="1"/>
    <n v="4"/>
    <n v="9125"/>
    <n v="36500"/>
    <x v="3"/>
  </r>
  <r>
    <s v="2024-03-10"/>
    <x v="7"/>
    <x v="2"/>
    <x v="2"/>
    <x v="2"/>
    <n v="20"/>
    <n v="22693"/>
    <n v="453860"/>
    <x v="3"/>
  </r>
  <r>
    <s v="2024-02-10"/>
    <x v="3"/>
    <x v="3"/>
    <x v="5"/>
    <x v="3"/>
    <n v="17"/>
    <n v="24665"/>
    <n v="419305"/>
    <x v="3"/>
  </r>
  <r>
    <s v="2024-06-11"/>
    <x v="4"/>
    <x v="0"/>
    <x v="6"/>
    <x v="5"/>
    <n v="9"/>
    <n v="11728"/>
    <n v="105552"/>
    <x v="0"/>
  </r>
  <r>
    <s v="2024-07-03"/>
    <x v="7"/>
    <x v="0"/>
    <x v="8"/>
    <x v="3"/>
    <n v="5"/>
    <n v="3483"/>
    <n v="17415"/>
    <x v="2"/>
  </r>
  <r>
    <s v="2024-05-04"/>
    <x v="9"/>
    <x v="3"/>
    <x v="4"/>
    <x v="7"/>
    <n v="3"/>
    <n v="16723"/>
    <n v="50169"/>
    <x v="0"/>
  </r>
  <r>
    <s v="2024-11-14"/>
    <x v="5"/>
    <x v="0"/>
    <x v="6"/>
    <x v="5"/>
    <n v="10"/>
    <n v="27019"/>
    <n v="270190"/>
    <x v="3"/>
  </r>
  <r>
    <s v="2024-09-08"/>
    <x v="8"/>
    <x v="2"/>
    <x v="1"/>
    <x v="6"/>
    <n v="1"/>
    <n v="22655"/>
    <n v="22655"/>
    <x v="1"/>
  </r>
  <r>
    <s v="2024-08-08"/>
    <x v="0"/>
    <x v="3"/>
    <x v="1"/>
    <x v="1"/>
    <n v="11"/>
    <n v="3600"/>
    <n v="39600"/>
    <x v="0"/>
  </r>
  <r>
    <s v="2024-02-20"/>
    <x v="6"/>
    <x v="2"/>
    <x v="6"/>
    <x v="3"/>
    <n v="2"/>
    <n v="9977"/>
    <n v="19954"/>
    <x v="2"/>
  </r>
  <r>
    <s v="2024-06-19"/>
    <x v="4"/>
    <x v="2"/>
    <x v="2"/>
    <x v="1"/>
    <n v="8"/>
    <n v="4806"/>
    <n v="38448"/>
    <x v="1"/>
  </r>
  <r>
    <s v="2024-04-17"/>
    <x v="8"/>
    <x v="2"/>
    <x v="2"/>
    <x v="2"/>
    <n v="11"/>
    <n v="9889"/>
    <n v="108779"/>
    <x v="2"/>
  </r>
  <r>
    <s v="2024-11-26"/>
    <x v="1"/>
    <x v="3"/>
    <x v="3"/>
    <x v="0"/>
    <n v="18"/>
    <n v="8961"/>
    <n v="161298"/>
    <x v="1"/>
  </r>
  <r>
    <s v="2024-02-25"/>
    <x v="4"/>
    <x v="3"/>
    <x v="6"/>
    <x v="1"/>
    <n v="6"/>
    <n v="14787"/>
    <n v="88722"/>
    <x v="1"/>
  </r>
  <r>
    <s v="2024-05-02"/>
    <x v="0"/>
    <x v="1"/>
    <x v="0"/>
    <x v="3"/>
    <n v="10"/>
    <n v="25664"/>
    <n v="256640"/>
    <x v="3"/>
  </r>
  <r>
    <s v="2024-11-24"/>
    <x v="1"/>
    <x v="3"/>
    <x v="4"/>
    <x v="3"/>
    <n v="8"/>
    <n v="25258"/>
    <n v="202064"/>
    <x v="2"/>
  </r>
  <r>
    <s v="2024-08-08"/>
    <x v="9"/>
    <x v="0"/>
    <x v="3"/>
    <x v="4"/>
    <n v="9"/>
    <n v="4954"/>
    <n v="44586"/>
    <x v="0"/>
  </r>
  <r>
    <s v="2024-05-15"/>
    <x v="8"/>
    <x v="4"/>
    <x v="2"/>
    <x v="6"/>
    <n v="17"/>
    <n v="12231"/>
    <n v="207927"/>
    <x v="0"/>
  </r>
  <r>
    <s v="2024-04-17"/>
    <x v="8"/>
    <x v="3"/>
    <x v="0"/>
    <x v="6"/>
    <n v="15"/>
    <n v="26800"/>
    <n v="402000"/>
    <x v="0"/>
  </r>
  <r>
    <s v="2024-01-07"/>
    <x v="1"/>
    <x v="2"/>
    <x v="5"/>
    <x v="4"/>
    <n v="10"/>
    <n v="11261"/>
    <n v="112610"/>
    <x v="3"/>
  </r>
  <r>
    <s v="2024-03-18"/>
    <x v="8"/>
    <x v="3"/>
    <x v="3"/>
    <x v="2"/>
    <n v="15"/>
    <n v="8383"/>
    <n v="125745"/>
    <x v="0"/>
  </r>
  <r>
    <s v="2024-03-27"/>
    <x v="6"/>
    <x v="2"/>
    <x v="9"/>
    <x v="5"/>
    <n v="19"/>
    <n v="19676"/>
    <n v="373844"/>
    <x v="3"/>
  </r>
  <r>
    <s v="2024-11-09"/>
    <x v="9"/>
    <x v="3"/>
    <x v="4"/>
    <x v="4"/>
    <n v="18"/>
    <n v="22685"/>
    <n v="408330"/>
    <x v="2"/>
  </r>
  <r>
    <s v="2024-10-31"/>
    <x v="0"/>
    <x v="3"/>
    <x v="3"/>
    <x v="0"/>
    <n v="15"/>
    <n v="4345"/>
    <n v="65175"/>
    <x v="2"/>
  </r>
  <r>
    <s v="2024-08-12"/>
    <x v="5"/>
    <x v="1"/>
    <x v="6"/>
    <x v="0"/>
    <n v="5"/>
    <n v="7700"/>
    <n v="38500"/>
    <x v="3"/>
  </r>
  <r>
    <s v="2024-06-12"/>
    <x v="0"/>
    <x v="4"/>
    <x v="7"/>
    <x v="6"/>
    <n v="14"/>
    <n v="28114"/>
    <n v="393596"/>
    <x v="1"/>
  </r>
  <r>
    <s v="2024-12-26"/>
    <x v="0"/>
    <x v="3"/>
    <x v="5"/>
    <x v="7"/>
    <n v="5"/>
    <n v="15197"/>
    <n v="75985"/>
    <x v="1"/>
  </r>
  <r>
    <s v="2024-09-16"/>
    <x v="2"/>
    <x v="3"/>
    <x v="2"/>
    <x v="4"/>
    <n v="5"/>
    <n v="4220"/>
    <n v="21100"/>
    <x v="3"/>
  </r>
  <r>
    <s v="2024-12-11"/>
    <x v="5"/>
    <x v="1"/>
    <x v="1"/>
    <x v="3"/>
    <n v="7"/>
    <n v="22074"/>
    <n v="154518"/>
    <x v="3"/>
  </r>
  <r>
    <s v="2024-04-21"/>
    <x v="5"/>
    <x v="0"/>
    <x v="3"/>
    <x v="6"/>
    <n v="3"/>
    <n v="4330"/>
    <n v="12990"/>
    <x v="3"/>
  </r>
  <r>
    <s v="2024-01-23"/>
    <x v="4"/>
    <x v="0"/>
    <x v="2"/>
    <x v="7"/>
    <n v="20"/>
    <n v="24849"/>
    <n v="496980"/>
    <x v="3"/>
  </r>
  <r>
    <s v="2024-03-13"/>
    <x v="5"/>
    <x v="1"/>
    <x v="0"/>
    <x v="2"/>
    <n v="3"/>
    <n v="6723"/>
    <n v="20169"/>
    <x v="2"/>
  </r>
  <r>
    <s v="2024-02-14"/>
    <x v="8"/>
    <x v="0"/>
    <x v="2"/>
    <x v="3"/>
    <n v="13"/>
    <n v="23706"/>
    <n v="308178"/>
    <x v="3"/>
  </r>
  <r>
    <s v="2024-10-09"/>
    <x v="8"/>
    <x v="3"/>
    <x v="2"/>
    <x v="3"/>
    <n v="17"/>
    <n v="23065"/>
    <n v="392105"/>
    <x v="2"/>
  </r>
  <r>
    <s v="2024-10-28"/>
    <x v="2"/>
    <x v="2"/>
    <x v="6"/>
    <x v="1"/>
    <n v="13"/>
    <n v="24808"/>
    <n v="322504"/>
    <x v="3"/>
  </r>
  <r>
    <s v="2024-11-01"/>
    <x v="3"/>
    <x v="3"/>
    <x v="7"/>
    <x v="3"/>
    <n v="17"/>
    <n v="20043"/>
    <n v="340731"/>
    <x v="2"/>
  </r>
  <r>
    <s v="2024-07-21"/>
    <x v="2"/>
    <x v="4"/>
    <x v="4"/>
    <x v="4"/>
    <n v="16"/>
    <n v="21188"/>
    <n v="339008"/>
    <x v="2"/>
  </r>
  <r>
    <s v="2024-03-05"/>
    <x v="6"/>
    <x v="0"/>
    <x v="7"/>
    <x v="6"/>
    <n v="7"/>
    <n v="1338"/>
    <n v="9366"/>
    <x v="0"/>
  </r>
  <r>
    <s v="2024-12-11"/>
    <x v="6"/>
    <x v="4"/>
    <x v="1"/>
    <x v="5"/>
    <n v="2"/>
    <n v="17984"/>
    <n v="35968"/>
    <x v="2"/>
  </r>
  <r>
    <s v="2024-11-09"/>
    <x v="7"/>
    <x v="4"/>
    <x v="8"/>
    <x v="3"/>
    <n v="16"/>
    <n v="3922"/>
    <n v="62752"/>
    <x v="2"/>
  </r>
  <r>
    <s v="2024-01-30"/>
    <x v="3"/>
    <x v="1"/>
    <x v="1"/>
    <x v="6"/>
    <n v="16"/>
    <n v="28951"/>
    <n v="463216"/>
    <x v="2"/>
  </r>
  <r>
    <s v="2024-06-06"/>
    <x v="8"/>
    <x v="0"/>
    <x v="2"/>
    <x v="5"/>
    <n v="7"/>
    <n v="1777"/>
    <n v="12439"/>
    <x v="3"/>
  </r>
  <r>
    <s v="2024-12-05"/>
    <x v="2"/>
    <x v="0"/>
    <x v="9"/>
    <x v="1"/>
    <n v="10"/>
    <n v="28042"/>
    <n v="280420"/>
    <x v="1"/>
  </r>
  <r>
    <s v="2024-03-10"/>
    <x v="3"/>
    <x v="2"/>
    <x v="1"/>
    <x v="2"/>
    <n v="12"/>
    <n v="15803"/>
    <n v="189636"/>
    <x v="2"/>
  </r>
  <r>
    <s v="2024-02-10"/>
    <x v="1"/>
    <x v="3"/>
    <x v="4"/>
    <x v="2"/>
    <n v="20"/>
    <n v="22610"/>
    <n v="452200"/>
    <x v="0"/>
  </r>
  <r>
    <s v="2024-08-07"/>
    <x v="7"/>
    <x v="0"/>
    <x v="0"/>
    <x v="2"/>
    <n v="18"/>
    <n v="24056"/>
    <n v="433008"/>
    <x v="1"/>
  </r>
  <r>
    <s v="2024-11-24"/>
    <x v="2"/>
    <x v="4"/>
    <x v="8"/>
    <x v="6"/>
    <n v="6"/>
    <n v="23293"/>
    <n v="139758"/>
    <x v="0"/>
  </r>
  <r>
    <s v="2024-12-13"/>
    <x v="3"/>
    <x v="3"/>
    <x v="9"/>
    <x v="7"/>
    <n v="9"/>
    <n v="8406"/>
    <n v="75654"/>
    <x v="1"/>
  </r>
  <r>
    <s v="2024-01-24"/>
    <x v="3"/>
    <x v="0"/>
    <x v="4"/>
    <x v="5"/>
    <n v="2"/>
    <n v="9947"/>
    <n v="19894"/>
    <x v="2"/>
  </r>
  <r>
    <s v="2024-12-12"/>
    <x v="9"/>
    <x v="1"/>
    <x v="6"/>
    <x v="6"/>
    <n v="4"/>
    <n v="25387"/>
    <n v="101548"/>
    <x v="0"/>
  </r>
  <r>
    <s v="2024-06-03"/>
    <x v="7"/>
    <x v="3"/>
    <x v="4"/>
    <x v="4"/>
    <n v="6"/>
    <n v="12960"/>
    <n v="77760"/>
    <x v="1"/>
  </r>
  <r>
    <s v="2024-03-16"/>
    <x v="0"/>
    <x v="2"/>
    <x v="4"/>
    <x v="7"/>
    <n v="7"/>
    <n v="7067"/>
    <n v="49469"/>
    <x v="1"/>
  </r>
  <r>
    <s v="2024-12-17"/>
    <x v="7"/>
    <x v="3"/>
    <x v="1"/>
    <x v="0"/>
    <n v="4"/>
    <n v="26407"/>
    <n v="105628"/>
    <x v="0"/>
  </r>
  <r>
    <s v="2024-10-15"/>
    <x v="2"/>
    <x v="3"/>
    <x v="9"/>
    <x v="2"/>
    <n v="1"/>
    <n v="16168"/>
    <n v="16168"/>
    <x v="2"/>
  </r>
  <r>
    <s v="2024-05-21"/>
    <x v="9"/>
    <x v="4"/>
    <x v="8"/>
    <x v="7"/>
    <n v="18"/>
    <n v="3215"/>
    <n v="57870"/>
    <x v="1"/>
  </r>
  <r>
    <s v="2024-10-25"/>
    <x v="9"/>
    <x v="3"/>
    <x v="9"/>
    <x v="3"/>
    <n v="13"/>
    <n v="9616"/>
    <n v="125008"/>
    <x v="3"/>
  </r>
  <r>
    <s v="2024-10-02"/>
    <x v="8"/>
    <x v="4"/>
    <x v="0"/>
    <x v="2"/>
    <n v="15"/>
    <n v="2575"/>
    <n v="38625"/>
    <x v="2"/>
  </r>
  <r>
    <s v="2024-02-23"/>
    <x v="3"/>
    <x v="3"/>
    <x v="3"/>
    <x v="3"/>
    <n v="20"/>
    <n v="21895"/>
    <n v="437900"/>
    <x v="1"/>
  </r>
  <r>
    <s v="2024-02-29"/>
    <x v="6"/>
    <x v="4"/>
    <x v="7"/>
    <x v="0"/>
    <n v="9"/>
    <n v="15224"/>
    <n v="137016"/>
    <x v="1"/>
  </r>
  <r>
    <s v="2024-01-22"/>
    <x v="4"/>
    <x v="0"/>
    <x v="0"/>
    <x v="5"/>
    <n v="1"/>
    <n v="9776"/>
    <n v="9776"/>
    <x v="0"/>
  </r>
  <r>
    <s v="2024-11-15"/>
    <x v="2"/>
    <x v="3"/>
    <x v="3"/>
    <x v="5"/>
    <n v="19"/>
    <n v="2223"/>
    <n v="42237"/>
    <x v="3"/>
  </r>
  <r>
    <s v="2024-05-21"/>
    <x v="2"/>
    <x v="2"/>
    <x v="2"/>
    <x v="0"/>
    <n v="4"/>
    <n v="5383"/>
    <n v="21532"/>
    <x v="3"/>
  </r>
  <r>
    <s v="2024-01-18"/>
    <x v="0"/>
    <x v="4"/>
    <x v="8"/>
    <x v="1"/>
    <n v="7"/>
    <n v="17859"/>
    <n v="125013"/>
    <x v="2"/>
  </r>
  <r>
    <s v="2024-06-26"/>
    <x v="0"/>
    <x v="1"/>
    <x v="2"/>
    <x v="3"/>
    <n v="19"/>
    <n v="27397"/>
    <n v="520543"/>
    <x v="1"/>
  </r>
  <r>
    <s v="2024-06-06"/>
    <x v="9"/>
    <x v="3"/>
    <x v="5"/>
    <x v="7"/>
    <n v="3"/>
    <n v="29963"/>
    <n v="89889"/>
    <x v="0"/>
  </r>
  <r>
    <s v="2024-08-16"/>
    <x v="2"/>
    <x v="1"/>
    <x v="0"/>
    <x v="0"/>
    <n v="14"/>
    <n v="5496"/>
    <n v="76944"/>
    <x v="0"/>
  </r>
  <r>
    <s v="2024-07-27"/>
    <x v="6"/>
    <x v="4"/>
    <x v="7"/>
    <x v="4"/>
    <n v="9"/>
    <n v="1571"/>
    <n v="14139"/>
    <x v="2"/>
  </r>
  <r>
    <s v="2024-03-28"/>
    <x v="3"/>
    <x v="0"/>
    <x v="7"/>
    <x v="1"/>
    <n v="17"/>
    <n v="12250"/>
    <n v="208250"/>
    <x v="1"/>
  </r>
  <r>
    <s v="2024-05-16"/>
    <x v="0"/>
    <x v="2"/>
    <x v="3"/>
    <x v="6"/>
    <n v="13"/>
    <n v="9975"/>
    <n v="129675"/>
    <x v="0"/>
  </r>
  <r>
    <s v="2024-11-17"/>
    <x v="0"/>
    <x v="3"/>
    <x v="3"/>
    <x v="6"/>
    <n v="2"/>
    <n v="14127"/>
    <n v="28254"/>
    <x v="2"/>
  </r>
  <r>
    <s v="2024-08-05"/>
    <x v="3"/>
    <x v="0"/>
    <x v="6"/>
    <x v="7"/>
    <n v="2"/>
    <n v="22471"/>
    <n v="44942"/>
    <x v="1"/>
  </r>
  <r>
    <s v="2024-12-16"/>
    <x v="4"/>
    <x v="3"/>
    <x v="5"/>
    <x v="6"/>
    <n v="12"/>
    <n v="6093"/>
    <n v="73116"/>
    <x v="0"/>
  </r>
  <r>
    <s v="2024-09-14"/>
    <x v="8"/>
    <x v="2"/>
    <x v="7"/>
    <x v="4"/>
    <n v="9"/>
    <n v="6900"/>
    <n v="62100"/>
    <x v="0"/>
  </r>
  <r>
    <s v="2024-03-01"/>
    <x v="7"/>
    <x v="2"/>
    <x v="1"/>
    <x v="7"/>
    <n v="12"/>
    <n v="7661"/>
    <n v="91932"/>
    <x v="1"/>
  </r>
  <r>
    <s v="2024-01-04"/>
    <x v="5"/>
    <x v="4"/>
    <x v="6"/>
    <x v="7"/>
    <n v="2"/>
    <n v="21680"/>
    <n v="43360"/>
    <x v="1"/>
  </r>
  <r>
    <s v="2024-02-23"/>
    <x v="1"/>
    <x v="3"/>
    <x v="6"/>
    <x v="3"/>
    <n v="10"/>
    <n v="4967"/>
    <n v="49670"/>
    <x v="3"/>
  </r>
  <r>
    <s v="2024-07-17"/>
    <x v="1"/>
    <x v="4"/>
    <x v="5"/>
    <x v="3"/>
    <n v="17"/>
    <n v="24102"/>
    <n v="409734"/>
    <x v="2"/>
  </r>
  <r>
    <s v="2024-04-24"/>
    <x v="3"/>
    <x v="0"/>
    <x v="4"/>
    <x v="0"/>
    <n v="3"/>
    <n v="7547"/>
    <n v="22641"/>
    <x v="1"/>
  </r>
  <r>
    <s v="2024-01-25"/>
    <x v="5"/>
    <x v="3"/>
    <x v="3"/>
    <x v="5"/>
    <n v="10"/>
    <n v="18282"/>
    <n v="182820"/>
    <x v="3"/>
  </r>
  <r>
    <s v="2024-05-22"/>
    <x v="6"/>
    <x v="1"/>
    <x v="3"/>
    <x v="7"/>
    <n v="18"/>
    <n v="8066"/>
    <n v="145188"/>
    <x v="0"/>
  </r>
  <r>
    <s v="2024-08-22"/>
    <x v="6"/>
    <x v="4"/>
    <x v="2"/>
    <x v="4"/>
    <n v="20"/>
    <n v="27466"/>
    <n v="549320"/>
    <x v="0"/>
  </r>
  <r>
    <s v="2024-08-10"/>
    <x v="1"/>
    <x v="0"/>
    <x v="2"/>
    <x v="2"/>
    <n v="13"/>
    <n v="10142"/>
    <n v="131846"/>
    <x v="3"/>
  </r>
  <r>
    <s v="2024-08-30"/>
    <x v="3"/>
    <x v="3"/>
    <x v="9"/>
    <x v="5"/>
    <n v="1"/>
    <n v="9097"/>
    <n v="9097"/>
    <x v="3"/>
  </r>
  <r>
    <s v="2024-05-05"/>
    <x v="6"/>
    <x v="3"/>
    <x v="9"/>
    <x v="2"/>
    <n v="6"/>
    <n v="8818"/>
    <n v="52908"/>
    <x v="0"/>
  </r>
  <r>
    <s v="2024-03-08"/>
    <x v="9"/>
    <x v="4"/>
    <x v="9"/>
    <x v="1"/>
    <n v="6"/>
    <n v="18131"/>
    <n v="108786"/>
    <x v="0"/>
  </r>
  <r>
    <s v="2024-07-31"/>
    <x v="4"/>
    <x v="4"/>
    <x v="0"/>
    <x v="6"/>
    <n v="13"/>
    <n v="14959"/>
    <n v="194467"/>
    <x v="3"/>
  </r>
  <r>
    <s v="2024-10-11"/>
    <x v="0"/>
    <x v="3"/>
    <x v="0"/>
    <x v="7"/>
    <n v="19"/>
    <n v="25705"/>
    <n v="488395"/>
    <x v="3"/>
  </r>
  <r>
    <s v="2024-01-23"/>
    <x v="5"/>
    <x v="2"/>
    <x v="7"/>
    <x v="3"/>
    <n v="12"/>
    <n v="23355"/>
    <n v="280260"/>
    <x v="0"/>
  </r>
  <r>
    <s v="2024-06-29"/>
    <x v="8"/>
    <x v="2"/>
    <x v="8"/>
    <x v="5"/>
    <n v="7"/>
    <n v="18161"/>
    <n v="127127"/>
    <x v="2"/>
  </r>
  <r>
    <s v="2024-12-07"/>
    <x v="0"/>
    <x v="1"/>
    <x v="0"/>
    <x v="1"/>
    <n v="11"/>
    <n v="1090"/>
    <n v="11990"/>
    <x v="0"/>
  </r>
  <r>
    <s v="2024-01-17"/>
    <x v="4"/>
    <x v="4"/>
    <x v="7"/>
    <x v="3"/>
    <n v="5"/>
    <n v="18134"/>
    <n v="90670"/>
    <x v="3"/>
  </r>
  <r>
    <s v="2024-02-02"/>
    <x v="5"/>
    <x v="0"/>
    <x v="4"/>
    <x v="5"/>
    <n v="7"/>
    <n v="4837"/>
    <n v="33859"/>
    <x v="2"/>
  </r>
  <r>
    <s v="2024-06-21"/>
    <x v="8"/>
    <x v="3"/>
    <x v="4"/>
    <x v="3"/>
    <n v="18"/>
    <n v="15908"/>
    <n v="286344"/>
    <x v="2"/>
  </r>
  <r>
    <s v="2024-01-21"/>
    <x v="3"/>
    <x v="4"/>
    <x v="4"/>
    <x v="0"/>
    <n v="15"/>
    <n v="17808"/>
    <n v="267120"/>
    <x v="2"/>
  </r>
  <r>
    <s v="2024-11-21"/>
    <x v="4"/>
    <x v="3"/>
    <x v="1"/>
    <x v="2"/>
    <n v="18"/>
    <n v="18166"/>
    <n v="326988"/>
    <x v="2"/>
  </r>
  <r>
    <s v="2024-09-29"/>
    <x v="6"/>
    <x v="4"/>
    <x v="0"/>
    <x v="1"/>
    <n v="16"/>
    <n v="12398"/>
    <n v="198368"/>
    <x v="1"/>
  </r>
  <r>
    <s v="2024-05-05"/>
    <x v="3"/>
    <x v="2"/>
    <x v="3"/>
    <x v="0"/>
    <n v="11"/>
    <n v="12494"/>
    <n v="137434"/>
    <x v="0"/>
  </r>
  <r>
    <s v="2024-03-10"/>
    <x v="5"/>
    <x v="1"/>
    <x v="9"/>
    <x v="4"/>
    <n v="17"/>
    <n v="17464"/>
    <n v="296888"/>
    <x v="0"/>
  </r>
  <r>
    <s v="2024-02-01"/>
    <x v="8"/>
    <x v="3"/>
    <x v="4"/>
    <x v="6"/>
    <n v="3"/>
    <n v="15971"/>
    <n v="47913"/>
    <x v="0"/>
  </r>
  <r>
    <s v="2024-02-01"/>
    <x v="2"/>
    <x v="0"/>
    <x v="5"/>
    <x v="6"/>
    <n v="13"/>
    <n v="9118"/>
    <n v="118534"/>
    <x v="1"/>
  </r>
  <r>
    <s v="2024-05-25"/>
    <x v="1"/>
    <x v="0"/>
    <x v="0"/>
    <x v="7"/>
    <n v="5"/>
    <n v="28297"/>
    <n v="141485"/>
    <x v="2"/>
  </r>
  <r>
    <s v="2024-06-17"/>
    <x v="1"/>
    <x v="2"/>
    <x v="0"/>
    <x v="4"/>
    <n v="2"/>
    <n v="13345"/>
    <n v="26690"/>
    <x v="2"/>
  </r>
  <r>
    <s v="2024-05-29"/>
    <x v="9"/>
    <x v="4"/>
    <x v="6"/>
    <x v="1"/>
    <n v="13"/>
    <n v="29655"/>
    <n v="385515"/>
    <x v="0"/>
  </r>
  <r>
    <s v="2024-12-22"/>
    <x v="1"/>
    <x v="2"/>
    <x v="0"/>
    <x v="2"/>
    <n v="9"/>
    <n v="7339"/>
    <n v="66051"/>
    <x v="0"/>
  </r>
  <r>
    <s v="2024-12-02"/>
    <x v="3"/>
    <x v="0"/>
    <x v="8"/>
    <x v="1"/>
    <n v="17"/>
    <n v="29594"/>
    <n v="503098"/>
    <x v="0"/>
  </r>
  <r>
    <s v="2024-09-13"/>
    <x v="4"/>
    <x v="4"/>
    <x v="3"/>
    <x v="3"/>
    <n v="13"/>
    <n v="5113"/>
    <n v="66469"/>
    <x v="3"/>
  </r>
  <r>
    <s v="2024-12-02"/>
    <x v="9"/>
    <x v="2"/>
    <x v="3"/>
    <x v="3"/>
    <n v="12"/>
    <n v="22993"/>
    <n v="275916"/>
    <x v="1"/>
  </r>
  <r>
    <s v="2024-01-13"/>
    <x v="4"/>
    <x v="3"/>
    <x v="1"/>
    <x v="1"/>
    <n v="5"/>
    <n v="3945"/>
    <n v="19725"/>
    <x v="2"/>
  </r>
  <r>
    <s v="2024-11-12"/>
    <x v="9"/>
    <x v="1"/>
    <x v="0"/>
    <x v="6"/>
    <n v="4"/>
    <n v="29403"/>
    <n v="117612"/>
    <x v="3"/>
  </r>
  <r>
    <s v="2024-06-12"/>
    <x v="8"/>
    <x v="4"/>
    <x v="0"/>
    <x v="6"/>
    <n v="7"/>
    <n v="12741"/>
    <n v="89187"/>
    <x v="0"/>
  </r>
  <r>
    <s v="2024-01-12"/>
    <x v="9"/>
    <x v="3"/>
    <x v="1"/>
    <x v="6"/>
    <n v="4"/>
    <n v="1568"/>
    <n v="6272"/>
    <x v="2"/>
  </r>
  <r>
    <s v="2024-03-19"/>
    <x v="9"/>
    <x v="0"/>
    <x v="2"/>
    <x v="0"/>
    <n v="7"/>
    <n v="22308"/>
    <n v="1561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DEE68-4F52-47F2-8DD3-F00417BF3BB0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ales Representative">
  <location ref="A20:B29" firstHeaderRow="1" firstDataRow="1" firstDataCol="1"/>
  <pivotFields count="9">
    <pivotField showAll="0"/>
    <pivotField showAll="0"/>
    <pivotField showAll="0">
      <items count="6">
        <item x="2"/>
        <item x="0"/>
        <item x="1"/>
        <item x="4"/>
        <item x="3"/>
        <item t="default"/>
      </items>
    </pivotField>
    <pivotField showAll="0"/>
    <pivotField axis="axisRow" showAll="0">
      <items count="9">
        <item x="3"/>
        <item x="6"/>
        <item x="4"/>
        <item x="7"/>
        <item x="0"/>
        <item x="1"/>
        <item x="5"/>
        <item x="2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Sales" fld="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6A24B-20BF-4AED-84BE-909518BACB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Region">
  <location ref="A3:B9" firstHeaderRow="1" firstDataRow="1" firstDataCol="1"/>
  <pivotFields count="9">
    <pivotField showAll="0"/>
    <pivotField showAll="0"/>
    <pivotField axis="axisRow" showAll="0" sortType="descending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7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034A0-1F59-4EA4-A1B6-DD86C2CABF32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Payment Mode">
  <location ref="G3:H8" firstHeaderRow="1" firstDataRow="1" firstDataCol="1"/>
  <pivotFields count="9">
    <pivotField showAll="0"/>
    <pivotField showAll="0"/>
    <pivotField showAll="0">
      <items count="6">
        <item x="2"/>
        <item x="0"/>
        <item x="1"/>
        <item x="4"/>
        <item x="3"/>
        <item t="default"/>
      </items>
    </pivotField>
    <pivotField showAll="0">
      <items count="11">
        <item x="6"/>
        <item x="8"/>
        <item x="2"/>
        <item x="1"/>
        <item x="0"/>
        <item x="3"/>
        <item x="9"/>
        <item x="5"/>
        <item x="7"/>
        <item x="4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 Sales" fld="7" subtotal="count" baseField="0" baseItem="0"/>
  </dataFields>
  <formats count="5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3" type="button" dataOnly="0" labelOnly="1" outline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09A6C-6F5D-4200-A759-BFD79CCC6C46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D17:E28" firstHeaderRow="1" firstDataRow="1" firstDataCol="1"/>
  <pivotFields count="9">
    <pivotField showAll="0"/>
    <pivotField showAll="0"/>
    <pivotField showAll="0">
      <items count="6">
        <item x="2"/>
        <item x="0"/>
        <item x="1"/>
        <item x="4"/>
        <item x="3"/>
        <item t="default"/>
      </items>
    </pivotField>
    <pivotField axis="axisRow" showAll="0">
      <items count="11">
        <item x="6"/>
        <item x="8"/>
        <item x="2"/>
        <item x="1"/>
        <item x="0"/>
        <item x="3"/>
        <item x="9"/>
        <item x="5"/>
        <item x="7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7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2ECFF-A278-42E7-8D08-A030163F6314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 Category">
  <location ref="D3:E14" firstHeaderRow="1" firstDataRow="1" firstDataCol="1"/>
  <pivotFields count="9">
    <pivotField showAll="0"/>
    <pivotField axis="axisRow" showAll="0">
      <items count="11">
        <item x="1"/>
        <item x="7"/>
        <item x="4"/>
        <item x="3"/>
        <item x="5"/>
        <item x="2"/>
        <item x="6"/>
        <item x="8"/>
        <item x="0"/>
        <item x="9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Unit Price" fld="6" subtotal="average" baseField="0" baseItem="0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8A540-3534-4146-AE92-973C380DA11F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Payment Mode">
  <location ref="G17:H22" firstHeaderRow="1" firstDataRow="1" firstDataCol="1"/>
  <pivotFields count="9">
    <pivotField showAll="0"/>
    <pivotField showAll="0"/>
    <pivotField showAll="0">
      <items count="6">
        <item x="2"/>
        <item x="0"/>
        <item x="1"/>
        <item x="4"/>
        <item x="3"/>
        <item t="default"/>
      </items>
    </pivotField>
    <pivotField showAll="0">
      <items count="11">
        <item x="6"/>
        <item x="8"/>
        <item x="2"/>
        <item x="1"/>
        <item x="0"/>
        <item x="3"/>
        <item x="9"/>
        <item x="5"/>
        <item x="7"/>
        <item x="4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/>
  </dataFields>
  <formats count="5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3" type="button" dataOnly="0" labelOnly="1" outline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E4E33-8A50-4875-AF95-165E1D999F52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gion">
  <location ref="A11:B17" firstHeaderRow="1" firstDataRow="1" firstDataCol="1"/>
  <pivotFields count="9">
    <pivotField showAll="0"/>
    <pivotField showAll="0"/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5" baseField="0" baseItem="0"/>
  </dataFields>
  <formats count="7">
    <format dxfId="40">
      <pivotArea field="2" type="button" dataOnly="0" labelOnly="1" outline="0" axis="axisRow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4F665-F4B5-4B5C-B5A7-EBFEC401E206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ayment Mode">
  <location ref="G10:H15" firstHeaderRow="1" firstDataRow="1" firstDataCol="1"/>
  <pivotFields count="9">
    <pivotField showAll="0"/>
    <pivotField showAll="0"/>
    <pivotField showAll="0">
      <items count="6">
        <item x="2"/>
        <item x="0"/>
        <item x="1"/>
        <item x="4"/>
        <item x="3"/>
        <item t="default"/>
      </items>
    </pivotField>
    <pivotField showAll="0">
      <items count="11">
        <item x="6"/>
        <item x="8"/>
        <item x="2"/>
        <item x="1"/>
        <item x="0"/>
        <item x="3"/>
        <item x="9"/>
        <item x="5"/>
        <item x="7"/>
        <item x="4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Sales" fld="7" subtotal="average" baseField="0" baseItem="0"/>
  </dataFields>
  <formats count="5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3" type="button" dataOnly="0" labelOnly="1" outline="0"/>
    </format>
    <format dxfId="42">
      <pivotArea dataOnly="0" labelOnly="1" grandRow="1" outline="0" fieldPosition="0"/>
    </format>
    <format dxfId="41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B6FE25-8CC5-47C6-9AE9-F8FFFAE698CB}" name="Table2" displayName="Table2" ref="A1:I501" totalsRowShown="0" headerRowDxfId="46">
  <autoFilter ref="A1:I501" xr:uid="{6DB6FE25-8CC5-47C6-9AE9-F8FFFAE698CB}"/>
  <tableColumns count="9">
    <tableColumn id="1" xr3:uid="{B0A07A32-CD34-40B1-B3F9-B0067038DD6B}" name="Date"/>
    <tableColumn id="2" xr3:uid="{B9D1693B-21DF-4C4A-9337-C600CA47DD94}" name="Product"/>
    <tableColumn id="3" xr3:uid="{6042CB83-DCC6-4D2E-B3F6-71E240B9BD6E}" name="Region"/>
    <tableColumn id="4" xr3:uid="{5873D876-1EBC-4C51-8C7F-553D8C15BA67}" name="City"/>
    <tableColumn id="5" xr3:uid="{595F4788-C68E-42A7-9A19-89CF8387E623}" name="Sales Rep"/>
    <tableColumn id="6" xr3:uid="{7ABD59BA-8A66-473E-91F6-0694A317EBC0}" name="Units Sold"/>
    <tableColumn id="7" xr3:uid="{FFCFD332-60D4-4B23-8BF9-39DDFBB686AC}" name="Unit Price"/>
    <tableColumn id="8" xr3:uid="{78896E7C-81F4-4B44-BA06-6E6586434139}" name="Total Sales"/>
    <tableColumn id="9" xr3:uid="{BED871A3-DF7D-42F7-A8DF-288D1C61E11C}" name="Payment Mod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DF1EEC-DAF8-4756-94EA-9CFB0370E14F}" name="Table3" displayName="Table3" ref="K10:L14" totalsRowShown="0">
  <autoFilter ref="K10:L14" xr:uid="{CFDF1EEC-DAF8-4756-94EA-9CFB0370E14F}"/>
  <tableColumns count="2">
    <tableColumn id="1" xr3:uid="{EAA9C4CD-9481-4E29-98C1-288BB4BDEA41}" name="Description"/>
    <tableColumn id="2" xr3:uid="{A868191A-642C-4FCA-AC27-AA32838D151C}" name="Answer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43B59-EEE6-4E6F-805C-2D0542D0B43F}" name="Table1" displayName="Table1" ref="K19:L25" totalsRowShown="0">
  <autoFilter ref="K19:L25" xr:uid="{DC643B59-EEE6-4E6F-805C-2D0542D0B43F}"/>
  <tableColumns count="2">
    <tableColumn id="1" xr3:uid="{8ECF36A6-2B80-4EF4-AFFD-4560A5B5CC64}" name="Answers"/>
    <tableColumn id="2" xr3:uid="{F8B19B2E-7DA3-418B-B7F7-A2701E9EDFBC}" name="Condition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61E5-8101-43A2-8766-2DD47A6E710F}">
  <dimension ref="A1:L501"/>
  <sheetViews>
    <sheetView tabSelected="1" zoomScale="79" zoomScaleNormal="120" workbookViewId="0">
      <selection activeCell="O10" sqref="O10"/>
    </sheetView>
  </sheetViews>
  <sheetFormatPr defaultRowHeight="14.4" x14ac:dyDescent="0.3"/>
  <cols>
    <col min="1" max="1" width="10.33203125" bestFit="1" customWidth="1"/>
    <col min="2" max="2" width="9.5546875" bestFit="1" customWidth="1"/>
    <col min="4" max="4" width="11.21875" bestFit="1" customWidth="1"/>
    <col min="5" max="5" width="10.33203125" customWidth="1"/>
    <col min="6" max="6" width="10.88671875" customWidth="1"/>
    <col min="7" max="7" width="10.6640625" customWidth="1"/>
    <col min="8" max="8" width="11.44140625" customWidth="1"/>
    <col min="9" max="9" width="15.44140625" customWidth="1"/>
    <col min="11" max="11" width="33" customWidth="1"/>
    <col min="12" max="12" width="13.21875" bestFit="1" customWidth="1"/>
    <col min="15" max="15" width="16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13</v>
      </c>
      <c r="G2">
        <v>11515</v>
      </c>
      <c r="H2">
        <v>149695</v>
      </c>
      <c r="I2" t="s">
        <v>14</v>
      </c>
    </row>
    <row r="3" spans="1:12" x14ac:dyDescent="0.3">
      <c r="A3" t="s">
        <v>15</v>
      </c>
      <c r="B3" t="s">
        <v>10</v>
      </c>
      <c r="C3" t="s">
        <v>16</v>
      </c>
      <c r="D3" t="s">
        <v>17</v>
      </c>
      <c r="E3" t="s">
        <v>18</v>
      </c>
      <c r="F3">
        <v>10</v>
      </c>
      <c r="G3">
        <v>21212</v>
      </c>
      <c r="H3">
        <v>212120</v>
      </c>
      <c r="I3" t="s">
        <v>14</v>
      </c>
    </row>
    <row r="4" spans="1:12" x14ac:dyDescent="0.3">
      <c r="A4" t="s">
        <v>19</v>
      </c>
      <c r="B4" t="s">
        <v>20</v>
      </c>
      <c r="C4" t="s">
        <v>21</v>
      </c>
      <c r="D4" t="s">
        <v>22</v>
      </c>
      <c r="E4" t="s">
        <v>13</v>
      </c>
      <c r="F4">
        <v>6</v>
      </c>
      <c r="G4">
        <v>26106</v>
      </c>
      <c r="H4">
        <v>156636</v>
      </c>
      <c r="I4" t="s">
        <v>14</v>
      </c>
    </row>
    <row r="5" spans="1:12" x14ac:dyDescent="0.3">
      <c r="A5" t="s">
        <v>23</v>
      </c>
      <c r="B5" t="s">
        <v>24</v>
      </c>
      <c r="C5" t="s">
        <v>21</v>
      </c>
      <c r="D5" t="s">
        <v>25</v>
      </c>
      <c r="E5" t="s">
        <v>26</v>
      </c>
      <c r="F5">
        <v>10</v>
      </c>
      <c r="G5">
        <v>15907</v>
      </c>
      <c r="H5">
        <v>159070</v>
      </c>
      <c r="I5" t="s">
        <v>14</v>
      </c>
    </row>
    <row r="6" spans="1:12" x14ac:dyDescent="0.3">
      <c r="A6" t="s">
        <v>27</v>
      </c>
      <c r="B6" t="s">
        <v>28</v>
      </c>
      <c r="C6" t="s">
        <v>21</v>
      </c>
      <c r="D6" t="s">
        <v>29</v>
      </c>
      <c r="E6" t="s">
        <v>30</v>
      </c>
      <c r="F6">
        <v>14</v>
      </c>
      <c r="G6">
        <v>19044</v>
      </c>
      <c r="H6">
        <v>266616</v>
      </c>
      <c r="I6" t="s">
        <v>31</v>
      </c>
    </row>
    <row r="7" spans="1:12" x14ac:dyDescent="0.3">
      <c r="A7" t="s">
        <v>32</v>
      </c>
      <c r="B7" t="s">
        <v>20</v>
      </c>
      <c r="C7" t="s">
        <v>21</v>
      </c>
      <c r="D7" t="s">
        <v>33</v>
      </c>
      <c r="E7" t="s">
        <v>18</v>
      </c>
      <c r="F7">
        <v>18</v>
      </c>
      <c r="G7">
        <v>28009</v>
      </c>
      <c r="H7">
        <v>504162</v>
      </c>
      <c r="I7" t="s">
        <v>34</v>
      </c>
    </row>
    <row r="8" spans="1:12" x14ac:dyDescent="0.3">
      <c r="A8" t="s">
        <v>35</v>
      </c>
      <c r="B8" t="s">
        <v>36</v>
      </c>
      <c r="C8" t="s">
        <v>16</v>
      </c>
      <c r="D8" t="s">
        <v>37</v>
      </c>
      <c r="E8" t="s">
        <v>38</v>
      </c>
      <c r="F8">
        <v>5</v>
      </c>
      <c r="G8">
        <v>20633</v>
      </c>
      <c r="H8">
        <v>103165</v>
      </c>
      <c r="I8" t="s">
        <v>31</v>
      </c>
      <c r="K8" s="8" t="s">
        <v>324</v>
      </c>
      <c r="L8" s="9"/>
    </row>
    <row r="9" spans="1:12" x14ac:dyDescent="0.3">
      <c r="A9" t="s">
        <v>39</v>
      </c>
      <c r="B9" t="s">
        <v>40</v>
      </c>
      <c r="C9" t="s">
        <v>21</v>
      </c>
      <c r="D9" t="s">
        <v>25</v>
      </c>
      <c r="E9" t="s">
        <v>38</v>
      </c>
      <c r="F9">
        <v>18</v>
      </c>
      <c r="G9">
        <v>3158</v>
      </c>
      <c r="H9">
        <v>56844</v>
      </c>
      <c r="I9" t="s">
        <v>41</v>
      </c>
    </row>
    <row r="10" spans="1:12" x14ac:dyDescent="0.3">
      <c r="A10" t="s">
        <v>42</v>
      </c>
      <c r="B10" t="s">
        <v>36</v>
      </c>
      <c r="C10" t="s">
        <v>43</v>
      </c>
      <c r="D10" t="s">
        <v>29</v>
      </c>
      <c r="E10" t="s">
        <v>44</v>
      </c>
      <c r="F10">
        <v>3</v>
      </c>
      <c r="G10">
        <v>18729</v>
      </c>
      <c r="H10">
        <v>56187</v>
      </c>
      <c r="I10" t="s">
        <v>14</v>
      </c>
      <c r="K10" t="s">
        <v>305</v>
      </c>
      <c r="L10" t="s">
        <v>306</v>
      </c>
    </row>
    <row r="11" spans="1:12" x14ac:dyDescent="0.3">
      <c r="A11" t="s">
        <v>45</v>
      </c>
      <c r="B11" t="s">
        <v>36</v>
      </c>
      <c r="C11" t="s">
        <v>16</v>
      </c>
      <c r="D11" t="s">
        <v>46</v>
      </c>
      <c r="E11" t="s">
        <v>47</v>
      </c>
      <c r="F11">
        <v>5</v>
      </c>
      <c r="G11">
        <v>28035</v>
      </c>
      <c r="H11">
        <v>140175</v>
      </c>
      <c r="I11" t="s">
        <v>41</v>
      </c>
      <c r="K11" t="s">
        <v>304</v>
      </c>
      <c r="L11">
        <f>SUM(Table2[Units Sold])</f>
        <v>5127</v>
      </c>
    </row>
    <row r="12" spans="1:12" x14ac:dyDescent="0.3">
      <c r="A12" t="s">
        <v>48</v>
      </c>
      <c r="B12" t="s">
        <v>49</v>
      </c>
      <c r="C12" t="s">
        <v>16</v>
      </c>
      <c r="D12" t="s">
        <v>33</v>
      </c>
      <c r="E12" t="s">
        <v>44</v>
      </c>
      <c r="F12">
        <v>3</v>
      </c>
      <c r="G12">
        <v>23193</v>
      </c>
      <c r="H12">
        <v>69579</v>
      </c>
      <c r="I12" t="s">
        <v>34</v>
      </c>
      <c r="K12" t="s">
        <v>303</v>
      </c>
      <c r="L12">
        <f>SUM(Table2[Total Sales])</f>
        <v>84752516</v>
      </c>
    </row>
    <row r="13" spans="1:12" x14ac:dyDescent="0.3">
      <c r="A13" t="s">
        <v>50</v>
      </c>
      <c r="B13" t="s">
        <v>20</v>
      </c>
      <c r="C13" t="s">
        <v>51</v>
      </c>
      <c r="D13" t="s">
        <v>17</v>
      </c>
      <c r="E13" t="s">
        <v>30</v>
      </c>
      <c r="F13">
        <v>2</v>
      </c>
      <c r="G13">
        <v>12614</v>
      </c>
      <c r="H13">
        <v>25228</v>
      </c>
      <c r="I13" t="s">
        <v>41</v>
      </c>
      <c r="K13" t="s">
        <v>301</v>
      </c>
      <c r="L13">
        <f>AVERAGE(H2:H501)</f>
        <v>169505.03200000001</v>
      </c>
    </row>
    <row r="14" spans="1:12" x14ac:dyDescent="0.3">
      <c r="A14" t="s">
        <v>52</v>
      </c>
      <c r="B14" t="s">
        <v>53</v>
      </c>
      <c r="C14" t="s">
        <v>21</v>
      </c>
      <c r="D14" t="s">
        <v>54</v>
      </c>
      <c r="E14" t="s">
        <v>26</v>
      </c>
      <c r="F14">
        <v>7</v>
      </c>
      <c r="G14">
        <v>28548</v>
      </c>
      <c r="H14">
        <v>199836</v>
      </c>
      <c r="I14" t="s">
        <v>34</v>
      </c>
      <c r="K14" t="s">
        <v>302</v>
      </c>
      <c r="L14">
        <f>AVERAGE(G2:G501)</f>
        <v>16207.664000000001</v>
      </c>
    </row>
    <row r="15" spans="1:12" x14ac:dyDescent="0.3">
      <c r="A15" t="s">
        <v>55</v>
      </c>
      <c r="B15" t="s">
        <v>28</v>
      </c>
      <c r="C15" t="s">
        <v>43</v>
      </c>
      <c r="D15" t="s">
        <v>54</v>
      </c>
      <c r="E15" t="s">
        <v>26</v>
      </c>
      <c r="F15">
        <v>5</v>
      </c>
      <c r="G15">
        <v>4413</v>
      </c>
      <c r="H15">
        <v>22065</v>
      </c>
      <c r="I15" t="s">
        <v>14</v>
      </c>
    </row>
    <row r="16" spans="1:12" x14ac:dyDescent="0.3">
      <c r="A16" t="s">
        <v>56</v>
      </c>
      <c r="B16" t="s">
        <v>20</v>
      </c>
      <c r="C16" t="s">
        <v>16</v>
      </c>
      <c r="D16" t="s">
        <v>54</v>
      </c>
      <c r="E16" t="s">
        <v>57</v>
      </c>
      <c r="F16">
        <v>7</v>
      </c>
      <c r="G16">
        <v>25116</v>
      </c>
      <c r="H16">
        <v>175812</v>
      </c>
      <c r="I16" t="s">
        <v>41</v>
      </c>
    </row>
    <row r="17" spans="1:12" x14ac:dyDescent="0.3">
      <c r="A17" t="s">
        <v>58</v>
      </c>
      <c r="B17" t="s">
        <v>49</v>
      </c>
      <c r="C17" t="s">
        <v>21</v>
      </c>
      <c r="D17" t="s">
        <v>29</v>
      </c>
      <c r="E17" t="s">
        <v>26</v>
      </c>
      <c r="F17">
        <v>3</v>
      </c>
      <c r="G17">
        <v>2640</v>
      </c>
      <c r="H17">
        <v>7920</v>
      </c>
      <c r="I17" t="s">
        <v>14</v>
      </c>
      <c r="K17" s="8" t="s">
        <v>323</v>
      </c>
      <c r="L17" s="9"/>
    </row>
    <row r="18" spans="1:12" x14ac:dyDescent="0.3">
      <c r="A18" t="s">
        <v>59</v>
      </c>
      <c r="B18" t="s">
        <v>40</v>
      </c>
      <c r="C18" t="s">
        <v>11</v>
      </c>
      <c r="D18" t="s">
        <v>60</v>
      </c>
      <c r="E18" t="s">
        <v>30</v>
      </c>
      <c r="F18">
        <v>10</v>
      </c>
      <c r="G18">
        <v>4582</v>
      </c>
      <c r="H18">
        <v>45820</v>
      </c>
      <c r="I18" t="s">
        <v>41</v>
      </c>
    </row>
    <row r="19" spans="1:12" x14ac:dyDescent="0.3">
      <c r="A19" t="s">
        <v>39</v>
      </c>
      <c r="B19" t="s">
        <v>61</v>
      </c>
      <c r="C19" t="s">
        <v>21</v>
      </c>
      <c r="D19" t="s">
        <v>33</v>
      </c>
      <c r="E19" t="s">
        <v>47</v>
      </c>
      <c r="F19">
        <v>8</v>
      </c>
      <c r="G19">
        <v>16363</v>
      </c>
      <c r="H19">
        <v>130904</v>
      </c>
      <c r="I19" t="s">
        <v>34</v>
      </c>
      <c r="K19" t="s">
        <v>306</v>
      </c>
      <c r="L19" t="s">
        <v>322</v>
      </c>
    </row>
    <row r="20" spans="1:12" x14ac:dyDescent="0.3">
      <c r="A20" t="s">
        <v>62</v>
      </c>
      <c r="B20" t="s">
        <v>20</v>
      </c>
      <c r="C20" t="s">
        <v>51</v>
      </c>
      <c r="D20" t="s">
        <v>17</v>
      </c>
      <c r="E20" t="s">
        <v>26</v>
      </c>
      <c r="F20">
        <v>17</v>
      </c>
      <c r="G20">
        <v>12522</v>
      </c>
      <c r="H20">
        <v>212874</v>
      </c>
      <c r="I20" t="s">
        <v>14</v>
      </c>
      <c r="K20">
        <f>SUM(G2:G501)</f>
        <v>8103832</v>
      </c>
      <c r="L20" t="s">
        <v>316</v>
      </c>
    </row>
    <row r="21" spans="1:12" x14ac:dyDescent="0.3">
      <c r="A21" t="s">
        <v>48</v>
      </c>
      <c r="B21" t="s">
        <v>40</v>
      </c>
      <c r="C21" t="s">
        <v>16</v>
      </c>
      <c r="D21" t="s">
        <v>29</v>
      </c>
      <c r="E21" t="s">
        <v>13</v>
      </c>
      <c r="F21">
        <v>9</v>
      </c>
      <c r="G21">
        <v>24781</v>
      </c>
      <c r="H21">
        <v>223029</v>
      </c>
      <c r="I21" t="s">
        <v>14</v>
      </c>
      <c r="K21">
        <f>SUMIF(B2:B501,"Bed",G2:G501)</f>
        <v>868558</v>
      </c>
      <c r="L21" t="s">
        <v>317</v>
      </c>
    </row>
    <row r="22" spans="1:12" x14ac:dyDescent="0.3">
      <c r="A22" t="s">
        <v>63</v>
      </c>
      <c r="B22" t="s">
        <v>20</v>
      </c>
      <c r="C22" t="s">
        <v>16</v>
      </c>
      <c r="D22" t="s">
        <v>54</v>
      </c>
      <c r="E22" t="s">
        <v>13</v>
      </c>
      <c r="F22">
        <v>4</v>
      </c>
      <c r="G22">
        <v>17735</v>
      </c>
      <c r="H22">
        <v>70940</v>
      </c>
      <c r="I22" t="s">
        <v>14</v>
      </c>
      <c r="K22">
        <f>SUMIFS(G2:G501,C2:C501,"North",B2:B501,"Bed")</f>
        <v>197640</v>
      </c>
      <c r="L22" t="s">
        <v>318</v>
      </c>
    </row>
    <row r="23" spans="1:12" x14ac:dyDescent="0.3">
      <c r="A23" t="s">
        <v>64</v>
      </c>
      <c r="B23" t="s">
        <v>10</v>
      </c>
      <c r="C23" t="s">
        <v>43</v>
      </c>
      <c r="D23" t="s">
        <v>46</v>
      </c>
      <c r="E23" t="s">
        <v>26</v>
      </c>
      <c r="F23">
        <v>12</v>
      </c>
      <c r="G23">
        <v>10835</v>
      </c>
      <c r="H23">
        <v>130020</v>
      </c>
      <c r="I23" t="s">
        <v>14</v>
      </c>
      <c r="K23">
        <f>COUNT(I2:I501,G2:G501)</f>
        <v>500</v>
      </c>
      <c r="L23" t="s">
        <v>319</v>
      </c>
    </row>
    <row r="24" spans="1:12" x14ac:dyDescent="0.3">
      <c r="A24" t="s">
        <v>65</v>
      </c>
      <c r="B24" t="s">
        <v>66</v>
      </c>
      <c r="C24" t="s">
        <v>16</v>
      </c>
      <c r="D24" t="s">
        <v>12</v>
      </c>
      <c r="E24" t="s">
        <v>26</v>
      </c>
      <c r="F24">
        <v>17</v>
      </c>
      <c r="G24">
        <v>5285</v>
      </c>
      <c r="H24">
        <v>89845</v>
      </c>
      <c r="I24" t="s">
        <v>31</v>
      </c>
      <c r="K24">
        <f>COUNTIF(I2:I501,"UPI")</f>
        <v>123</v>
      </c>
      <c r="L24" t="s">
        <v>320</v>
      </c>
    </row>
    <row r="25" spans="1:12" x14ac:dyDescent="0.3">
      <c r="A25" t="s">
        <v>67</v>
      </c>
      <c r="B25" t="s">
        <v>36</v>
      </c>
      <c r="C25" t="s">
        <v>16</v>
      </c>
      <c r="D25" t="s">
        <v>22</v>
      </c>
      <c r="E25" t="s">
        <v>57</v>
      </c>
      <c r="F25">
        <v>4</v>
      </c>
      <c r="G25">
        <v>23732</v>
      </c>
      <c r="H25">
        <v>94928</v>
      </c>
      <c r="I25" t="s">
        <v>14</v>
      </c>
      <c r="K25">
        <f>COUNTIFS(I2:I501,"UPI",C2:C501,"North")</f>
        <v>16</v>
      </c>
      <c r="L25" t="s">
        <v>321</v>
      </c>
    </row>
    <row r="26" spans="1:12" x14ac:dyDescent="0.3">
      <c r="A26" t="s">
        <v>68</v>
      </c>
      <c r="B26" t="s">
        <v>24</v>
      </c>
      <c r="C26" t="s">
        <v>21</v>
      </c>
      <c r="D26" t="s">
        <v>60</v>
      </c>
      <c r="E26" t="s">
        <v>13</v>
      </c>
      <c r="F26">
        <v>1</v>
      </c>
      <c r="G26">
        <v>19762</v>
      </c>
      <c r="H26">
        <v>19762</v>
      </c>
      <c r="I26" t="s">
        <v>41</v>
      </c>
    </row>
    <row r="27" spans="1:12" x14ac:dyDescent="0.3">
      <c r="A27" t="s">
        <v>58</v>
      </c>
      <c r="B27" t="s">
        <v>36</v>
      </c>
      <c r="C27" t="s">
        <v>21</v>
      </c>
      <c r="D27" t="s">
        <v>46</v>
      </c>
      <c r="E27" t="s">
        <v>13</v>
      </c>
      <c r="F27">
        <v>8</v>
      </c>
      <c r="G27">
        <v>21635</v>
      </c>
      <c r="H27">
        <v>173080</v>
      </c>
      <c r="I27" t="s">
        <v>34</v>
      </c>
    </row>
    <row r="28" spans="1:12" x14ac:dyDescent="0.3">
      <c r="A28" t="s">
        <v>69</v>
      </c>
      <c r="B28" t="s">
        <v>20</v>
      </c>
      <c r="C28" t="s">
        <v>51</v>
      </c>
      <c r="D28" t="s">
        <v>60</v>
      </c>
      <c r="E28" t="s">
        <v>18</v>
      </c>
      <c r="F28">
        <v>1</v>
      </c>
      <c r="G28">
        <v>11480</v>
      </c>
      <c r="H28">
        <v>11480</v>
      </c>
      <c r="I28" t="s">
        <v>14</v>
      </c>
    </row>
    <row r="29" spans="1:12" x14ac:dyDescent="0.3">
      <c r="A29" t="s">
        <v>70</v>
      </c>
      <c r="B29" t="s">
        <v>40</v>
      </c>
      <c r="C29" t="s">
        <v>51</v>
      </c>
      <c r="D29" t="s">
        <v>12</v>
      </c>
      <c r="E29" t="s">
        <v>44</v>
      </c>
      <c r="F29">
        <v>1</v>
      </c>
      <c r="G29">
        <v>2923</v>
      </c>
      <c r="H29">
        <v>2923</v>
      </c>
      <c r="I29" t="s">
        <v>41</v>
      </c>
    </row>
    <row r="30" spans="1:12" x14ac:dyDescent="0.3">
      <c r="A30" t="s">
        <v>71</v>
      </c>
      <c r="B30" t="s">
        <v>49</v>
      </c>
      <c r="C30" t="s">
        <v>51</v>
      </c>
      <c r="D30" t="s">
        <v>12</v>
      </c>
      <c r="E30" t="s">
        <v>13</v>
      </c>
      <c r="F30">
        <v>13</v>
      </c>
      <c r="G30">
        <v>11637</v>
      </c>
      <c r="H30">
        <v>151281</v>
      </c>
      <c r="I30" t="s">
        <v>41</v>
      </c>
    </row>
    <row r="31" spans="1:12" x14ac:dyDescent="0.3">
      <c r="A31" t="s">
        <v>72</v>
      </c>
      <c r="B31" t="s">
        <v>20</v>
      </c>
      <c r="C31" t="s">
        <v>51</v>
      </c>
      <c r="D31" t="s">
        <v>22</v>
      </c>
      <c r="E31" t="s">
        <v>38</v>
      </c>
      <c r="F31">
        <v>6</v>
      </c>
      <c r="G31">
        <v>18980</v>
      </c>
      <c r="H31">
        <v>113880</v>
      </c>
      <c r="I31" t="s">
        <v>34</v>
      </c>
    </row>
    <row r="32" spans="1:12" x14ac:dyDescent="0.3">
      <c r="A32" t="s">
        <v>73</v>
      </c>
      <c r="B32" t="s">
        <v>40</v>
      </c>
      <c r="C32" t="s">
        <v>21</v>
      </c>
      <c r="D32" t="s">
        <v>60</v>
      </c>
      <c r="E32" t="s">
        <v>13</v>
      </c>
      <c r="F32">
        <v>6</v>
      </c>
      <c r="G32">
        <v>13894</v>
      </c>
      <c r="H32">
        <v>83364</v>
      </c>
      <c r="I32" t="s">
        <v>34</v>
      </c>
    </row>
    <row r="33" spans="1:9" x14ac:dyDescent="0.3">
      <c r="A33" t="s">
        <v>74</v>
      </c>
      <c r="B33" t="s">
        <v>53</v>
      </c>
      <c r="C33" t="s">
        <v>43</v>
      </c>
      <c r="D33" t="s">
        <v>60</v>
      </c>
      <c r="E33" t="s">
        <v>57</v>
      </c>
      <c r="F33">
        <v>3</v>
      </c>
      <c r="G33">
        <v>19827</v>
      </c>
      <c r="H33">
        <v>59481</v>
      </c>
      <c r="I33" t="s">
        <v>41</v>
      </c>
    </row>
    <row r="34" spans="1:9" x14ac:dyDescent="0.3">
      <c r="A34" t="s">
        <v>75</v>
      </c>
      <c r="B34" t="s">
        <v>28</v>
      </c>
      <c r="C34" t="s">
        <v>11</v>
      </c>
      <c r="D34" t="s">
        <v>25</v>
      </c>
      <c r="E34" t="s">
        <v>18</v>
      </c>
      <c r="F34">
        <v>8</v>
      </c>
      <c r="G34">
        <v>25514</v>
      </c>
      <c r="H34">
        <v>204112</v>
      </c>
      <c r="I34" t="s">
        <v>14</v>
      </c>
    </row>
    <row r="35" spans="1:9" x14ac:dyDescent="0.3">
      <c r="A35" t="s">
        <v>76</v>
      </c>
      <c r="B35" t="s">
        <v>40</v>
      </c>
      <c r="C35" t="s">
        <v>43</v>
      </c>
      <c r="D35" t="s">
        <v>12</v>
      </c>
      <c r="E35" t="s">
        <v>18</v>
      </c>
      <c r="F35">
        <v>1</v>
      </c>
      <c r="G35">
        <v>15861</v>
      </c>
      <c r="H35">
        <v>15861</v>
      </c>
      <c r="I35" t="s">
        <v>14</v>
      </c>
    </row>
    <row r="36" spans="1:9" x14ac:dyDescent="0.3">
      <c r="A36" t="s">
        <v>77</v>
      </c>
      <c r="B36" t="s">
        <v>10</v>
      </c>
      <c r="C36" t="s">
        <v>43</v>
      </c>
      <c r="D36" t="s">
        <v>12</v>
      </c>
      <c r="E36" t="s">
        <v>13</v>
      </c>
      <c r="F36">
        <v>11</v>
      </c>
      <c r="G36">
        <v>13647</v>
      </c>
      <c r="H36">
        <v>150117</v>
      </c>
      <c r="I36" t="s">
        <v>34</v>
      </c>
    </row>
    <row r="37" spans="1:9" x14ac:dyDescent="0.3">
      <c r="A37" t="s">
        <v>78</v>
      </c>
      <c r="B37" t="s">
        <v>40</v>
      </c>
      <c r="C37" t="s">
        <v>16</v>
      </c>
      <c r="D37" t="s">
        <v>33</v>
      </c>
      <c r="E37" t="s">
        <v>47</v>
      </c>
      <c r="F37">
        <v>5</v>
      </c>
      <c r="G37">
        <v>14364</v>
      </c>
      <c r="H37">
        <v>71820</v>
      </c>
      <c r="I37" t="s">
        <v>14</v>
      </c>
    </row>
    <row r="38" spans="1:9" x14ac:dyDescent="0.3">
      <c r="A38" t="s">
        <v>79</v>
      </c>
      <c r="B38" t="s">
        <v>53</v>
      </c>
      <c r="C38" t="s">
        <v>11</v>
      </c>
      <c r="D38" t="s">
        <v>60</v>
      </c>
      <c r="E38" t="s">
        <v>44</v>
      </c>
      <c r="F38">
        <v>3</v>
      </c>
      <c r="G38">
        <v>22370</v>
      </c>
      <c r="H38">
        <v>67110</v>
      </c>
      <c r="I38" t="s">
        <v>31</v>
      </c>
    </row>
    <row r="39" spans="1:9" x14ac:dyDescent="0.3">
      <c r="A39" t="s">
        <v>80</v>
      </c>
      <c r="B39" t="s">
        <v>66</v>
      </c>
      <c r="C39" t="s">
        <v>16</v>
      </c>
      <c r="D39" t="s">
        <v>33</v>
      </c>
      <c r="E39" t="s">
        <v>38</v>
      </c>
      <c r="F39">
        <v>10</v>
      </c>
      <c r="G39">
        <v>12480</v>
      </c>
      <c r="H39">
        <v>124800</v>
      </c>
      <c r="I39" t="s">
        <v>41</v>
      </c>
    </row>
    <row r="40" spans="1:9" x14ac:dyDescent="0.3">
      <c r="A40" t="s">
        <v>73</v>
      </c>
      <c r="B40" t="s">
        <v>10</v>
      </c>
      <c r="C40" t="s">
        <v>51</v>
      </c>
      <c r="D40" t="s">
        <v>29</v>
      </c>
      <c r="E40" t="s">
        <v>57</v>
      </c>
      <c r="F40">
        <v>5</v>
      </c>
      <c r="G40">
        <v>19164</v>
      </c>
      <c r="H40">
        <v>95820</v>
      </c>
      <c r="I40" t="s">
        <v>14</v>
      </c>
    </row>
    <row r="41" spans="1:9" x14ac:dyDescent="0.3">
      <c r="A41" t="s">
        <v>81</v>
      </c>
      <c r="B41" t="s">
        <v>40</v>
      </c>
      <c r="C41" t="s">
        <v>11</v>
      </c>
      <c r="D41" t="s">
        <v>25</v>
      </c>
      <c r="E41" t="s">
        <v>38</v>
      </c>
      <c r="F41">
        <v>10</v>
      </c>
      <c r="G41">
        <v>16367</v>
      </c>
      <c r="H41">
        <v>163670</v>
      </c>
      <c r="I41" t="s">
        <v>14</v>
      </c>
    </row>
    <row r="42" spans="1:9" x14ac:dyDescent="0.3">
      <c r="A42" t="s">
        <v>82</v>
      </c>
      <c r="B42" t="s">
        <v>36</v>
      </c>
      <c r="C42" t="s">
        <v>43</v>
      </c>
      <c r="D42" t="s">
        <v>46</v>
      </c>
      <c r="E42" t="s">
        <v>26</v>
      </c>
      <c r="F42">
        <v>6</v>
      </c>
      <c r="G42">
        <v>7958</v>
      </c>
      <c r="H42">
        <v>47748</v>
      </c>
      <c r="I42" t="s">
        <v>41</v>
      </c>
    </row>
    <row r="43" spans="1:9" x14ac:dyDescent="0.3">
      <c r="A43" t="s">
        <v>83</v>
      </c>
      <c r="B43" t="s">
        <v>28</v>
      </c>
      <c r="C43" t="s">
        <v>21</v>
      </c>
      <c r="D43" t="s">
        <v>29</v>
      </c>
      <c r="E43" t="s">
        <v>38</v>
      </c>
      <c r="F43">
        <v>14</v>
      </c>
      <c r="G43">
        <v>14083</v>
      </c>
      <c r="H43">
        <v>197162</v>
      </c>
      <c r="I43" t="s">
        <v>14</v>
      </c>
    </row>
    <row r="44" spans="1:9" x14ac:dyDescent="0.3">
      <c r="A44" t="s">
        <v>84</v>
      </c>
      <c r="B44" t="s">
        <v>40</v>
      </c>
      <c r="C44" t="s">
        <v>43</v>
      </c>
      <c r="D44" t="s">
        <v>12</v>
      </c>
      <c r="E44" t="s">
        <v>26</v>
      </c>
      <c r="F44">
        <v>9</v>
      </c>
      <c r="G44">
        <v>11967</v>
      </c>
      <c r="H44">
        <v>107703</v>
      </c>
      <c r="I44" t="s">
        <v>41</v>
      </c>
    </row>
    <row r="45" spans="1:9" x14ac:dyDescent="0.3">
      <c r="A45" t="s">
        <v>73</v>
      </c>
      <c r="B45" t="s">
        <v>40</v>
      </c>
      <c r="C45" t="s">
        <v>43</v>
      </c>
      <c r="D45" t="s">
        <v>22</v>
      </c>
      <c r="E45" t="s">
        <v>44</v>
      </c>
      <c r="F45">
        <v>7</v>
      </c>
      <c r="G45">
        <v>13958</v>
      </c>
      <c r="H45">
        <v>97706</v>
      </c>
      <c r="I45" t="s">
        <v>34</v>
      </c>
    </row>
    <row r="46" spans="1:9" x14ac:dyDescent="0.3">
      <c r="A46" t="s">
        <v>85</v>
      </c>
      <c r="B46" t="s">
        <v>49</v>
      </c>
      <c r="C46" t="s">
        <v>16</v>
      </c>
      <c r="D46" t="s">
        <v>37</v>
      </c>
      <c r="E46" t="s">
        <v>57</v>
      </c>
      <c r="F46">
        <v>19</v>
      </c>
      <c r="G46">
        <v>17418</v>
      </c>
      <c r="H46">
        <v>330942</v>
      </c>
      <c r="I46" t="s">
        <v>14</v>
      </c>
    </row>
    <row r="47" spans="1:9" x14ac:dyDescent="0.3">
      <c r="A47" t="s">
        <v>86</v>
      </c>
      <c r="B47" t="s">
        <v>28</v>
      </c>
      <c r="C47" t="s">
        <v>51</v>
      </c>
      <c r="D47" t="s">
        <v>60</v>
      </c>
      <c r="E47" t="s">
        <v>13</v>
      </c>
      <c r="F47">
        <v>10</v>
      </c>
      <c r="G47">
        <v>11709</v>
      </c>
      <c r="H47">
        <v>117090</v>
      </c>
      <c r="I47" t="s">
        <v>14</v>
      </c>
    </row>
    <row r="48" spans="1:9" x14ac:dyDescent="0.3">
      <c r="A48" t="s">
        <v>87</v>
      </c>
      <c r="B48" t="s">
        <v>10</v>
      </c>
      <c r="C48" t="s">
        <v>21</v>
      </c>
      <c r="D48" t="s">
        <v>25</v>
      </c>
      <c r="E48" t="s">
        <v>30</v>
      </c>
      <c r="F48">
        <v>19</v>
      </c>
      <c r="G48">
        <v>24449</v>
      </c>
      <c r="H48">
        <v>464531</v>
      </c>
      <c r="I48" t="s">
        <v>31</v>
      </c>
    </row>
    <row r="49" spans="1:9" x14ac:dyDescent="0.3">
      <c r="A49" t="s">
        <v>88</v>
      </c>
      <c r="B49" t="s">
        <v>10</v>
      </c>
      <c r="C49" t="s">
        <v>51</v>
      </c>
      <c r="D49" t="s">
        <v>12</v>
      </c>
      <c r="E49" t="s">
        <v>30</v>
      </c>
      <c r="F49">
        <v>3</v>
      </c>
      <c r="G49">
        <v>15049</v>
      </c>
      <c r="H49">
        <v>45147</v>
      </c>
      <c r="I49" t="s">
        <v>34</v>
      </c>
    </row>
    <row r="50" spans="1:9" x14ac:dyDescent="0.3">
      <c r="A50" t="s">
        <v>89</v>
      </c>
      <c r="B50" t="s">
        <v>40</v>
      </c>
      <c r="C50" t="s">
        <v>21</v>
      </c>
      <c r="D50" t="s">
        <v>33</v>
      </c>
      <c r="E50" t="s">
        <v>18</v>
      </c>
      <c r="F50">
        <v>3</v>
      </c>
      <c r="G50">
        <v>17857</v>
      </c>
      <c r="H50">
        <v>53571</v>
      </c>
      <c r="I50" t="s">
        <v>14</v>
      </c>
    </row>
    <row r="51" spans="1:9" x14ac:dyDescent="0.3">
      <c r="A51" t="s">
        <v>90</v>
      </c>
      <c r="B51" t="s">
        <v>36</v>
      </c>
      <c r="C51" t="s">
        <v>16</v>
      </c>
      <c r="D51" t="s">
        <v>46</v>
      </c>
      <c r="E51" t="s">
        <v>13</v>
      </c>
      <c r="F51">
        <v>9</v>
      </c>
      <c r="G51">
        <v>24432</v>
      </c>
      <c r="H51">
        <v>219888</v>
      </c>
      <c r="I51" t="s">
        <v>14</v>
      </c>
    </row>
    <row r="52" spans="1:9" x14ac:dyDescent="0.3">
      <c r="A52" t="s">
        <v>91</v>
      </c>
      <c r="B52" t="s">
        <v>53</v>
      </c>
      <c r="C52" t="s">
        <v>21</v>
      </c>
      <c r="D52" t="s">
        <v>33</v>
      </c>
      <c r="E52" t="s">
        <v>30</v>
      </c>
      <c r="F52">
        <v>8</v>
      </c>
      <c r="G52">
        <v>12406</v>
      </c>
      <c r="H52">
        <v>99248</v>
      </c>
      <c r="I52" t="s">
        <v>31</v>
      </c>
    </row>
    <row r="53" spans="1:9" x14ac:dyDescent="0.3">
      <c r="A53" t="s">
        <v>92</v>
      </c>
      <c r="B53" t="s">
        <v>24</v>
      </c>
      <c r="C53" t="s">
        <v>16</v>
      </c>
      <c r="D53" t="s">
        <v>17</v>
      </c>
      <c r="E53" t="s">
        <v>47</v>
      </c>
      <c r="F53">
        <v>1</v>
      </c>
      <c r="G53">
        <v>29740</v>
      </c>
      <c r="H53">
        <v>29740</v>
      </c>
      <c r="I53" t="s">
        <v>31</v>
      </c>
    </row>
    <row r="54" spans="1:9" x14ac:dyDescent="0.3">
      <c r="A54" t="s">
        <v>93</v>
      </c>
      <c r="B54" t="s">
        <v>24</v>
      </c>
      <c r="C54" t="s">
        <v>51</v>
      </c>
      <c r="D54" t="s">
        <v>37</v>
      </c>
      <c r="E54" t="s">
        <v>18</v>
      </c>
      <c r="F54">
        <v>14</v>
      </c>
      <c r="G54">
        <v>1336</v>
      </c>
      <c r="H54">
        <v>18704</v>
      </c>
      <c r="I54" t="s">
        <v>31</v>
      </c>
    </row>
    <row r="55" spans="1:9" x14ac:dyDescent="0.3">
      <c r="A55" t="s">
        <v>94</v>
      </c>
      <c r="B55" t="s">
        <v>10</v>
      </c>
      <c r="C55" t="s">
        <v>51</v>
      </c>
      <c r="D55" t="s">
        <v>37</v>
      </c>
      <c r="E55" t="s">
        <v>30</v>
      </c>
      <c r="F55">
        <v>9</v>
      </c>
      <c r="G55">
        <v>6952</v>
      </c>
      <c r="H55">
        <v>62568</v>
      </c>
      <c r="I55" t="s">
        <v>14</v>
      </c>
    </row>
    <row r="56" spans="1:9" x14ac:dyDescent="0.3">
      <c r="A56" t="s">
        <v>95</v>
      </c>
      <c r="B56" t="s">
        <v>61</v>
      </c>
      <c r="C56" t="s">
        <v>43</v>
      </c>
      <c r="D56" t="s">
        <v>17</v>
      </c>
      <c r="E56" t="s">
        <v>26</v>
      </c>
      <c r="F56">
        <v>16</v>
      </c>
      <c r="G56">
        <v>10369</v>
      </c>
      <c r="H56">
        <v>165904</v>
      </c>
      <c r="I56" t="s">
        <v>34</v>
      </c>
    </row>
    <row r="57" spans="1:9" x14ac:dyDescent="0.3">
      <c r="A57" t="s">
        <v>27</v>
      </c>
      <c r="B57" t="s">
        <v>28</v>
      </c>
      <c r="C57" t="s">
        <v>16</v>
      </c>
      <c r="D57" t="s">
        <v>25</v>
      </c>
      <c r="E57" t="s">
        <v>26</v>
      </c>
      <c r="F57">
        <v>7</v>
      </c>
      <c r="G57">
        <v>8488</v>
      </c>
      <c r="H57">
        <v>59416</v>
      </c>
      <c r="I57" t="s">
        <v>34</v>
      </c>
    </row>
    <row r="58" spans="1:9" x14ac:dyDescent="0.3">
      <c r="A58" t="s">
        <v>96</v>
      </c>
      <c r="B58" t="s">
        <v>10</v>
      </c>
      <c r="C58" t="s">
        <v>11</v>
      </c>
      <c r="D58" t="s">
        <v>17</v>
      </c>
      <c r="E58" t="s">
        <v>26</v>
      </c>
      <c r="F58">
        <v>10</v>
      </c>
      <c r="G58">
        <v>11942</v>
      </c>
      <c r="H58">
        <v>119420</v>
      </c>
      <c r="I58" t="s">
        <v>41</v>
      </c>
    </row>
    <row r="59" spans="1:9" x14ac:dyDescent="0.3">
      <c r="A59" t="s">
        <v>97</v>
      </c>
      <c r="B59" t="s">
        <v>28</v>
      </c>
      <c r="C59" t="s">
        <v>21</v>
      </c>
      <c r="D59" t="s">
        <v>22</v>
      </c>
      <c r="E59" t="s">
        <v>47</v>
      </c>
      <c r="F59">
        <v>16</v>
      </c>
      <c r="G59">
        <v>6841</v>
      </c>
      <c r="H59">
        <v>109456</v>
      </c>
      <c r="I59" t="s">
        <v>41</v>
      </c>
    </row>
    <row r="60" spans="1:9" x14ac:dyDescent="0.3">
      <c r="A60" t="s">
        <v>98</v>
      </c>
      <c r="B60" t="s">
        <v>53</v>
      </c>
      <c r="C60" t="s">
        <v>21</v>
      </c>
      <c r="D60" t="s">
        <v>17</v>
      </c>
      <c r="E60" t="s">
        <v>38</v>
      </c>
      <c r="F60">
        <v>11</v>
      </c>
      <c r="G60">
        <v>16795</v>
      </c>
      <c r="H60">
        <v>184745</v>
      </c>
      <c r="I60" t="s">
        <v>14</v>
      </c>
    </row>
    <row r="61" spans="1:9" x14ac:dyDescent="0.3">
      <c r="A61" t="s">
        <v>99</v>
      </c>
      <c r="B61" t="s">
        <v>61</v>
      </c>
      <c r="C61" t="s">
        <v>51</v>
      </c>
      <c r="D61" t="s">
        <v>22</v>
      </c>
      <c r="E61" t="s">
        <v>47</v>
      </c>
      <c r="F61">
        <v>1</v>
      </c>
      <c r="G61">
        <v>28926</v>
      </c>
      <c r="H61">
        <v>28926</v>
      </c>
      <c r="I61" t="s">
        <v>31</v>
      </c>
    </row>
    <row r="62" spans="1:9" x14ac:dyDescent="0.3">
      <c r="A62" t="s">
        <v>100</v>
      </c>
      <c r="B62" t="s">
        <v>49</v>
      </c>
      <c r="C62" t="s">
        <v>51</v>
      </c>
      <c r="D62" t="s">
        <v>46</v>
      </c>
      <c r="E62" t="s">
        <v>57</v>
      </c>
      <c r="F62">
        <v>13</v>
      </c>
      <c r="G62">
        <v>2839</v>
      </c>
      <c r="H62">
        <v>36907</v>
      </c>
      <c r="I62" t="s">
        <v>34</v>
      </c>
    </row>
    <row r="63" spans="1:9" x14ac:dyDescent="0.3">
      <c r="A63" t="s">
        <v>101</v>
      </c>
      <c r="B63" t="s">
        <v>10</v>
      </c>
      <c r="C63" t="s">
        <v>16</v>
      </c>
      <c r="D63" t="s">
        <v>29</v>
      </c>
      <c r="E63" t="s">
        <v>18</v>
      </c>
      <c r="F63">
        <v>3</v>
      </c>
      <c r="G63">
        <v>3903</v>
      </c>
      <c r="H63">
        <v>11709</v>
      </c>
      <c r="I63" t="s">
        <v>41</v>
      </c>
    </row>
    <row r="64" spans="1:9" x14ac:dyDescent="0.3">
      <c r="A64" t="s">
        <v>102</v>
      </c>
      <c r="B64" t="s">
        <v>40</v>
      </c>
      <c r="C64" t="s">
        <v>16</v>
      </c>
      <c r="D64" t="s">
        <v>54</v>
      </c>
      <c r="E64" t="s">
        <v>30</v>
      </c>
      <c r="F64">
        <v>13</v>
      </c>
      <c r="G64">
        <v>21916</v>
      </c>
      <c r="H64">
        <v>284908</v>
      </c>
      <c r="I64" t="s">
        <v>41</v>
      </c>
    </row>
    <row r="65" spans="1:9" x14ac:dyDescent="0.3">
      <c r="A65" t="s">
        <v>45</v>
      </c>
      <c r="B65" t="s">
        <v>20</v>
      </c>
      <c r="C65" t="s">
        <v>51</v>
      </c>
      <c r="D65" t="s">
        <v>46</v>
      </c>
      <c r="E65" t="s">
        <v>13</v>
      </c>
      <c r="F65">
        <v>2</v>
      </c>
      <c r="G65">
        <v>11490</v>
      </c>
      <c r="H65">
        <v>22980</v>
      </c>
      <c r="I65" t="s">
        <v>31</v>
      </c>
    </row>
    <row r="66" spans="1:9" x14ac:dyDescent="0.3">
      <c r="A66" t="s">
        <v>103</v>
      </c>
      <c r="B66" t="s">
        <v>66</v>
      </c>
      <c r="C66" t="s">
        <v>21</v>
      </c>
      <c r="D66" t="s">
        <v>54</v>
      </c>
      <c r="E66" t="s">
        <v>57</v>
      </c>
      <c r="F66">
        <v>17</v>
      </c>
      <c r="G66">
        <v>26781</v>
      </c>
      <c r="H66">
        <v>455277</v>
      </c>
      <c r="I66" t="s">
        <v>31</v>
      </c>
    </row>
    <row r="67" spans="1:9" x14ac:dyDescent="0.3">
      <c r="A67" t="s">
        <v>104</v>
      </c>
      <c r="B67" t="s">
        <v>49</v>
      </c>
      <c r="C67" t="s">
        <v>21</v>
      </c>
      <c r="D67" t="s">
        <v>29</v>
      </c>
      <c r="E67" t="s">
        <v>57</v>
      </c>
      <c r="F67">
        <v>4</v>
      </c>
      <c r="G67">
        <v>18191</v>
      </c>
      <c r="H67">
        <v>72764</v>
      </c>
      <c r="I67" t="s">
        <v>14</v>
      </c>
    </row>
    <row r="68" spans="1:9" x14ac:dyDescent="0.3">
      <c r="A68" t="s">
        <v>105</v>
      </c>
      <c r="B68" t="s">
        <v>53</v>
      </c>
      <c r="C68" t="s">
        <v>21</v>
      </c>
      <c r="D68" t="s">
        <v>54</v>
      </c>
      <c r="E68" t="s">
        <v>47</v>
      </c>
      <c r="F68">
        <v>18</v>
      </c>
      <c r="G68">
        <v>29687</v>
      </c>
      <c r="H68">
        <v>534366</v>
      </c>
      <c r="I68" t="s">
        <v>14</v>
      </c>
    </row>
    <row r="69" spans="1:9" x14ac:dyDescent="0.3">
      <c r="A69" t="s">
        <v>96</v>
      </c>
      <c r="B69" t="s">
        <v>66</v>
      </c>
      <c r="C69" t="s">
        <v>43</v>
      </c>
      <c r="D69" t="s">
        <v>60</v>
      </c>
      <c r="E69" t="s">
        <v>13</v>
      </c>
      <c r="F69">
        <v>19</v>
      </c>
      <c r="G69">
        <v>15430</v>
      </c>
      <c r="H69">
        <v>293170</v>
      </c>
      <c r="I69" t="s">
        <v>14</v>
      </c>
    </row>
    <row r="70" spans="1:9" x14ac:dyDescent="0.3">
      <c r="A70" t="s">
        <v>59</v>
      </c>
      <c r="B70" t="s">
        <v>36</v>
      </c>
      <c r="C70" t="s">
        <v>16</v>
      </c>
      <c r="D70" t="s">
        <v>33</v>
      </c>
      <c r="E70" t="s">
        <v>30</v>
      </c>
      <c r="F70">
        <v>6</v>
      </c>
      <c r="G70">
        <v>6672</v>
      </c>
      <c r="H70">
        <v>40032</v>
      </c>
      <c r="I70" t="s">
        <v>34</v>
      </c>
    </row>
    <row r="71" spans="1:9" x14ac:dyDescent="0.3">
      <c r="A71" t="s">
        <v>106</v>
      </c>
      <c r="B71" t="s">
        <v>28</v>
      </c>
      <c r="C71" t="s">
        <v>21</v>
      </c>
      <c r="D71" t="s">
        <v>54</v>
      </c>
      <c r="E71" t="s">
        <v>38</v>
      </c>
      <c r="F71">
        <v>17</v>
      </c>
      <c r="G71">
        <v>7570</v>
      </c>
      <c r="H71">
        <v>128690</v>
      </c>
      <c r="I71" t="s">
        <v>41</v>
      </c>
    </row>
    <row r="72" spans="1:9" x14ac:dyDescent="0.3">
      <c r="A72" t="s">
        <v>107</v>
      </c>
      <c r="B72" t="s">
        <v>40</v>
      </c>
      <c r="C72" t="s">
        <v>43</v>
      </c>
      <c r="D72" t="s">
        <v>12</v>
      </c>
      <c r="E72" t="s">
        <v>26</v>
      </c>
      <c r="F72">
        <v>1</v>
      </c>
      <c r="G72">
        <v>19260</v>
      </c>
      <c r="H72">
        <v>19260</v>
      </c>
      <c r="I72" t="s">
        <v>14</v>
      </c>
    </row>
    <row r="73" spans="1:9" x14ac:dyDescent="0.3">
      <c r="A73" t="s">
        <v>108</v>
      </c>
      <c r="B73" t="s">
        <v>66</v>
      </c>
      <c r="C73" t="s">
        <v>21</v>
      </c>
      <c r="D73" t="s">
        <v>17</v>
      </c>
      <c r="E73" t="s">
        <v>30</v>
      </c>
      <c r="F73">
        <v>17</v>
      </c>
      <c r="G73">
        <v>24545</v>
      </c>
      <c r="H73">
        <v>417265</v>
      </c>
      <c r="I73" t="s">
        <v>34</v>
      </c>
    </row>
    <row r="74" spans="1:9" x14ac:dyDescent="0.3">
      <c r="A74" t="s">
        <v>109</v>
      </c>
      <c r="B74" t="s">
        <v>49</v>
      </c>
      <c r="C74" t="s">
        <v>21</v>
      </c>
      <c r="D74" t="s">
        <v>12</v>
      </c>
      <c r="E74" t="s">
        <v>26</v>
      </c>
      <c r="F74">
        <v>4</v>
      </c>
      <c r="G74">
        <v>1960</v>
      </c>
      <c r="H74">
        <v>7840</v>
      </c>
      <c r="I74" t="s">
        <v>34</v>
      </c>
    </row>
    <row r="75" spans="1:9" x14ac:dyDescent="0.3">
      <c r="A75" t="s">
        <v>110</v>
      </c>
      <c r="B75" t="s">
        <v>10</v>
      </c>
      <c r="C75" t="s">
        <v>43</v>
      </c>
      <c r="D75" t="s">
        <v>54</v>
      </c>
      <c r="E75" t="s">
        <v>44</v>
      </c>
      <c r="F75">
        <v>14</v>
      </c>
      <c r="G75">
        <v>1562</v>
      </c>
      <c r="H75">
        <v>21868</v>
      </c>
      <c r="I75" t="s">
        <v>31</v>
      </c>
    </row>
    <row r="76" spans="1:9" x14ac:dyDescent="0.3">
      <c r="A76" t="s">
        <v>111</v>
      </c>
      <c r="B76" t="s">
        <v>61</v>
      </c>
      <c r="C76" t="s">
        <v>16</v>
      </c>
      <c r="D76" t="s">
        <v>54</v>
      </c>
      <c r="E76" t="s">
        <v>30</v>
      </c>
      <c r="F76">
        <v>13</v>
      </c>
      <c r="G76">
        <v>6489</v>
      </c>
      <c r="H76">
        <v>84357</v>
      </c>
      <c r="I76" t="s">
        <v>41</v>
      </c>
    </row>
    <row r="77" spans="1:9" x14ac:dyDescent="0.3">
      <c r="A77" t="s">
        <v>112</v>
      </c>
      <c r="B77" t="s">
        <v>36</v>
      </c>
      <c r="C77" t="s">
        <v>51</v>
      </c>
      <c r="D77" t="s">
        <v>25</v>
      </c>
      <c r="E77" t="s">
        <v>26</v>
      </c>
      <c r="F77">
        <v>17</v>
      </c>
      <c r="G77">
        <v>3373</v>
      </c>
      <c r="H77">
        <v>57341</v>
      </c>
      <c r="I77" t="s">
        <v>34</v>
      </c>
    </row>
    <row r="78" spans="1:9" x14ac:dyDescent="0.3">
      <c r="A78" t="s">
        <v>23</v>
      </c>
      <c r="B78" t="s">
        <v>20</v>
      </c>
      <c r="C78" t="s">
        <v>43</v>
      </c>
      <c r="D78" t="s">
        <v>22</v>
      </c>
      <c r="E78" t="s">
        <v>47</v>
      </c>
      <c r="F78">
        <v>8</v>
      </c>
      <c r="G78">
        <v>9139</v>
      </c>
      <c r="H78">
        <v>73112</v>
      </c>
      <c r="I78" t="s">
        <v>31</v>
      </c>
    </row>
    <row r="79" spans="1:9" x14ac:dyDescent="0.3">
      <c r="A79" t="s">
        <v>113</v>
      </c>
      <c r="B79" t="s">
        <v>49</v>
      </c>
      <c r="C79" t="s">
        <v>16</v>
      </c>
      <c r="D79" t="s">
        <v>54</v>
      </c>
      <c r="E79" t="s">
        <v>44</v>
      </c>
      <c r="F79">
        <v>10</v>
      </c>
      <c r="G79">
        <v>8307</v>
      </c>
      <c r="H79">
        <v>83070</v>
      </c>
      <c r="I79" t="s">
        <v>41</v>
      </c>
    </row>
    <row r="80" spans="1:9" x14ac:dyDescent="0.3">
      <c r="A80" t="s">
        <v>114</v>
      </c>
      <c r="B80" t="s">
        <v>40</v>
      </c>
      <c r="C80" t="s">
        <v>51</v>
      </c>
      <c r="D80" t="s">
        <v>33</v>
      </c>
      <c r="E80" t="s">
        <v>26</v>
      </c>
      <c r="F80">
        <v>1</v>
      </c>
      <c r="G80">
        <v>26455</v>
      </c>
      <c r="H80">
        <v>26455</v>
      </c>
      <c r="I80" t="s">
        <v>41</v>
      </c>
    </row>
    <row r="81" spans="1:9" x14ac:dyDescent="0.3">
      <c r="A81" t="s">
        <v>115</v>
      </c>
      <c r="B81" t="s">
        <v>36</v>
      </c>
      <c r="C81" t="s">
        <v>16</v>
      </c>
      <c r="D81" t="s">
        <v>60</v>
      </c>
      <c r="E81" t="s">
        <v>57</v>
      </c>
      <c r="F81">
        <v>14</v>
      </c>
      <c r="G81">
        <v>3537</v>
      </c>
      <c r="H81">
        <v>49518</v>
      </c>
      <c r="I81" t="s">
        <v>34</v>
      </c>
    </row>
    <row r="82" spans="1:9" x14ac:dyDescent="0.3">
      <c r="A82" t="s">
        <v>116</v>
      </c>
      <c r="B82" t="s">
        <v>36</v>
      </c>
      <c r="C82" t="s">
        <v>21</v>
      </c>
      <c r="D82" t="s">
        <v>37</v>
      </c>
      <c r="E82" t="s">
        <v>26</v>
      </c>
      <c r="F82">
        <v>9</v>
      </c>
      <c r="G82">
        <v>23951</v>
      </c>
      <c r="H82">
        <v>215559</v>
      </c>
      <c r="I82" t="s">
        <v>41</v>
      </c>
    </row>
    <row r="83" spans="1:9" x14ac:dyDescent="0.3">
      <c r="A83" t="s">
        <v>101</v>
      </c>
      <c r="B83" t="s">
        <v>28</v>
      </c>
      <c r="C83" t="s">
        <v>43</v>
      </c>
      <c r="D83" t="s">
        <v>33</v>
      </c>
      <c r="E83" t="s">
        <v>38</v>
      </c>
      <c r="F83">
        <v>10</v>
      </c>
      <c r="G83">
        <v>25543</v>
      </c>
      <c r="H83">
        <v>255430</v>
      </c>
      <c r="I83" t="s">
        <v>34</v>
      </c>
    </row>
    <row r="84" spans="1:9" x14ac:dyDescent="0.3">
      <c r="A84" t="s">
        <v>117</v>
      </c>
      <c r="B84" t="s">
        <v>10</v>
      </c>
      <c r="C84" t="s">
        <v>43</v>
      </c>
      <c r="D84" t="s">
        <v>37</v>
      </c>
      <c r="E84" t="s">
        <v>18</v>
      </c>
      <c r="F84">
        <v>20</v>
      </c>
      <c r="G84">
        <v>12530</v>
      </c>
      <c r="H84">
        <v>250600</v>
      </c>
      <c r="I84" t="s">
        <v>34</v>
      </c>
    </row>
    <row r="85" spans="1:9" x14ac:dyDescent="0.3">
      <c r="A85" t="s">
        <v>118</v>
      </c>
      <c r="B85" t="s">
        <v>49</v>
      </c>
      <c r="C85" t="s">
        <v>11</v>
      </c>
      <c r="D85" t="s">
        <v>29</v>
      </c>
      <c r="E85" t="s">
        <v>44</v>
      </c>
      <c r="F85">
        <v>2</v>
      </c>
      <c r="G85">
        <v>13196</v>
      </c>
      <c r="H85">
        <v>26392</v>
      </c>
      <c r="I85" t="s">
        <v>41</v>
      </c>
    </row>
    <row r="86" spans="1:9" x14ac:dyDescent="0.3">
      <c r="A86" t="s">
        <v>52</v>
      </c>
      <c r="B86" t="s">
        <v>40</v>
      </c>
      <c r="C86" t="s">
        <v>21</v>
      </c>
      <c r="D86" t="s">
        <v>60</v>
      </c>
      <c r="E86" t="s">
        <v>18</v>
      </c>
      <c r="F86">
        <v>5</v>
      </c>
      <c r="G86">
        <v>20171</v>
      </c>
      <c r="H86">
        <v>100855</v>
      </c>
      <c r="I86" t="s">
        <v>41</v>
      </c>
    </row>
    <row r="87" spans="1:9" x14ac:dyDescent="0.3">
      <c r="A87" t="s">
        <v>119</v>
      </c>
      <c r="B87" t="s">
        <v>40</v>
      </c>
      <c r="C87" t="s">
        <v>51</v>
      </c>
      <c r="D87" t="s">
        <v>12</v>
      </c>
      <c r="E87" t="s">
        <v>57</v>
      </c>
      <c r="F87">
        <v>17</v>
      </c>
      <c r="G87">
        <v>14708</v>
      </c>
      <c r="H87">
        <v>250036</v>
      </c>
      <c r="I87" t="s">
        <v>31</v>
      </c>
    </row>
    <row r="88" spans="1:9" x14ac:dyDescent="0.3">
      <c r="A88" t="s">
        <v>120</v>
      </c>
      <c r="B88" t="s">
        <v>61</v>
      </c>
      <c r="C88" t="s">
        <v>16</v>
      </c>
      <c r="D88" t="s">
        <v>46</v>
      </c>
      <c r="E88" t="s">
        <v>57</v>
      </c>
      <c r="F88">
        <v>8</v>
      </c>
      <c r="G88">
        <v>22254</v>
      </c>
      <c r="H88">
        <v>178032</v>
      </c>
      <c r="I88" t="s">
        <v>41</v>
      </c>
    </row>
    <row r="89" spans="1:9" x14ac:dyDescent="0.3">
      <c r="A89" t="s">
        <v>121</v>
      </c>
      <c r="B89" t="s">
        <v>61</v>
      </c>
      <c r="C89" t="s">
        <v>43</v>
      </c>
      <c r="D89" t="s">
        <v>29</v>
      </c>
      <c r="E89" t="s">
        <v>47</v>
      </c>
      <c r="F89">
        <v>13</v>
      </c>
      <c r="G89">
        <v>28484</v>
      </c>
      <c r="H89">
        <v>370292</v>
      </c>
      <c r="I89" t="s">
        <v>41</v>
      </c>
    </row>
    <row r="90" spans="1:9" x14ac:dyDescent="0.3">
      <c r="A90" t="s">
        <v>122</v>
      </c>
      <c r="B90" t="s">
        <v>49</v>
      </c>
      <c r="C90" t="s">
        <v>51</v>
      </c>
      <c r="D90" t="s">
        <v>37</v>
      </c>
      <c r="E90" t="s">
        <v>44</v>
      </c>
      <c r="F90">
        <v>18</v>
      </c>
      <c r="G90">
        <v>22689</v>
      </c>
      <c r="H90">
        <v>408402</v>
      </c>
      <c r="I90" t="s">
        <v>31</v>
      </c>
    </row>
    <row r="91" spans="1:9" x14ac:dyDescent="0.3">
      <c r="A91" t="s">
        <v>123</v>
      </c>
      <c r="B91" t="s">
        <v>10</v>
      </c>
      <c r="C91" t="s">
        <v>11</v>
      </c>
      <c r="D91" t="s">
        <v>54</v>
      </c>
      <c r="E91" t="s">
        <v>44</v>
      </c>
      <c r="F91">
        <v>5</v>
      </c>
      <c r="G91">
        <v>26742</v>
      </c>
      <c r="H91">
        <v>133710</v>
      </c>
      <c r="I91" t="s">
        <v>41</v>
      </c>
    </row>
    <row r="92" spans="1:9" x14ac:dyDescent="0.3">
      <c r="A92" t="s">
        <v>99</v>
      </c>
      <c r="B92" t="s">
        <v>49</v>
      </c>
      <c r="C92" t="s">
        <v>51</v>
      </c>
      <c r="D92" t="s">
        <v>54</v>
      </c>
      <c r="E92" t="s">
        <v>13</v>
      </c>
      <c r="F92">
        <v>17</v>
      </c>
      <c r="G92">
        <v>1008</v>
      </c>
      <c r="H92">
        <v>17136</v>
      </c>
      <c r="I92" t="s">
        <v>34</v>
      </c>
    </row>
    <row r="93" spans="1:9" x14ac:dyDescent="0.3">
      <c r="A93" t="s">
        <v>124</v>
      </c>
      <c r="B93" t="s">
        <v>10</v>
      </c>
      <c r="C93" t="s">
        <v>43</v>
      </c>
      <c r="D93" t="s">
        <v>37</v>
      </c>
      <c r="E93" t="s">
        <v>26</v>
      </c>
      <c r="F93">
        <v>16</v>
      </c>
      <c r="G93">
        <v>27803</v>
      </c>
      <c r="H93">
        <v>444848</v>
      </c>
      <c r="I93" t="s">
        <v>41</v>
      </c>
    </row>
    <row r="94" spans="1:9" x14ac:dyDescent="0.3">
      <c r="A94" t="s">
        <v>125</v>
      </c>
      <c r="B94" t="s">
        <v>66</v>
      </c>
      <c r="C94" t="s">
        <v>16</v>
      </c>
      <c r="D94" t="s">
        <v>54</v>
      </c>
      <c r="E94" t="s">
        <v>57</v>
      </c>
      <c r="F94">
        <v>7</v>
      </c>
      <c r="G94">
        <v>29128</v>
      </c>
      <c r="H94">
        <v>203896</v>
      </c>
      <c r="I94" t="s">
        <v>14</v>
      </c>
    </row>
    <row r="95" spans="1:9" x14ac:dyDescent="0.3">
      <c r="A95" t="s">
        <v>126</v>
      </c>
      <c r="B95" t="s">
        <v>61</v>
      </c>
      <c r="C95" t="s">
        <v>11</v>
      </c>
      <c r="D95" t="s">
        <v>29</v>
      </c>
      <c r="E95" t="s">
        <v>47</v>
      </c>
      <c r="F95">
        <v>13</v>
      </c>
      <c r="G95">
        <v>1220</v>
      </c>
      <c r="H95">
        <v>15860</v>
      </c>
      <c r="I95" t="s">
        <v>14</v>
      </c>
    </row>
    <row r="96" spans="1:9" x14ac:dyDescent="0.3">
      <c r="A96" t="s">
        <v>127</v>
      </c>
      <c r="B96" t="s">
        <v>40</v>
      </c>
      <c r="C96" t="s">
        <v>11</v>
      </c>
      <c r="D96" t="s">
        <v>46</v>
      </c>
      <c r="E96" t="s">
        <v>57</v>
      </c>
      <c r="F96">
        <v>8</v>
      </c>
      <c r="G96">
        <v>13366</v>
      </c>
      <c r="H96">
        <v>106928</v>
      </c>
      <c r="I96" t="s">
        <v>31</v>
      </c>
    </row>
    <row r="97" spans="1:9" x14ac:dyDescent="0.3">
      <c r="A97" t="s">
        <v>128</v>
      </c>
      <c r="B97" t="s">
        <v>61</v>
      </c>
      <c r="C97" t="s">
        <v>11</v>
      </c>
      <c r="D97" t="s">
        <v>29</v>
      </c>
      <c r="E97" t="s">
        <v>57</v>
      </c>
      <c r="F97">
        <v>4</v>
      </c>
      <c r="G97">
        <v>12985</v>
      </c>
      <c r="H97">
        <v>51940</v>
      </c>
      <c r="I97" t="s">
        <v>41</v>
      </c>
    </row>
    <row r="98" spans="1:9" x14ac:dyDescent="0.3">
      <c r="A98" t="s">
        <v>129</v>
      </c>
      <c r="B98" t="s">
        <v>49</v>
      </c>
      <c r="C98" t="s">
        <v>51</v>
      </c>
      <c r="D98" t="s">
        <v>33</v>
      </c>
      <c r="E98" t="s">
        <v>18</v>
      </c>
      <c r="F98">
        <v>7</v>
      </c>
      <c r="G98">
        <v>16552</v>
      </c>
      <c r="H98">
        <v>115864</v>
      </c>
      <c r="I98" t="s">
        <v>34</v>
      </c>
    </row>
    <row r="99" spans="1:9" x14ac:dyDescent="0.3">
      <c r="A99" t="s">
        <v>130</v>
      </c>
      <c r="B99" t="s">
        <v>28</v>
      </c>
      <c r="C99" t="s">
        <v>43</v>
      </c>
      <c r="D99" t="s">
        <v>60</v>
      </c>
      <c r="E99" t="s">
        <v>47</v>
      </c>
      <c r="F99">
        <v>12</v>
      </c>
      <c r="G99">
        <v>22282</v>
      </c>
      <c r="H99">
        <v>267384</v>
      </c>
      <c r="I99" t="s">
        <v>14</v>
      </c>
    </row>
    <row r="100" spans="1:9" x14ac:dyDescent="0.3">
      <c r="A100" t="s">
        <v>131</v>
      </c>
      <c r="B100" t="s">
        <v>40</v>
      </c>
      <c r="C100" t="s">
        <v>16</v>
      </c>
      <c r="D100" t="s">
        <v>29</v>
      </c>
      <c r="E100" t="s">
        <v>30</v>
      </c>
      <c r="F100">
        <v>1</v>
      </c>
      <c r="G100">
        <v>18681</v>
      </c>
      <c r="H100">
        <v>18681</v>
      </c>
      <c r="I100" t="s">
        <v>14</v>
      </c>
    </row>
    <row r="101" spans="1:9" x14ac:dyDescent="0.3">
      <c r="A101" t="s">
        <v>67</v>
      </c>
      <c r="B101" t="s">
        <v>49</v>
      </c>
      <c r="C101" t="s">
        <v>21</v>
      </c>
      <c r="D101" t="s">
        <v>46</v>
      </c>
      <c r="E101" t="s">
        <v>30</v>
      </c>
      <c r="F101">
        <v>7</v>
      </c>
      <c r="G101">
        <v>8935</v>
      </c>
      <c r="H101">
        <v>62545</v>
      </c>
      <c r="I101" t="s">
        <v>14</v>
      </c>
    </row>
    <row r="102" spans="1:9" x14ac:dyDescent="0.3">
      <c r="A102" t="s">
        <v>132</v>
      </c>
      <c r="B102" t="s">
        <v>49</v>
      </c>
      <c r="C102" t="s">
        <v>11</v>
      </c>
      <c r="D102" t="s">
        <v>37</v>
      </c>
      <c r="E102" t="s">
        <v>13</v>
      </c>
      <c r="F102">
        <v>7</v>
      </c>
      <c r="G102">
        <v>23681</v>
      </c>
      <c r="H102">
        <v>165767</v>
      </c>
      <c r="I102" t="s">
        <v>34</v>
      </c>
    </row>
    <row r="103" spans="1:9" x14ac:dyDescent="0.3">
      <c r="A103" t="s">
        <v>133</v>
      </c>
      <c r="B103" t="s">
        <v>20</v>
      </c>
      <c r="C103" t="s">
        <v>51</v>
      </c>
      <c r="D103" t="s">
        <v>46</v>
      </c>
      <c r="E103" t="s">
        <v>26</v>
      </c>
      <c r="F103">
        <v>11</v>
      </c>
      <c r="G103">
        <v>14333</v>
      </c>
      <c r="H103">
        <v>157663</v>
      </c>
      <c r="I103" t="s">
        <v>14</v>
      </c>
    </row>
    <row r="104" spans="1:9" x14ac:dyDescent="0.3">
      <c r="A104" t="s">
        <v>134</v>
      </c>
      <c r="B104" t="s">
        <v>66</v>
      </c>
      <c r="C104" t="s">
        <v>51</v>
      </c>
      <c r="D104" t="s">
        <v>46</v>
      </c>
      <c r="E104" t="s">
        <v>47</v>
      </c>
      <c r="F104">
        <v>2</v>
      </c>
      <c r="G104">
        <v>15677</v>
      </c>
      <c r="H104">
        <v>31354</v>
      </c>
      <c r="I104" t="s">
        <v>14</v>
      </c>
    </row>
    <row r="105" spans="1:9" x14ac:dyDescent="0.3">
      <c r="A105" t="s">
        <v>9</v>
      </c>
      <c r="B105" t="s">
        <v>66</v>
      </c>
      <c r="C105" t="s">
        <v>43</v>
      </c>
      <c r="D105" t="s">
        <v>33</v>
      </c>
      <c r="E105" t="s">
        <v>38</v>
      </c>
      <c r="F105">
        <v>15</v>
      </c>
      <c r="G105">
        <v>14086</v>
      </c>
      <c r="H105">
        <v>211290</v>
      </c>
      <c r="I105" t="s">
        <v>31</v>
      </c>
    </row>
    <row r="106" spans="1:9" x14ac:dyDescent="0.3">
      <c r="A106" t="s">
        <v>135</v>
      </c>
      <c r="B106" t="s">
        <v>28</v>
      </c>
      <c r="C106" t="s">
        <v>51</v>
      </c>
      <c r="D106" t="s">
        <v>33</v>
      </c>
      <c r="E106" t="s">
        <v>30</v>
      </c>
      <c r="F106">
        <v>16</v>
      </c>
      <c r="G106">
        <v>27092</v>
      </c>
      <c r="H106">
        <v>433472</v>
      </c>
      <c r="I106" t="s">
        <v>34</v>
      </c>
    </row>
    <row r="107" spans="1:9" x14ac:dyDescent="0.3">
      <c r="A107" t="s">
        <v>136</v>
      </c>
      <c r="B107" t="s">
        <v>66</v>
      </c>
      <c r="C107" t="s">
        <v>11</v>
      </c>
      <c r="D107" t="s">
        <v>37</v>
      </c>
      <c r="E107" t="s">
        <v>38</v>
      </c>
      <c r="F107">
        <v>8</v>
      </c>
      <c r="G107">
        <v>6495</v>
      </c>
      <c r="H107">
        <v>51960</v>
      </c>
      <c r="I107" t="s">
        <v>31</v>
      </c>
    </row>
    <row r="108" spans="1:9" x14ac:dyDescent="0.3">
      <c r="A108" t="s">
        <v>137</v>
      </c>
      <c r="B108" t="s">
        <v>24</v>
      </c>
      <c r="C108" t="s">
        <v>11</v>
      </c>
      <c r="D108" t="s">
        <v>60</v>
      </c>
      <c r="E108" t="s">
        <v>47</v>
      </c>
      <c r="F108">
        <v>12</v>
      </c>
      <c r="G108">
        <v>6968</v>
      </c>
      <c r="H108">
        <v>83616</v>
      </c>
      <c r="I108" t="s">
        <v>31</v>
      </c>
    </row>
    <row r="109" spans="1:9" x14ac:dyDescent="0.3">
      <c r="A109" t="s">
        <v>138</v>
      </c>
      <c r="B109" t="s">
        <v>61</v>
      </c>
      <c r="C109" t="s">
        <v>16</v>
      </c>
      <c r="D109" t="s">
        <v>12</v>
      </c>
      <c r="E109" t="s">
        <v>26</v>
      </c>
      <c r="F109">
        <v>15</v>
      </c>
      <c r="G109">
        <v>9895</v>
      </c>
      <c r="H109">
        <v>148425</v>
      </c>
      <c r="I109" t="s">
        <v>14</v>
      </c>
    </row>
    <row r="110" spans="1:9" x14ac:dyDescent="0.3">
      <c r="A110" t="s">
        <v>79</v>
      </c>
      <c r="B110" t="s">
        <v>20</v>
      </c>
      <c r="C110" t="s">
        <v>11</v>
      </c>
      <c r="D110" t="s">
        <v>37</v>
      </c>
      <c r="E110" t="s">
        <v>18</v>
      </c>
      <c r="F110">
        <v>11</v>
      </c>
      <c r="G110">
        <v>14136</v>
      </c>
      <c r="H110">
        <v>155496</v>
      </c>
      <c r="I110" t="s">
        <v>14</v>
      </c>
    </row>
    <row r="111" spans="1:9" x14ac:dyDescent="0.3">
      <c r="A111" t="s">
        <v>139</v>
      </c>
      <c r="B111" t="s">
        <v>66</v>
      </c>
      <c r="C111" t="s">
        <v>43</v>
      </c>
      <c r="D111" t="s">
        <v>12</v>
      </c>
      <c r="E111" t="s">
        <v>57</v>
      </c>
      <c r="F111">
        <v>15</v>
      </c>
      <c r="G111">
        <v>15960</v>
      </c>
      <c r="H111">
        <v>239400</v>
      </c>
      <c r="I111" t="s">
        <v>31</v>
      </c>
    </row>
    <row r="112" spans="1:9" x14ac:dyDescent="0.3">
      <c r="A112" t="s">
        <v>140</v>
      </c>
      <c r="B112" t="s">
        <v>66</v>
      </c>
      <c r="C112" t="s">
        <v>51</v>
      </c>
      <c r="D112" t="s">
        <v>46</v>
      </c>
      <c r="E112" t="s">
        <v>18</v>
      </c>
      <c r="F112">
        <v>15</v>
      </c>
      <c r="G112">
        <v>27362</v>
      </c>
      <c r="H112">
        <v>410430</v>
      </c>
      <c r="I112" t="s">
        <v>34</v>
      </c>
    </row>
    <row r="113" spans="1:9" x14ac:dyDescent="0.3">
      <c r="A113" t="s">
        <v>141</v>
      </c>
      <c r="B113" t="s">
        <v>49</v>
      </c>
      <c r="C113" t="s">
        <v>16</v>
      </c>
      <c r="D113" t="s">
        <v>12</v>
      </c>
      <c r="E113" t="s">
        <v>30</v>
      </c>
      <c r="F113">
        <v>10</v>
      </c>
      <c r="G113">
        <v>23798</v>
      </c>
      <c r="H113">
        <v>237980</v>
      </c>
      <c r="I113" t="s">
        <v>31</v>
      </c>
    </row>
    <row r="114" spans="1:9" x14ac:dyDescent="0.3">
      <c r="A114" t="s">
        <v>142</v>
      </c>
      <c r="B114" t="s">
        <v>36</v>
      </c>
      <c r="C114" t="s">
        <v>16</v>
      </c>
      <c r="D114" t="s">
        <v>17</v>
      </c>
      <c r="E114" t="s">
        <v>13</v>
      </c>
      <c r="F114">
        <v>15</v>
      </c>
      <c r="G114">
        <v>6488</v>
      </c>
      <c r="H114">
        <v>97320</v>
      </c>
      <c r="I114" t="s">
        <v>31</v>
      </c>
    </row>
    <row r="115" spans="1:9" x14ac:dyDescent="0.3">
      <c r="A115" t="s">
        <v>143</v>
      </c>
      <c r="B115" t="s">
        <v>24</v>
      </c>
      <c r="C115" t="s">
        <v>21</v>
      </c>
      <c r="D115" t="s">
        <v>60</v>
      </c>
      <c r="E115" t="s">
        <v>44</v>
      </c>
      <c r="F115">
        <v>1</v>
      </c>
      <c r="G115">
        <v>24882</v>
      </c>
      <c r="H115">
        <v>24882</v>
      </c>
      <c r="I115" t="s">
        <v>34</v>
      </c>
    </row>
    <row r="116" spans="1:9" x14ac:dyDescent="0.3">
      <c r="A116" t="s">
        <v>144</v>
      </c>
      <c r="B116" t="s">
        <v>53</v>
      </c>
      <c r="C116" t="s">
        <v>11</v>
      </c>
      <c r="D116" t="s">
        <v>54</v>
      </c>
      <c r="E116" t="s">
        <v>38</v>
      </c>
      <c r="F116">
        <v>11</v>
      </c>
      <c r="G116">
        <v>10109</v>
      </c>
      <c r="H116">
        <v>111199</v>
      </c>
      <c r="I116" t="s">
        <v>34</v>
      </c>
    </row>
    <row r="117" spans="1:9" x14ac:dyDescent="0.3">
      <c r="A117" t="s">
        <v>145</v>
      </c>
      <c r="B117" t="s">
        <v>61</v>
      </c>
      <c r="C117" t="s">
        <v>16</v>
      </c>
      <c r="D117" t="s">
        <v>12</v>
      </c>
      <c r="E117" t="s">
        <v>38</v>
      </c>
      <c r="F117">
        <v>20</v>
      </c>
      <c r="G117">
        <v>27298</v>
      </c>
      <c r="H117">
        <v>545960</v>
      </c>
      <c r="I117" t="s">
        <v>14</v>
      </c>
    </row>
    <row r="118" spans="1:9" x14ac:dyDescent="0.3">
      <c r="A118" t="s">
        <v>146</v>
      </c>
      <c r="B118" t="s">
        <v>66</v>
      </c>
      <c r="C118" t="s">
        <v>21</v>
      </c>
      <c r="D118" t="s">
        <v>22</v>
      </c>
      <c r="E118" t="s">
        <v>13</v>
      </c>
      <c r="F118">
        <v>18</v>
      </c>
      <c r="G118">
        <v>25243</v>
      </c>
      <c r="H118">
        <v>454374</v>
      </c>
      <c r="I118" t="s">
        <v>41</v>
      </c>
    </row>
    <row r="119" spans="1:9" x14ac:dyDescent="0.3">
      <c r="A119" t="s">
        <v>147</v>
      </c>
      <c r="B119" t="s">
        <v>10</v>
      </c>
      <c r="C119" t="s">
        <v>43</v>
      </c>
      <c r="D119" t="s">
        <v>17</v>
      </c>
      <c r="E119" t="s">
        <v>26</v>
      </c>
      <c r="F119">
        <v>16</v>
      </c>
      <c r="G119">
        <v>9709</v>
      </c>
      <c r="H119">
        <v>155344</v>
      </c>
      <c r="I119" t="s">
        <v>34</v>
      </c>
    </row>
    <row r="120" spans="1:9" x14ac:dyDescent="0.3">
      <c r="A120" t="s">
        <v>148</v>
      </c>
      <c r="B120" t="s">
        <v>40</v>
      </c>
      <c r="C120" t="s">
        <v>43</v>
      </c>
      <c r="D120" t="s">
        <v>46</v>
      </c>
      <c r="E120" t="s">
        <v>26</v>
      </c>
      <c r="F120">
        <v>19</v>
      </c>
      <c r="G120">
        <v>20156</v>
      </c>
      <c r="H120">
        <v>382964</v>
      </c>
      <c r="I120" t="s">
        <v>14</v>
      </c>
    </row>
    <row r="121" spans="1:9" x14ac:dyDescent="0.3">
      <c r="A121" t="s">
        <v>48</v>
      </c>
      <c r="B121" t="s">
        <v>53</v>
      </c>
      <c r="C121" t="s">
        <v>11</v>
      </c>
      <c r="D121" t="s">
        <v>54</v>
      </c>
      <c r="E121" t="s">
        <v>26</v>
      </c>
      <c r="F121">
        <v>14</v>
      </c>
      <c r="G121">
        <v>12129</v>
      </c>
      <c r="H121">
        <v>169806</v>
      </c>
      <c r="I121" t="s">
        <v>34</v>
      </c>
    </row>
    <row r="122" spans="1:9" x14ac:dyDescent="0.3">
      <c r="A122" t="s">
        <v>149</v>
      </c>
      <c r="B122" t="s">
        <v>20</v>
      </c>
      <c r="C122" t="s">
        <v>51</v>
      </c>
      <c r="D122" t="s">
        <v>37</v>
      </c>
      <c r="E122" t="s">
        <v>47</v>
      </c>
      <c r="F122">
        <v>6</v>
      </c>
      <c r="G122">
        <v>24395</v>
      </c>
      <c r="H122">
        <v>146370</v>
      </c>
      <c r="I122" t="s">
        <v>34</v>
      </c>
    </row>
    <row r="123" spans="1:9" x14ac:dyDescent="0.3">
      <c r="A123" t="s">
        <v>150</v>
      </c>
      <c r="B123" t="s">
        <v>53</v>
      </c>
      <c r="C123" t="s">
        <v>21</v>
      </c>
      <c r="D123" t="s">
        <v>37</v>
      </c>
      <c r="E123" t="s">
        <v>18</v>
      </c>
      <c r="F123">
        <v>19</v>
      </c>
      <c r="G123">
        <v>8005</v>
      </c>
      <c r="H123">
        <v>152095</v>
      </c>
      <c r="I123" t="s">
        <v>41</v>
      </c>
    </row>
    <row r="124" spans="1:9" x14ac:dyDescent="0.3">
      <c r="A124" t="s">
        <v>132</v>
      </c>
      <c r="B124" t="s">
        <v>61</v>
      </c>
      <c r="C124" t="s">
        <v>43</v>
      </c>
      <c r="D124" t="s">
        <v>22</v>
      </c>
      <c r="E124" t="s">
        <v>13</v>
      </c>
      <c r="F124">
        <v>8</v>
      </c>
      <c r="G124">
        <v>1806</v>
      </c>
      <c r="H124">
        <v>14448</v>
      </c>
      <c r="I124" t="s">
        <v>31</v>
      </c>
    </row>
    <row r="125" spans="1:9" x14ac:dyDescent="0.3">
      <c r="A125" t="s">
        <v>83</v>
      </c>
      <c r="B125" t="s">
        <v>53</v>
      </c>
      <c r="C125" t="s">
        <v>16</v>
      </c>
      <c r="D125" t="s">
        <v>54</v>
      </c>
      <c r="E125" t="s">
        <v>26</v>
      </c>
      <c r="F125">
        <v>16</v>
      </c>
      <c r="G125">
        <v>3973</v>
      </c>
      <c r="H125">
        <v>63568</v>
      </c>
      <c r="I125" t="s">
        <v>31</v>
      </c>
    </row>
    <row r="126" spans="1:9" x14ac:dyDescent="0.3">
      <c r="A126" t="s">
        <v>151</v>
      </c>
      <c r="B126" t="s">
        <v>49</v>
      </c>
      <c r="C126" t="s">
        <v>16</v>
      </c>
      <c r="D126" t="s">
        <v>12</v>
      </c>
      <c r="E126" t="s">
        <v>26</v>
      </c>
      <c r="F126">
        <v>20</v>
      </c>
      <c r="G126">
        <v>15574</v>
      </c>
      <c r="H126">
        <v>311480</v>
      </c>
      <c r="I126" t="s">
        <v>14</v>
      </c>
    </row>
    <row r="127" spans="1:9" x14ac:dyDescent="0.3">
      <c r="A127" t="s">
        <v>152</v>
      </c>
      <c r="B127" t="s">
        <v>40</v>
      </c>
      <c r="C127" t="s">
        <v>43</v>
      </c>
      <c r="D127" t="s">
        <v>25</v>
      </c>
      <c r="E127" t="s">
        <v>18</v>
      </c>
      <c r="F127">
        <v>2</v>
      </c>
      <c r="G127">
        <v>28217</v>
      </c>
      <c r="H127">
        <v>56434</v>
      </c>
      <c r="I127" t="s">
        <v>31</v>
      </c>
    </row>
    <row r="128" spans="1:9" x14ac:dyDescent="0.3">
      <c r="A128" t="s">
        <v>140</v>
      </c>
      <c r="B128" t="s">
        <v>28</v>
      </c>
      <c r="C128" t="s">
        <v>21</v>
      </c>
      <c r="D128" t="s">
        <v>22</v>
      </c>
      <c r="E128" t="s">
        <v>26</v>
      </c>
      <c r="F128">
        <v>13</v>
      </c>
      <c r="G128">
        <v>28702</v>
      </c>
      <c r="H128">
        <v>373126</v>
      </c>
      <c r="I128" t="s">
        <v>14</v>
      </c>
    </row>
    <row r="129" spans="1:9" x14ac:dyDescent="0.3">
      <c r="A129" t="s">
        <v>23</v>
      </c>
      <c r="B129" t="s">
        <v>49</v>
      </c>
      <c r="C129" t="s">
        <v>21</v>
      </c>
      <c r="D129" t="s">
        <v>33</v>
      </c>
      <c r="E129" t="s">
        <v>47</v>
      </c>
      <c r="F129">
        <v>20</v>
      </c>
      <c r="G129">
        <v>9321</v>
      </c>
      <c r="H129">
        <v>186420</v>
      </c>
      <c r="I129" t="s">
        <v>31</v>
      </c>
    </row>
    <row r="130" spans="1:9" x14ac:dyDescent="0.3">
      <c r="A130" t="s">
        <v>62</v>
      </c>
      <c r="B130" t="s">
        <v>61</v>
      </c>
      <c r="C130" t="s">
        <v>21</v>
      </c>
      <c r="D130" t="s">
        <v>17</v>
      </c>
      <c r="E130" t="s">
        <v>26</v>
      </c>
      <c r="F130">
        <v>7</v>
      </c>
      <c r="G130">
        <v>29068</v>
      </c>
      <c r="H130">
        <v>203476</v>
      </c>
      <c r="I130" t="s">
        <v>34</v>
      </c>
    </row>
    <row r="131" spans="1:9" x14ac:dyDescent="0.3">
      <c r="A131" t="s">
        <v>153</v>
      </c>
      <c r="B131" t="s">
        <v>40</v>
      </c>
      <c r="C131" t="s">
        <v>21</v>
      </c>
      <c r="D131" t="s">
        <v>37</v>
      </c>
      <c r="E131" t="s">
        <v>47</v>
      </c>
      <c r="F131">
        <v>17</v>
      </c>
      <c r="G131">
        <v>26578</v>
      </c>
      <c r="H131">
        <v>451826</v>
      </c>
      <c r="I131" t="s">
        <v>14</v>
      </c>
    </row>
    <row r="132" spans="1:9" x14ac:dyDescent="0.3">
      <c r="A132" t="s">
        <v>154</v>
      </c>
      <c r="B132" t="s">
        <v>40</v>
      </c>
      <c r="C132" t="s">
        <v>43</v>
      </c>
      <c r="D132" t="s">
        <v>60</v>
      </c>
      <c r="E132" t="s">
        <v>38</v>
      </c>
      <c r="F132">
        <v>4</v>
      </c>
      <c r="G132">
        <v>14570</v>
      </c>
      <c r="H132">
        <v>58280</v>
      </c>
      <c r="I132" t="s">
        <v>41</v>
      </c>
    </row>
    <row r="133" spans="1:9" x14ac:dyDescent="0.3">
      <c r="A133" t="s">
        <v>155</v>
      </c>
      <c r="B133" t="s">
        <v>28</v>
      </c>
      <c r="C133" t="s">
        <v>21</v>
      </c>
      <c r="D133" t="s">
        <v>54</v>
      </c>
      <c r="E133" t="s">
        <v>26</v>
      </c>
      <c r="F133">
        <v>7</v>
      </c>
      <c r="G133">
        <v>19499</v>
      </c>
      <c r="H133">
        <v>136493</v>
      </c>
      <c r="I133" t="s">
        <v>31</v>
      </c>
    </row>
    <row r="134" spans="1:9" x14ac:dyDescent="0.3">
      <c r="A134" t="s">
        <v>78</v>
      </c>
      <c r="B134" t="s">
        <v>49</v>
      </c>
      <c r="C134" t="s">
        <v>51</v>
      </c>
      <c r="D134" t="s">
        <v>12</v>
      </c>
      <c r="E134" t="s">
        <v>26</v>
      </c>
      <c r="F134">
        <v>16</v>
      </c>
      <c r="G134">
        <v>20450</v>
      </c>
      <c r="H134">
        <v>327200</v>
      </c>
      <c r="I134" t="s">
        <v>31</v>
      </c>
    </row>
    <row r="135" spans="1:9" x14ac:dyDescent="0.3">
      <c r="A135" t="s">
        <v>156</v>
      </c>
      <c r="B135" t="s">
        <v>10</v>
      </c>
      <c r="C135" t="s">
        <v>51</v>
      </c>
      <c r="D135" t="s">
        <v>46</v>
      </c>
      <c r="E135" t="s">
        <v>47</v>
      </c>
      <c r="F135">
        <v>11</v>
      </c>
      <c r="G135">
        <v>22269</v>
      </c>
      <c r="H135">
        <v>244959</v>
      </c>
      <c r="I135" t="s">
        <v>41</v>
      </c>
    </row>
    <row r="136" spans="1:9" x14ac:dyDescent="0.3">
      <c r="A136" t="s">
        <v>128</v>
      </c>
      <c r="B136" t="s">
        <v>49</v>
      </c>
      <c r="C136" t="s">
        <v>16</v>
      </c>
      <c r="D136" t="s">
        <v>46</v>
      </c>
      <c r="E136" t="s">
        <v>44</v>
      </c>
      <c r="F136">
        <v>12</v>
      </c>
      <c r="G136">
        <v>28415</v>
      </c>
      <c r="H136">
        <v>340980</v>
      </c>
      <c r="I136" t="s">
        <v>14</v>
      </c>
    </row>
    <row r="137" spans="1:9" x14ac:dyDescent="0.3">
      <c r="A137" t="s">
        <v>157</v>
      </c>
      <c r="B137" t="s">
        <v>40</v>
      </c>
      <c r="C137" t="s">
        <v>11</v>
      </c>
      <c r="D137" t="s">
        <v>37</v>
      </c>
      <c r="E137" t="s">
        <v>57</v>
      </c>
      <c r="F137">
        <v>7</v>
      </c>
      <c r="G137">
        <v>12499</v>
      </c>
      <c r="H137">
        <v>87493</v>
      </c>
      <c r="I137" t="s">
        <v>31</v>
      </c>
    </row>
    <row r="138" spans="1:9" x14ac:dyDescent="0.3">
      <c r="A138" t="s">
        <v>153</v>
      </c>
      <c r="B138" t="s">
        <v>28</v>
      </c>
      <c r="C138" t="s">
        <v>11</v>
      </c>
      <c r="D138" t="s">
        <v>33</v>
      </c>
      <c r="E138" t="s">
        <v>30</v>
      </c>
      <c r="F138">
        <v>13</v>
      </c>
      <c r="G138">
        <v>8544</v>
      </c>
      <c r="H138">
        <v>111072</v>
      </c>
      <c r="I138" t="s">
        <v>14</v>
      </c>
    </row>
    <row r="139" spans="1:9" x14ac:dyDescent="0.3">
      <c r="A139" t="s">
        <v>102</v>
      </c>
      <c r="B139" t="s">
        <v>24</v>
      </c>
      <c r="C139" t="s">
        <v>21</v>
      </c>
      <c r="D139" t="s">
        <v>17</v>
      </c>
      <c r="E139" t="s">
        <v>47</v>
      </c>
      <c r="F139">
        <v>14</v>
      </c>
      <c r="G139">
        <v>24857</v>
      </c>
      <c r="H139">
        <v>347998</v>
      </c>
      <c r="I139" t="s">
        <v>34</v>
      </c>
    </row>
    <row r="140" spans="1:9" x14ac:dyDescent="0.3">
      <c r="A140" t="s">
        <v>158</v>
      </c>
      <c r="B140" t="s">
        <v>36</v>
      </c>
      <c r="C140" t="s">
        <v>11</v>
      </c>
      <c r="D140" t="s">
        <v>12</v>
      </c>
      <c r="E140" t="s">
        <v>30</v>
      </c>
      <c r="F140">
        <v>19</v>
      </c>
      <c r="G140">
        <v>21485</v>
      </c>
      <c r="H140">
        <v>408215</v>
      </c>
      <c r="I140" t="s">
        <v>34</v>
      </c>
    </row>
    <row r="141" spans="1:9" x14ac:dyDescent="0.3">
      <c r="A141" t="s">
        <v>159</v>
      </c>
      <c r="B141" t="s">
        <v>20</v>
      </c>
      <c r="C141" t="s">
        <v>51</v>
      </c>
      <c r="D141" t="s">
        <v>46</v>
      </c>
      <c r="E141" t="s">
        <v>18</v>
      </c>
      <c r="F141">
        <v>4</v>
      </c>
      <c r="G141">
        <v>7932</v>
      </c>
      <c r="H141">
        <v>31728</v>
      </c>
      <c r="I141" t="s">
        <v>34</v>
      </c>
    </row>
    <row r="142" spans="1:9" x14ac:dyDescent="0.3">
      <c r="A142" t="s">
        <v>135</v>
      </c>
      <c r="B142" t="s">
        <v>10</v>
      </c>
      <c r="C142" t="s">
        <v>43</v>
      </c>
      <c r="D142" t="s">
        <v>46</v>
      </c>
      <c r="E142" t="s">
        <v>26</v>
      </c>
      <c r="F142">
        <v>20</v>
      </c>
      <c r="G142">
        <v>28987</v>
      </c>
      <c r="H142">
        <v>579740</v>
      </c>
      <c r="I142" t="s">
        <v>31</v>
      </c>
    </row>
    <row r="143" spans="1:9" x14ac:dyDescent="0.3">
      <c r="A143" t="s">
        <v>160</v>
      </c>
      <c r="B143" t="s">
        <v>20</v>
      </c>
      <c r="C143" t="s">
        <v>11</v>
      </c>
      <c r="D143" t="s">
        <v>33</v>
      </c>
      <c r="E143" t="s">
        <v>44</v>
      </c>
      <c r="F143">
        <v>4</v>
      </c>
      <c r="G143">
        <v>29872</v>
      </c>
      <c r="H143">
        <v>119488</v>
      </c>
      <c r="I143" t="s">
        <v>41</v>
      </c>
    </row>
    <row r="144" spans="1:9" x14ac:dyDescent="0.3">
      <c r="A144" t="s">
        <v>161</v>
      </c>
      <c r="B144" t="s">
        <v>28</v>
      </c>
      <c r="C144" t="s">
        <v>16</v>
      </c>
      <c r="D144" t="s">
        <v>29</v>
      </c>
      <c r="E144" t="s">
        <v>13</v>
      </c>
      <c r="F144">
        <v>20</v>
      </c>
      <c r="G144">
        <v>8002</v>
      </c>
      <c r="H144">
        <v>160040</v>
      </c>
      <c r="I144" t="s">
        <v>14</v>
      </c>
    </row>
    <row r="145" spans="1:9" x14ac:dyDescent="0.3">
      <c r="A145" t="s">
        <v>162</v>
      </c>
      <c r="B145" t="s">
        <v>10</v>
      </c>
      <c r="C145" t="s">
        <v>16</v>
      </c>
      <c r="D145" t="s">
        <v>37</v>
      </c>
      <c r="E145" t="s">
        <v>47</v>
      </c>
      <c r="F145">
        <v>20</v>
      </c>
      <c r="G145">
        <v>15228</v>
      </c>
      <c r="H145">
        <v>304560</v>
      </c>
      <c r="I145" t="s">
        <v>31</v>
      </c>
    </row>
    <row r="146" spans="1:9" x14ac:dyDescent="0.3">
      <c r="A146" t="s">
        <v>163</v>
      </c>
      <c r="B146" t="s">
        <v>49</v>
      </c>
      <c r="C146" t="s">
        <v>16</v>
      </c>
      <c r="D146" t="s">
        <v>25</v>
      </c>
      <c r="E146" t="s">
        <v>47</v>
      </c>
      <c r="F146">
        <v>20</v>
      </c>
      <c r="G146">
        <v>6581</v>
      </c>
      <c r="H146">
        <v>131620</v>
      </c>
      <c r="I146" t="s">
        <v>41</v>
      </c>
    </row>
    <row r="147" spans="1:9" x14ac:dyDescent="0.3">
      <c r="A147" t="s">
        <v>164</v>
      </c>
      <c r="B147" t="s">
        <v>10</v>
      </c>
      <c r="C147" t="s">
        <v>21</v>
      </c>
      <c r="D147" t="s">
        <v>54</v>
      </c>
      <c r="E147" t="s">
        <v>44</v>
      </c>
      <c r="F147">
        <v>19</v>
      </c>
      <c r="G147">
        <v>14702</v>
      </c>
      <c r="H147">
        <v>279338</v>
      </c>
      <c r="I147" t="s">
        <v>34</v>
      </c>
    </row>
    <row r="148" spans="1:9" x14ac:dyDescent="0.3">
      <c r="A148" t="s">
        <v>165</v>
      </c>
      <c r="B148" t="s">
        <v>24</v>
      </c>
      <c r="C148" t="s">
        <v>21</v>
      </c>
      <c r="D148" t="s">
        <v>25</v>
      </c>
      <c r="E148" t="s">
        <v>30</v>
      </c>
      <c r="F148">
        <v>11</v>
      </c>
      <c r="G148">
        <v>13041</v>
      </c>
      <c r="H148">
        <v>143451</v>
      </c>
      <c r="I148" t="s">
        <v>41</v>
      </c>
    </row>
    <row r="149" spans="1:9" x14ac:dyDescent="0.3">
      <c r="A149" t="s">
        <v>145</v>
      </c>
      <c r="B149" t="s">
        <v>28</v>
      </c>
      <c r="C149" t="s">
        <v>51</v>
      </c>
      <c r="D149" t="s">
        <v>46</v>
      </c>
      <c r="E149" t="s">
        <v>47</v>
      </c>
      <c r="F149">
        <v>16</v>
      </c>
      <c r="G149">
        <v>27689</v>
      </c>
      <c r="H149">
        <v>443024</v>
      </c>
      <c r="I149" t="s">
        <v>31</v>
      </c>
    </row>
    <row r="150" spans="1:9" x14ac:dyDescent="0.3">
      <c r="A150" t="s">
        <v>166</v>
      </c>
      <c r="B150" t="s">
        <v>36</v>
      </c>
      <c r="C150" t="s">
        <v>43</v>
      </c>
      <c r="D150" t="s">
        <v>37</v>
      </c>
      <c r="E150" t="s">
        <v>38</v>
      </c>
      <c r="F150">
        <v>20</v>
      </c>
      <c r="G150">
        <v>28178</v>
      </c>
      <c r="H150">
        <v>563560</v>
      </c>
      <c r="I150" t="s">
        <v>14</v>
      </c>
    </row>
    <row r="151" spans="1:9" x14ac:dyDescent="0.3">
      <c r="A151" t="s">
        <v>167</v>
      </c>
      <c r="B151" t="s">
        <v>24</v>
      </c>
      <c r="C151" t="s">
        <v>11</v>
      </c>
      <c r="D151" t="s">
        <v>60</v>
      </c>
      <c r="E151" t="s">
        <v>44</v>
      </c>
      <c r="F151">
        <v>3</v>
      </c>
      <c r="G151">
        <v>24200</v>
      </c>
      <c r="H151">
        <v>72600</v>
      </c>
      <c r="I151" t="s">
        <v>41</v>
      </c>
    </row>
    <row r="152" spans="1:9" x14ac:dyDescent="0.3">
      <c r="A152" t="s">
        <v>168</v>
      </c>
      <c r="B152" t="s">
        <v>61</v>
      </c>
      <c r="C152" t="s">
        <v>51</v>
      </c>
      <c r="D152" t="s">
        <v>37</v>
      </c>
      <c r="E152" t="s">
        <v>26</v>
      </c>
      <c r="F152">
        <v>4</v>
      </c>
      <c r="G152">
        <v>5211</v>
      </c>
      <c r="H152">
        <v>20844</v>
      </c>
      <c r="I152" t="s">
        <v>41</v>
      </c>
    </row>
    <row r="153" spans="1:9" x14ac:dyDescent="0.3">
      <c r="A153" t="s">
        <v>169</v>
      </c>
      <c r="B153" t="s">
        <v>10</v>
      </c>
      <c r="C153" t="s">
        <v>11</v>
      </c>
      <c r="D153" t="s">
        <v>60</v>
      </c>
      <c r="E153" t="s">
        <v>44</v>
      </c>
      <c r="F153">
        <v>4</v>
      </c>
      <c r="G153">
        <v>6620</v>
      </c>
      <c r="H153">
        <v>26480</v>
      </c>
      <c r="I153" t="s">
        <v>34</v>
      </c>
    </row>
    <row r="154" spans="1:9" x14ac:dyDescent="0.3">
      <c r="A154" t="s">
        <v>170</v>
      </c>
      <c r="B154" t="s">
        <v>10</v>
      </c>
      <c r="C154" t="s">
        <v>43</v>
      </c>
      <c r="D154" t="s">
        <v>54</v>
      </c>
      <c r="E154" t="s">
        <v>47</v>
      </c>
      <c r="F154">
        <v>10</v>
      </c>
      <c r="G154">
        <v>16021</v>
      </c>
      <c r="H154">
        <v>160210</v>
      </c>
      <c r="I154" t="s">
        <v>14</v>
      </c>
    </row>
    <row r="155" spans="1:9" x14ac:dyDescent="0.3">
      <c r="A155" t="s">
        <v>171</v>
      </c>
      <c r="B155" t="s">
        <v>61</v>
      </c>
      <c r="C155" t="s">
        <v>51</v>
      </c>
      <c r="D155" t="s">
        <v>60</v>
      </c>
      <c r="E155" t="s">
        <v>47</v>
      </c>
      <c r="F155">
        <v>19</v>
      </c>
      <c r="G155">
        <v>16270</v>
      </c>
      <c r="H155">
        <v>309130</v>
      </c>
      <c r="I155" t="s">
        <v>14</v>
      </c>
    </row>
    <row r="156" spans="1:9" x14ac:dyDescent="0.3">
      <c r="A156" t="s">
        <v>81</v>
      </c>
      <c r="B156" t="s">
        <v>66</v>
      </c>
      <c r="C156" t="s">
        <v>43</v>
      </c>
      <c r="D156" t="s">
        <v>33</v>
      </c>
      <c r="E156" t="s">
        <v>44</v>
      </c>
      <c r="F156">
        <v>20</v>
      </c>
      <c r="G156">
        <v>20355</v>
      </c>
      <c r="H156">
        <v>407100</v>
      </c>
      <c r="I156" t="s">
        <v>41</v>
      </c>
    </row>
    <row r="157" spans="1:9" x14ac:dyDescent="0.3">
      <c r="A157" t="s">
        <v>172</v>
      </c>
      <c r="B157" t="s">
        <v>49</v>
      </c>
      <c r="C157" t="s">
        <v>51</v>
      </c>
      <c r="D157" t="s">
        <v>60</v>
      </c>
      <c r="E157" t="s">
        <v>44</v>
      </c>
      <c r="F157">
        <v>15</v>
      </c>
      <c r="G157">
        <v>22675</v>
      </c>
      <c r="H157">
        <v>340125</v>
      </c>
      <c r="I157" t="s">
        <v>41</v>
      </c>
    </row>
    <row r="158" spans="1:9" x14ac:dyDescent="0.3">
      <c r="A158" t="s">
        <v>39</v>
      </c>
      <c r="B158" t="s">
        <v>53</v>
      </c>
      <c r="C158" t="s">
        <v>43</v>
      </c>
      <c r="D158" t="s">
        <v>12</v>
      </c>
      <c r="E158" t="s">
        <v>47</v>
      </c>
      <c r="F158">
        <v>1</v>
      </c>
      <c r="G158">
        <v>26661</v>
      </c>
      <c r="H158">
        <v>26661</v>
      </c>
      <c r="I158" t="s">
        <v>41</v>
      </c>
    </row>
    <row r="159" spans="1:9" x14ac:dyDescent="0.3">
      <c r="A159" t="s">
        <v>167</v>
      </c>
      <c r="B159" t="s">
        <v>40</v>
      </c>
      <c r="C159" t="s">
        <v>51</v>
      </c>
      <c r="D159" t="s">
        <v>33</v>
      </c>
      <c r="E159" t="s">
        <v>30</v>
      </c>
      <c r="F159">
        <v>15</v>
      </c>
      <c r="G159">
        <v>26141</v>
      </c>
      <c r="H159">
        <v>392115</v>
      </c>
      <c r="I159" t="s">
        <v>41</v>
      </c>
    </row>
    <row r="160" spans="1:9" x14ac:dyDescent="0.3">
      <c r="A160" t="s">
        <v>173</v>
      </c>
      <c r="B160" t="s">
        <v>28</v>
      </c>
      <c r="C160" t="s">
        <v>21</v>
      </c>
      <c r="D160" t="s">
        <v>54</v>
      </c>
      <c r="E160" t="s">
        <v>30</v>
      </c>
      <c r="F160">
        <v>12</v>
      </c>
      <c r="G160">
        <v>13420</v>
      </c>
      <c r="H160">
        <v>161040</v>
      </c>
      <c r="I160" t="s">
        <v>41</v>
      </c>
    </row>
    <row r="161" spans="1:9" x14ac:dyDescent="0.3">
      <c r="A161" t="s">
        <v>174</v>
      </c>
      <c r="B161" t="s">
        <v>66</v>
      </c>
      <c r="C161" t="s">
        <v>11</v>
      </c>
      <c r="D161" t="s">
        <v>46</v>
      </c>
      <c r="E161" t="s">
        <v>47</v>
      </c>
      <c r="F161">
        <v>14</v>
      </c>
      <c r="G161">
        <v>20828</v>
      </c>
      <c r="H161">
        <v>291592</v>
      </c>
      <c r="I161" t="s">
        <v>34</v>
      </c>
    </row>
    <row r="162" spans="1:9" x14ac:dyDescent="0.3">
      <c r="A162" t="s">
        <v>175</v>
      </c>
      <c r="B162" t="s">
        <v>10</v>
      </c>
      <c r="C162" t="s">
        <v>11</v>
      </c>
      <c r="D162" t="s">
        <v>17</v>
      </c>
      <c r="E162" t="s">
        <v>26</v>
      </c>
      <c r="F162">
        <v>16</v>
      </c>
      <c r="G162">
        <v>15180</v>
      </c>
      <c r="H162">
        <v>242880</v>
      </c>
      <c r="I162" t="s">
        <v>14</v>
      </c>
    </row>
    <row r="163" spans="1:9" x14ac:dyDescent="0.3">
      <c r="A163" t="s">
        <v>123</v>
      </c>
      <c r="B163" t="s">
        <v>10</v>
      </c>
      <c r="C163" t="s">
        <v>16</v>
      </c>
      <c r="D163" t="s">
        <v>25</v>
      </c>
      <c r="E163" t="s">
        <v>57</v>
      </c>
      <c r="F163">
        <v>14</v>
      </c>
      <c r="G163">
        <v>28046</v>
      </c>
      <c r="H163">
        <v>392644</v>
      </c>
      <c r="I163" t="s">
        <v>31</v>
      </c>
    </row>
    <row r="164" spans="1:9" x14ac:dyDescent="0.3">
      <c r="A164" t="s">
        <v>136</v>
      </c>
      <c r="B164" t="s">
        <v>61</v>
      </c>
      <c r="C164" t="s">
        <v>43</v>
      </c>
      <c r="D164" t="s">
        <v>17</v>
      </c>
      <c r="E164" t="s">
        <v>30</v>
      </c>
      <c r="F164">
        <v>20</v>
      </c>
      <c r="G164">
        <v>25140</v>
      </c>
      <c r="H164">
        <v>502800</v>
      </c>
      <c r="I164" t="s">
        <v>34</v>
      </c>
    </row>
    <row r="165" spans="1:9" x14ac:dyDescent="0.3">
      <c r="A165" t="s">
        <v>176</v>
      </c>
      <c r="B165" t="s">
        <v>20</v>
      </c>
      <c r="C165" t="s">
        <v>43</v>
      </c>
      <c r="D165" t="s">
        <v>29</v>
      </c>
      <c r="E165" t="s">
        <v>13</v>
      </c>
      <c r="F165">
        <v>12</v>
      </c>
      <c r="G165">
        <v>24718</v>
      </c>
      <c r="H165">
        <v>296616</v>
      </c>
      <c r="I165" t="s">
        <v>31</v>
      </c>
    </row>
    <row r="166" spans="1:9" x14ac:dyDescent="0.3">
      <c r="A166" t="s">
        <v>177</v>
      </c>
      <c r="B166" t="s">
        <v>61</v>
      </c>
      <c r="C166" t="s">
        <v>11</v>
      </c>
      <c r="D166" t="s">
        <v>60</v>
      </c>
      <c r="E166" t="s">
        <v>18</v>
      </c>
      <c r="F166">
        <v>3</v>
      </c>
      <c r="G166">
        <v>5858</v>
      </c>
      <c r="H166">
        <v>17574</v>
      </c>
      <c r="I166" t="s">
        <v>31</v>
      </c>
    </row>
    <row r="167" spans="1:9" x14ac:dyDescent="0.3">
      <c r="A167" t="s">
        <v>140</v>
      </c>
      <c r="B167" t="s">
        <v>66</v>
      </c>
      <c r="C167" t="s">
        <v>11</v>
      </c>
      <c r="D167" t="s">
        <v>33</v>
      </c>
      <c r="E167" t="s">
        <v>13</v>
      </c>
      <c r="F167">
        <v>8</v>
      </c>
      <c r="G167">
        <v>10305</v>
      </c>
      <c r="H167">
        <v>82440</v>
      </c>
      <c r="I167" t="s">
        <v>14</v>
      </c>
    </row>
    <row r="168" spans="1:9" x14ac:dyDescent="0.3">
      <c r="A168" t="s">
        <v>147</v>
      </c>
      <c r="B168" t="s">
        <v>28</v>
      </c>
      <c r="C168" t="s">
        <v>11</v>
      </c>
      <c r="D168" t="s">
        <v>25</v>
      </c>
      <c r="E168" t="s">
        <v>18</v>
      </c>
      <c r="F168">
        <v>1</v>
      </c>
      <c r="G168">
        <v>23721</v>
      </c>
      <c r="H168">
        <v>23721</v>
      </c>
      <c r="I168" t="s">
        <v>41</v>
      </c>
    </row>
    <row r="169" spans="1:9" x14ac:dyDescent="0.3">
      <c r="A169" t="s">
        <v>178</v>
      </c>
      <c r="B169" t="s">
        <v>40</v>
      </c>
      <c r="C169" t="s">
        <v>11</v>
      </c>
      <c r="D169" t="s">
        <v>46</v>
      </c>
      <c r="E169" t="s">
        <v>57</v>
      </c>
      <c r="F169">
        <v>11</v>
      </c>
      <c r="G169">
        <v>10939</v>
      </c>
      <c r="H169">
        <v>120329</v>
      </c>
      <c r="I169" t="s">
        <v>34</v>
      </c>
    </row>
    <row r="170" spans="1:9" x14ac:dyDescent="0.3">
      <c r="A170" t="s">
        <v>179</v>
      </c>
      <c r="B170" t="s">
        <v>10</v>
      </c>
      <c r="C170" t="s">
        <v>21</v>
      </c>
      <c r="D170" t="s">
        <v>33</v>
      </c>
      <c r="E170" t="s">
        <v>13</v>
      </c>
      <c r="F170">
        <v>20</v>
      </c>
      <c r="G170">
        <v>13873</v>
      </c>
      <c r="H170">
        <v>277460</v>
      </c>
      <c r="I170" t="s">
        <v>41</v>
      </c>
    </row>
    <row r="171" spans="1:9" x14ac:dyDescent="0.3">
      <c r="A171" t="s">
        <v>180</v>
      </c>
      <c r="B171" t="s">
        <v>61</v>
      </c>
      <c r="C171" t="s">
        <v>16</v>
      </c>
      <c r="D171" t="s">
        <v>37</v>
      </c>
      <c r="E171" t="s">
        <v>13</v>
      </c>
      <c r="F171">
        <v>12</v>
      </c>
      <c r="G171">
        <v>1216</v>
      </c>
      <c r="H171">
        <v>14592</v>
      </c>
      <c r="I171" t="s">
        <v>41</v>
      </c>
    </row>
    <row r="172" spans="1:9" x14ac:dyDescent="0.3">
      <c r="A172" t="s">
        <v>181</v>
      </c>
      <c r="B172" t="s">
        <v>10</v>
      </c>
      <c r="C172" t="s">
        <v>43</v>
      </c>
      <c r="D172" t="s">
        <v>60</v>
      </c>
      <c r="E172" t="s">
        <v>57</v>
      </c>
      <c r="F172">
        <v>8</v>
      </c>
      <c r="G172">
        <v>15498</v>
      </c>
      <c r="H172">
        <v>123984</v>
      </c>
      <c r="I172" t="s">
        <v>41</v>
      </c>
    </row>
    <row r="173" spans="1:9" x14ac:dyDescent="0.3">
      <c r="A173" t="s">
        <v>182</v>
      </c>
      <c r="B173" t="s">
        <v>66</v>
      </c>
      <c r="C173" t="s">
        <v>11</v>
      </c>
      <c r="D173" t="s">
        <v>29</v>
      </c>
      <c r="E173" t="s">
        <v>44</v>
      </c>
      <c r="F173">
        <v>6</v>
      </c>
      <c r="G173">
        <v>1997</v>
      </c>
      <c r="H173">
        <v>11982</v>
      </c>
      <c r="I173" t="s">
        <v>41</v>
      </c>
    </row>
    <row r="174" spans="1:9" x14ac:dyDescent="0.3">
      <c r="A174" t="s">
        <v>183</v>
      </c>
      <c r="B174" t="s">
        <v>40</v>
      </c>
      <c r="C174" t="s">
        <v>51</v>
      </c>
      <c r="D174" t="s">
        <v>37</v>
      </c>
      <c r="E174" t="s">
        <v>30</v>
      </c>
      <c r="F174">
        <v>7</v>
      </c>
      <c r="G174">
        <v>4392</v>
      </c>
      <c r="H174">
        <v>30744</v>
      </c>
      <c r="I174" t="s">
        <v>31</v>
      </c>
    </row>
    <row r="175" spans="1:9" x14ac:dyDescent="0.3">
      <c r="A175" t="s">
        <v>94</v>
      </c>
      <c r="B175" t="s">
        <v>49</v>
      </c>
      <c r="C175" t="s">
        <v>11</v>
      </c>
      <c r="D175" t="s">
        <v>60</v>
      </c>
      <c r="E175" t="s">
        <v>44</v>
      </c>
      <c r="F175">
        <v>7</v>
      </c>
      <c r="G175">
        <v>4921</v>
      </c>
      <c r="H175">
        <v>34447</v>
      </c>
      <c r="I175" t="s">
        <v>41</v>
      </c>
    </row>
    <row r="176" spans="1:9" x14ac:dyDescent="0.3">
      <c r="A176" t="s">
        <v>184</v>
      </c>
      <c r="B176" t="s">
        <v>36</v>
      </c>
      <c r="C176" t="s">
        <v>51</v>
      </c>
      <c r="D176" t="s">
        <v>17</v>
      </c>
      <c r="E176" t="s">
        <v>18</v>
      </c>
      <c r="F176">
        <v>8</v>
      </c>
      <c r="G176">
        <v>20971</v>
      </c>
      <c r="H176">
        <v>167768</v>
      </c>
      <c r="I176" t="s">
        <v>34</v>
      </c>
    </row>
    <row r="177" spans="1:9" x14ac:dyDescent="0.3">
      <c r="A177" t="s">
        <v>185</v>
      </c>
      <c r="B177" t="s">
        <v>49</v>
      </c>
      <c r="C177" t="s">
        <v>11</v>
      </c>
      <c r="D177" t="s">
        <v>25</v>
      </c>
      <c r="E177" t="s">
        <v>13</v>
      </c>
      <c r="F177">
        <v>4</v>
      </c>
      <c r="G177">
        <v>7103</v>
      </c>
      <c r="H177">
        <v>28412</v>
      </c>
      <c r="I177" t="s">
        <v>31</v>
      </c>
    </row>
    <row r="178" spans="1:9" x14ac:dyDescent="0.3">
      <c r="A178" t="s">
        <v>127</v>
      </c>
      <c r="B178" t="s">
        <v>24</v>
      </c>
      <c r="C178" t="s">
        <v>51</v>
      </c>
      <c r="D178" t="s">
        <v>25</v>
      </c>
      <c r="E178" t="s">
        <v>44</v>
      </c>
      <c r="F178">
        <v>18</v>
      </c>
      <c r="G178">
        <v>26532</v>
      </c>
      <c r="H178">
        <v>477576</v>
      </c>
      <c r="I178" t="s">
        <v>14</v>
      </c>
    </row>
    <row r="179" spans="1:9" x14ac:dyDescent="0.3">
      <c r="A179" t="s">
        <v>186</v>
      </c>
      <c r="B179" t="s">
        <v>36</v>
      </c>
      <c r="C179" t="s">
        <v>16</v>
      </c>
      <c r="D179" t="s">
        <v>22</v>
      </c>
      <c r="E179" t="s">
        <v>47</v>
      </c>
      <c r="F179">
        <v>17</v>
      </c>
      <c r="G179">
        <v>15770</v>
      </c>
      <c r="H179">
        <v>268090</v>
      </c>
      <c r="I179" t="s">
        <v>31</v>
      </c>
    </row>
    <row r="180" spans="1:9" x14ac:dyDescent="0.3">
      <c r="A180" t="s">
        <v>187</v>
      </c>
      <c r="B180" t="s">
        <v>49</v>
      </c>
      <c r="C180" t="s">
        <v>51</v>
      </c>
      <c r="D180" t="s">
        <v>37</v>
      </c>
      <c r="E180" t="s">
        <v>26</v>
      </c>
      <c r="F180">
        <v>7</v>
      </c>
      <c r="G180">
        <v>16497</v>
      </c>
      <c r="H180">
        <v>115479</v>
      </c>
      <c r="I180" t="s">
        <v>34</v>
      </c>
    </row>
    <row r="181" spans="1:9" x14ac:dyDescent="0.3">
      <c r="A181" t="s">
        <v>92</v>
      </c>
      <c r="B181" t="s">
        <v>24</v>
      </c>
      <c r="C181" t="s">
        <v>21</v>
      </c>
      <c r="D181" t="s">
        <v>37</v>
      </c>
      <c r="E181" t="s">
        <v>57</v>
      </c>
      <c r="F181">
        <v>5</v>
      </c>
      <c r="G181">
        <v>16615</v>
      </c>
      <c r="H181">
        <v>83075</v>
      </c>
      <c r="I181" t="s">
        <v>41</v>
      </c>
    </row>
    <row r="182" spans="1:9" x14ac:dyDescent="0.3">
      <c r="A182" t="s">
        <v>72</v>
      </c>
      <c r="B182" t="s">
        <v>40</v>
      </c>
      <c r="C182" t="s">
        <v>11</v>
      </c>
      <c r="D182" t="s">
        <v>46</v>
      </c>
      <c r="E182" t="s">
        <v>44</v>
      </c>
      <c r="F182">
        <v>5</v>
      </c>
      <c r="G182">
        <v>29458</v>
      </c>
      <c r="H182">
        <v>147290</v>
      </c>
      <c r="I182" t="s">
        <v>14</v>
      </c>
    </row>
    <row r="183" spans="1:9" x14ac:dyDescent="0.3">
      <c r="A183" t="s">
        <v>188</v>
      </c>
      <c r="B183" t="s">
        <v>53</v>
      </c>
      <c r="C183" t="s">
        <v>11</v>
      </c>
      <c r="D183" t="s">
        <v>22</v>
      </c>
      <c r="E183" t="s">
        <v>47</v>
      </c>
      <c r="F183">
        <v>5</v>
      </c>
      <c r="G183">
        <v>20650</v>
      </c>
      <c r="H183">
        <v>103250</v>
      </c>
      <c r="I183" t="s">
        <v>41</v>
      </c>
    </row>
    <row r="184" spans="1:9" x14ac:dyDescent="0.3">
      <c r="A184" t="s">
        <v>189</v>
      </c>
      <c r="B184" t="s">
        <v>40</v>
      </c>
      <c r="C184" t="s">
        <v>43</v>
      </c>
      <c r="D184" t="s">
        <v>17</v>
      </c>
      <c r="E184" t="s">
        <v>13</v>
      </c>
      <c r="F184">
        <v>10</v>
      </c>
      <c r="G184">
        <v>16087</v>
      </c>
      <c r="H184">
        <v>160870</v>
      </c>
      <c r="I184" t="s">
        <v>31</v>
      </c>
    </row>
    <row r="185" spans="1:9" x14ac:dyDescent="0.3">
      <c r="A185" t="s">
        <v>190</v>
      </c>
      <c r="B185" t="s">
        <v>61</v>
      </c>
      <c r="C185" t="s">
        <v>11</v>
      </c>
      <c r="D185" t="s">
        <v>33</v>
      </c>
      <c r="E185" t="s">
        <v>30</v>
      </c>
      <c r="F185">
        <v>6</v>
      </c>
      <c r="G185">
        <v>4471</v>
      </c>
      <c r="H185">
        <v>26826</v>
      </c>
      <c r="I185" t="s">
        <v>14</v>
      </c>
    </row>
    <row r="186" spans="1:9" x14ac:dyDescent="0.3">
      <c r="A186" t="s">
        <v>164</v>
      </c>
      <c r="B186" t="s">
        <v>40</v>
      </c>
      <c r="C186" t="s">
        <v>43</v>
      </c>
      <c r="D186" t="s">
        <v>22</v>
      </c>
      <c r="E186" t="s">
        <v>26</v>
      </c>
      <c r="F186">
        <v>14</v>
      </c>
      <c r="G186">
        <v>24620</v>
      </c>
      <c r="H186">
        <v>344680</v>
      </c>
      <c r="I186" t="s">
        <v>34</v>
      </c>
    </row>
    <row r="187" spans="1:9" x14ac:dyDescent="0.3">
      <c r="A187" t="s">
        <v>156</v>
      </c>
      <c r="B187" t="s">
        <v>20</v>
      </c>
      <c r="C187" t="s">
        <v>51</v>
      </c>
      <c r="D187" t="s">
        <v>29</v>
      </c>
      <c r="E187" t="s">
        <v>26</v>
      </c>
      <c r="F187">
        <v>1</v>
      </c>
      <c r="G187">
        <v>28094</v>
      </c>
      <c r="H187">
        <v>28094</v>
      </c>
      <c r="I187" t="s">
        <v>34</v>
      </c>
    </row>
    <row r="188" spans="1:9" x14ac:dyDescent="0.3">
      <c r="A188" t="s">
        <v>191</v>
      </c>
      <c r="B188" t="s">
        <v>49</v>
      </c>
      <c r="C188" t="s">
        <v>16</v>
      </c>
      <c r="D188" t="s">
        <v>22</v>
      </c>
      <c r="E188" t="s">
        <v>47</v>
      </c>
      <c r="F188">
        <v>11</v>
      </c>
      <c r="G188">
        <v>23316</v>
      </c>
      <c r="H188">
        <v>256476</v>
      </c>
      <c r="I188" t="s">
        <v>41</v>
      </c>
    </row>
    <row r="189" spans="1:9" x14ac:dyDescent="0.3">
      <c r="A189" t="s">
        <v>192</v>
      </c>
      <c r="B189" t="s">
        <v>10</v>
      </c>
      <c r="C189" t="s">
        <v>16</v>
      </c>
      <c r="D189" t="s">
        <v>60</v>
      </c>
      <c r="E189" t="s">
        <v>26</v>
      </c>
      <c r="F189">
        <v>17</v>
      </c>
      <c r="G189">
        <v>28870</v>
      </c>
      <c r="H189">
        <v>490790</v>
      </c>
      <c r="I189" t="s">
        <v>41</v>
      </c>
    </row>
    <row r="190" spans="1:9" x14ac:dyDescent="0.3">
      <c r="A190" t="s">
        <v>193</v>
      </c>
      <c r="B190" t="s">
        <v>24</v>
      </c>
      <c r="C190" t="s">
        <v>51</v>
      </c>
      <c r="D190" t="s">
        <v>12</v>
      </c>
      <c r="E190" t="s">
        <v>30</v>
      </c>
      <c r="F190">
        <v>1</v>
      </c>
      <c r="G190">
        <v>17877</v>
      </c>
      <c r="H190">
        <v>17877</v>
      </c>
      <c r="I190" t="s">
        <v>14</v>
      </c>
    </row>
    <row r="191" spans="1:9" x14ac:dyDescent="0.3">
      <c r="A191" t="s">
        <v>113</v>
      </c>
      <c r="B191" t="s">
        <v>24</v>
      </c>
      <c r="C191" t="s">
        <v>51</v>
      </c>
      <c r="D191" t="s">
        <v>37</v>
      </c>
      <c r="E191" t="s">
        <v>44</v>
      </c>
      <c r="F191">
        <v>11</v>
      </c>
      <c r="G191">
        <v>13249</v>
      </c>
      <c r="H191">
        <v>145739</v>
      </c>
      <c r="I191" t="s">
        <v>14</v>
      </c>
    </row>
    <row r="192" spans="1:9" x14ac:dyDescent="0.3">
      <c r="A192" t="s">
        <v>194</v>
      </c>
      <c r="B192" t="s">
        <v>36</v>
      </c>
      <c r="C192" t="s">
        <v>43</v>
      </c>
      <c r="D192" t="s">
        <v>60</v>
      </c>
      <c r="E192" t="s">
        <v>26</v>
      </c>
      <c r="F192">
        <v>2</v>
      </c>
      <c r="G192">
        <v>2003</v>
      </c>
      <c r="H192">
        <v>4006</v>
      </c>
      <c r="I192" t="s">
        <v>31</v>
      </c>
    </row>
    <row r="193" spans="1:9" x14ac:dyDescent="0.3">
      <c r="A193" t="s">
        <v>195</v>
      </c>
      <c r="B193" t="s">
        <v>24</v>
      </c>
      <c r="C193" t="s">
        <v>51</v>
      </c>
      <c r="D193" t="s">
        <v>17</v>
      </c>
      <c r="E193" t="s">
        <v>26</v>
      </c>
      <c r="F193">
        <v>5</v>
      </c>
      <c r="G193">
        <v>16328</v>
      </c>
      <c r="H193">
        <v>81640</v>
      </c>
      <c r="I193" t="s">
        <v>34</v>
      </c>
    </row>
    <row r="194" spans="1:9" x14ac:dyDescent="0.3">
      <c r="A194" t="s">
        <v>124</v>
      </c>
      <c r="B194" t="s">
        <v>10</v>
      </c>
      <c r="C194" t="s">
        <v>51</v>
      </c>
      <c r="D194" t="s">
        <v>12</v>
      </c>
      <c r="E194" t="s">
        <v>44</v>
      </c>
      <c r="F194">
        <v>14</v>
      </c>
      <c r="G194">
        <v>26804</v>
      </c>
      <c r="H194">
        <v>375256</v>
      </c>
      <c r="I194" t="s">
        <v>34</v>
      </c>
    </row>
    <row r="195" spans="1:9" x14ac:dyDescent="0.3">
      <c r="A195" t="s">
        <v>196</v>
      </c>
      <c r="B195" t="s">
        <v>40</v>
      </c>
      <c r="C195" t="s">
        <v>51</v>
      </c>
      <c r="D195" t="s">
        <v>29</v>
      </c>
      <c r="E195" t="s">
        <v>57</v>
      </c>
      <c r="F195">
        <v>6</v>
      </c>
      <c r="G195">
        <v>26378</v>
      </c>
      <c r="H195">
        <v>158268</v>
      </c>
      <c r="I195" t="s">
        <v>34</v>
      </c>
    </row>
    <row r="196" spans="1:9" x14ac:dyDescent="0.3">
      <c r="A196" t="s">
        <v>197</v>
      </c>
      <c r="B196" t="s">
        <v>66</v>
      </c>
      <c r="C196" t="s">
        <v>16</v>
      </c>
      <c r="D196" t="s">
        <v>17</v>
      </c>
      <c r="E196" t="s">
        <v>57</v>
      </c>
      <c r="F196">
        <v>16</v>
      </c>
      <c r="G196">
        <v>12918</v>
      </c>
      <c r="H196">
        <v>206688</v>
      </c>
      <c r="I196" t="s">
        <v>14</v>
      </c>
    </row>
    <row r="197" spans="1:9" x14ac:dyDescent="0.3">
      <c r="A197" t="s">
        <v>131</v>
      </c>
      <c r="B197" t="s">
        <v>20</v>
      </c>
      <c r="C197" t="s">
        <v>16</v>
      </c>
      <c r="D197" t="s">
        <v>25</v>
      </c>
      <c r="E197" t="s">
        <v>18</v>
      </c>
      <c r="F197">
        <v>5</v>
      </c>
      <c r="G197">
        <v>29017</v>
      </c>
      <c r="H197">
        <v>145085</v>
      </c>
      <c r="I197" t="s">
        <v>14</v>
      </c>
    </row>
    <row r="198" spans="1:9" x14ac:dyDescent="0.3">
      <c r="A198" t="s">
        <v>124</v>
      </c>
      <c r="B198" t="s">
        <v>66</v>
      </c>
      <c r="C198" t="s">
        <v>21</v>
      </c>
      <c r="D198" t="s">
        <v>29</v>
      </c>
      <c r="E198" t="s">
        <v>57</v>
      </c>
      <c r="F198">
        <v>6</v>
      </c>
      <c r="G198">
        <v>12230</v>
      </c>
      <c r="H198">
        <v>73380</v>
      </c>
      <c r="I198" t="s">
        <v>31</v>
      </c>
    </row>
    <row r="199" spans="1:9" x14ac:dyDescent="0.3">
      <c r="A199" t="s">
        <v>198</v>
      </c>
      <c r="B199" t="s">
        <v>36</v>
      </c>
      <c r="C199" t="s">
        <v>16</v>
      </c>
      <c r="D199" t="s">
        <v>17</v>
      </c>
      <c r="E199" t="s">
        <v>38</v>
      </c>
      <c r="F199">
        <v>16</v>
      </c>
      <c r="G199">
        <v>5999</v>
      </c>
      <c r="H199">
        <v>95984</v>
      </c>
      <c r="I199" t="s">
        <v>34</v>
      </c>
    </row>
    <row r="200" spans="1:9" x14ac:dyDescent="0.3">
      <c r="A200" t="s">
        <v>70</v>
      </c>
      <c r="B200" t="s">
        <v>40</v>
      </c>
      <c r="C200" t="s">
        <v>43</v>
      </c>
      <c r="D200" t="s">
        <v>22</v>
      </c>
      <c r="E200" t="s">
        <v>38</v>
      </c>
      <c r="F200">
        <v>18</v>
      </c>
      <c r="G200">
        <v>15636</v>
      </c>
      <c r="H200">
        <v>281448</v>
      </c>
      <c r="I200" t="s">
        <v>41</v>
      </c>
    </row>
    <row r="201" spans="1:9" x14ac:dyDescent="0.3">
      <c r="A201" t="s">
        <v>136</v>
      </c>
      <c r="B201" t="s">
        <v>49</v>
      </c>
      <c r="C201" t="s">
        <v>11</v>
      </c>
      <c r="D201" t="s">
        <v>33</v>
      </c>
      <c r="E201" t="s">
        <v>30</v>
      </c>
      <c r="F201">
        <v>20</v>
      </c>
      <c r="G201">
        <v>28148</v>
      </c>
      <c r="H201">
        <v>562960</v>
      </c>
      <c r="I201" t="s">
        <v>14</v>
      </c>
    </row>
    <row r="202" spans="1:9" x14ac:dyDescent="0.3">
      <c r="A202" t="s">
        <v>199</v>
      </c>
      <c r="B202" t="s">
        <v>28</v>
      </c>
      <c r="C202" t="s">
        <v>43</v>
      </c>
      <c r="D202" t="s">
        <v>29</v>
      </c>
      <c r="E202" t="s">
        <v>26</v>
      </c>
      <c r="F202">
        <v>6</v>
      </c>
      <c r="G202">
        <v>9532</v>
      </c>
      <c r="H202">
        <v>57192</v>
      </c>
      <c r="I202" t="s">
        <v>41</v>
      </c>
    </row>
    <row r="203" spans="1:9" x14ac:dyDescent="0.3">
      <c r="A203" t="s">
        <v>200</v>
      </c>
      <c r="B203" t="s">
        <v>10</v>
      </c>
      <c r="C203" t="s">
        <v>43</v>
      </c>
      <c r="D203" t="s">
        <v>17</v>
      </c>
      <c r="E203" t="s">
        <v>30</v>
      </c>
      <c r="F203">
        <v>16</v>
      </c>
      <c r="G203">
        <v>15645</v>
      </c>
      <c r="H203">
        <v>250320</v>
      </c>
      <c r="I203" t="s">
        <v>41</v>
      </c>
    </row>
    <row r="204" spans="1:9" x14ac:dyDescent="0.3">
      <c r="A204" t="s">
        <v>201</v>
      </c>
      <c r="B204" t="s">
        <v>53</v>
      </c>
      <c r="C204" t="s">
        <v>11</v>
      </c>
      <c r="D204" t="s">
        <v>22</v>
      </c>
      <c r="E204" t="s">
        <v>38</v>
      </c>
      <c r="F204">
        <v>1</v>
      </c>
      <c r="G204">
        <v>15161</v>
      </c>
      <c r="H204">
        <v>15161</v>
      </c>
      <c r="I204" t="s">
        <v>41</v>
      </c>
    </row>
    <row r="205" spans="1:9" x14ac:dyDescent="0.3">
      <c r="A205" t="s">
        <v>202</v>
      </c>
      <c r="B205" t="s">
        <v>49</v>
      </c>
      <c r="C205" t="s">
        <v>21</v>
      </c>
      <c r="D205" t="s">
        <v>54</v>
      </c>
      <c r="E205" t="s">
        <v>13</v>
      </c>
      <c r="F205">
        <v>2</v>
      </c>
      <c r="G205">
        <v>27469</v>
      </c>
      <c r="H205">
        <v>54938</v>
      </c>
      <c r="I205" t="s">
        <v>34</v>
      </c>
    </row>
    <row r="206" spans="1:9" x14ac:dyDescent="0.3">
      <c r="A206" t="s">
        <v>203</v>
      </c>
      <c r="B206" t="s">
        <v>49</v>
      </c>
      <c r="C206" t="s">
        <v>11</v>
      </c>
      <c r="D206" t="s">
        <v>29</v>
      </c>
      <c r="E206" t="s">
        <v>26</v>
      </c>
      <c r="F206">
        <v>14</v>
      </c>
      <c r="G206">
        <v>7724</v>
      </c>
      <c r="H206">
        <v>108136</v>
      </c>
      <c r="I206" t="s">
        <v>14</v>
      </c>
    </row>
    <row r="207" spans="1:9" x14ac:dyDescent="0.3">
      <c r="A207" t="s">
        <v>204</v>
      </c>
      <c r="B207" t="s">
        <v>24</v>
      </c>
      <c r="C207" t="s">
        <v>43</v>
      </c>
      <c r="D207" t="s">
        <v>25</v>
      </c>
      <c r="E207" t="s">
        <v>57</v>
      </c>
      <c r="F207">
        <v>13</v>
      </c>
      <c r="G207">
        <v>24743</v>
      </c>
      <c r="H207">
        <v>321659</v>
      </c>
      <c r="I207" t="s">
        <v>34</v>
      </c>
    </row>
    <row r="208" spans="1:9" x14ac:dyDescent="0.3">
      <c r="A208" t="s">
        <v>205</v>
      </c>
      <c r="B208" t="s">
        <v>61</v>
      </c>
      <c r="C208" t="s">
        <v>21</v>
      </c>
      <c r="D208" t="s">
        <v>22</v>
      </c>
      <c r="E208" t="s">
        <v>18</v>
      </c>
      <c r="F208">
        <v>19</v>
      </c>
      <c r="G208">
        <v>1327</v>
      </c>
      <c r="H208">
        <v>25213</v>
      </c>
      <c r="I208" t="s">
        <v>34</v>
      </c>
    </row>
    <row r="209" spans="1:9" x14ac:dyDescent="0.3">
      <c r="A209" t="s">
        <v>82</v>
      </c>
      <c r="B209" t="s">
        <v>49</v>
      </c>
      <c r="C209" t="s">
        <v>11</v>
      </c>
      <c r="D209" t="s">
        <v>12</v>
      </c>
      <c r="E209" t="s">
        <v>38</v>
      </c>
      <c r="F209">
        <v>13</v>
      </c>
      <c r="G209">
        <v>1984</v>
      </c>
      <c r="H209">
        <v>25792</v>
      </c>
      <c r="I209" t="s">
        <v>34</v>
      </c>
    </row>
    <row r="210" spans="1:9" x14ac:dyDescent="0.3">
      <c r="A210" t="s">
        <v>206</v>
      </c>
      <c r="B210" t="s">
        <v>24</v>
      </c>
      <c r="C210" t="s">
        <v>43</v>
      </c>
      <c r="D210" t="s">
        <v>54</v>
      </c>
      <c r="E210" t="s">
        <v>57</v>
      </c>
      <c r="F210">
        <v>11</v>
      </c>
      <c r="G210">
        <v>19747</v>
      </c>
      <c r="H210">
        <v>217217</v>
      </c>
      <c r="I210" t="s">
        <v>31</v>
      </c>
    </row>
    <row r="211" spans="1:9" x14ac:dyDescent="0.3">
      <c r="A211" t="s">
        <v>169</v>
      </c>
      <c r="B211" t="s">
        <v>49</v>
      </c>
      <c r="C211" t="s">
        <v>51</v>
      </c>
      <c r="D211" t="s">
        <v>29</v>
      </c>
      <c r="E211" t="s">
        <v>47</v>
      </c>
      <c r="F211">
        <v>9</v>
      </c>
      <c r="G211">
        <v>1610</v>
      </c>
      <c r="H211">
        <v>14490</v>
      </c>
      <c r="I211" t="s">
        <v>34</v>
      </c>
    </row>
    <row r="212" spans="1:9" x14ac:dyDescent="0.3">
      <c r="A212" t="s">
        <v>97</v>
      </c>
      <c r="B212" t="s">
        <v>66</v>
      </c>
      <c r="C212" t="s">
        <v>51</v>
      </c>
      <c r="D212" t="s">
        <v>12</v>
      </c>
      <c r="E212" t="s">
        <v>38</v>
      </c>
      <c r="F212">
        <v>17</v>
      </c>
      <c r="G212">
        <v>20177</v>
      </c>
      <c r="H212">
        <v>343009</v>
      </c>
      <c r="I212" t="s">
        <v>41</v>
      </c>
    </row>
    <row r="213" spans="1:9" x14ac:dyDescent="0.3">
      <c r="A213" t="s">
        <v>72</v>
      </c>
      <c r="B213" t="s">
        <v>40</v>
      </c>
      <c r="C213" t="s">
        <v>43</v>
      </c>
      <c r="D213" t="s">
        <v>12</v>
      </c>
      <c r="E213" t="s">
        <v>13</v>
      </c>
      <c r="F213">
        <v>1</v>
      </c>
      <c r="G213">
        <v>25375</v>
      </c>
      <c r="H213">
        <v>25375</v>
      </c>
      <c r="I213" t="s">
        <v>34</v>
      </c>
    </row>
    <row r="214" spans="1:9" x14ac:dyDescent="0.3">
      <c r="A214" t="s">
        <v>207</v>
      </c>
      <c r="B214" t="s">
        <v>40</v>
      </c>
      <c r="C214" t="s">
        <v>43</v>
      </c>
      <c r="D214" t="s">
        <v>54</v>
      </c>
      <c r="E214" t="s">
        <v>57</v>
      </c>
      <c r="F214">
        <v>3</v>
      </c>
      <c r="G214">
        <v>10892</v>
      </c>
      <c r="H214">
        <v>32676</v>
      </c>
      <c r="I214" t="s">
        <v>41</v>
      </c>
    </row>
    <row r="215" spans="1:9" x14ac:dyDescent="0.3">
      <c r="A215" t="s">
        <v>208</v>
      </c>
      <c r="B215" t="s">
        <v>40</v>
      </c>
      <c r="C215" t="s">
        <v>11</v>
      </c>
      <c r="D215" t="s">
        <v>22</v>
      </c>
      <c r="E215" t="s">
        <v>18</v>
      </c>
      <c r="F215">
        <v>15</v>
      </c>
      <c r="G215">
        <v>18896</v>
      </c>
      <c r="H215">
        <v>283440</v>
      </c>
      <c r="I215" t="s">
        <v>31</v>
      </c>
    </row>
    <row r="216" spans="1:9" x14ac:dyDescent="0.3">
      <c r="A216" t="s">
        <v>209</v>
      </c>
      <c r="B216" t="s">
        <v>28</v>
      </c>
      <c r="C216" t="s">
        <v>51</v>
      </c>
      <c r="D216" t="s">
        <v>37</v>
      </c>
      <c r="E216" t="s">
        <v>30</v>
      </c>
      <c r="F216">
        <v>1</v>
      </c>
      <c r="G216">
        <v>14575</v>
      </c>
      <c r="H216">
        <v>14575</v>
      </c>
      <c r="I216" t="s">
        <v>14</v>
      </c>
    </row>
    <row r="217" spans="1:9" x14ac:dyDescent="0.3">
      <c r="A217" t="s">
        <v>134</v>
      </c>
      <c r="B217" t="s">
        <v>40</v>
      </c>
      <c r="C217" t="s">
        <v>51</v>
      </c>
      <c r="D217" t="s">
        <v>54</v>
      </c>
      <c r="E217" t="s">
        <v>18</v>
      </c>
      <c r="F217">
        <v>3</v>
      </c>
      <c r="G217">
        <v>8073</v>
      </c>
      <c r="H217">
        <v>24219</v>
      </c>
      <c r="I217" t="s">
        <v>14</v>
      </c>
    </row>
    <row r="218" spans="1:9" x14ac:dyDescent="0.3">
      <c r="A218" t="s">
        <v>210</v>
      </c>
      <c r="B218" t="s">
        <v>10</v>
      </c>
      <c r="C218" t="s">
        <v>16</v>
      </c>
      <c r="D218" t="s">
        <v>29</v>
      </c>
      <c r="E218" t="s">
        <v>30</v>
      </c>
      <c r="F218">
        <v>8</v>
      </c>
      <c r="G218">
        <v>27610</v>
      </c>
      <c r="H218">
        <v>220880</v>
      </c>
      <c r="I218" t="s">
        <v>34</v>
      </c>
    </row>
    <row r="219" spans="1:9" x14ac:dyDescent="0.3">
      <c r="A219" t="s">
        <v>211</v>
      </c>
      <c r="B219" t="s">
        <v>40</v>
      </c>
      <c r="C219" t="s">
        <v>43</v>
      </c>
      <c r="D219" t="s">
        <v>54</v>
      </c>
      <c r="E219" t="s">
        <v>30</v>
      </c>
      <c r="F219">
        <v>6</v>
      </c>
      <c r="G219">
        <v>20483</v>
      </c>
      <c r="H219">
        <v>122898</v>
      </c>
      <c r="I219" t="s">
        <v>34</v>
      </c>
    </row>
    <row r="220" spans="1:9" x14ac:dyDescent="0.3">
      <c r="A220" t="s">
        <v>212</v>
      </c>
      <c r="B220" t="s">
        <v>49</v>
      </c>
      <c r="C220" t="s">
        <v>43</v>
      </c>
      <c r="D220" t="s">
        <v>37</v>
      </c>
      <c r="E220" t="s">
        <v>30</v>
      </c>
      <c r="F220">
        <v>10</v>
      </c>
      <c r="G220">
        <v>23597</v>
      </c>
      <c r="H220">
        <v>235970</v>
      </c>
      <c r="I220" t="s">
        <v>34</v>
      </c>
    </row>
    <row r="221" spans="1:9" x14ac:dyDescent="0.3">
      <c r="A221" t="s">
        <v>213</v>
      </c>
      <c r="B221" t="s">
        <v>53</v>
      </c>
      <c r="C221" t="s">
        <v>21</v>
      </c>
      <c r="D221" t="s">
        <v>12</v>
      </c>
      <c r="E221" t="s">
        <v>44</v>
      </c>
      <c r="F221">
        <v>12</v>
      </c>
      <c r="G221">
        <v>10110</v>
      </c>
      <c r="H221">
        <v>121320</v>
      </c>
      <c r="I221" t="s">
        <v>14</v>
      </c>
    </row>
    <row r="222" spans="1:9" x14ac:dyDescent="0.3">
      <c r="A222" t="s">
        <v>93</v>
      </c>
      <c r="B222" t="s">
        <v>53</v>
      </c>
      <c r="C222" t="s">
        <v>43</v>
      </c>
      <c r="D222" t="s">
        <v>37</v>
      </c>
      <c r="E222" t="s">
        <v>18</v>
      </c>
      <c r="F222">
        <v>1</v>
      </c>
      <c r="G222">
        <v>11155</v>
      </c>
      <c r="H222">
        <v>11155</v>
      </c>
      <c r="I222" t="s">
        <v>41</v>
      </c>
    </row>
    <row r="223" spans="1:9" x14ac:dyDescent="0.3">
      <c r="A223" t="s">
        <v>67</v>
      </c>
      <c r="B223" t="s">
        <v>36</v>
      </c>
      <c r="C223" t="s">
        <v>51</v>
      </c>
      <c r="D223" t="s">
        <v>17</v>
      </c>
      <c r="E223" t="s">
        <v>18</v>
      </c>
      <c r="F223">
        <v>18</v>
      </c>
      <c r="G223">
        <v>8896</v>
      </c>
      <c r="H223">
        <v>160128</v>
      </c>
      <c r="I223" t="s">
        <v>34</v>
      </c>
    </row>
    <row r="224" spans="1:9" x14ac:dyDescent="0.3">
      <c r="A224" t="s">
        <v>214</v>
      </c>
      <c r="B224" t="s">
        <v>40</v>
      </c>
      <c r="C224" t="s">
        <v>21</v>
      </c>
      <c r="D224" t="s">
        <v>29</v>
      </c>
      <c r="E224" t="s">
        <v>26</v>
      </c>
      <c r="F224">
        <v>5</v>
      </c>
      <c r="G224">
        <v>18543</v>
      </c>
      <c r="H224">
        <v>92715</v>
      </c>
      <c r="I224" t="s">
        <v>14</v>
      </c>
    </row>
    <row r="225" spans="1:9" x14ac:dyDescent="0.3">
      <c r="A225" t="s">
        <v>215</v>
      </c>
      <c r="B225" t="s">
        <v>49</v>
      </c>
      <c r="C225" t="s">
        <v>16</v>
      </c>
      <c r="D225" t="s">
        <v>22</v>
      </c>
      <c r="E225" t="s">
        <v>13</v>
      </c>
      <c r="F225">
        <v>20</v>
      </c>
      <c r="G225">
        <v>25442</v>
      </c>
      <c r="H225">
        <v>508840</v>
      </c>
      <c r="I225" t="s">
        <v>41</v>
      </c>
    </row>
    <row r="226" spans="1:9" x14ac:dyDescent="0.3">
      <c r="A226" t="s">
        <v>216</v>
      </c>
      <c r="B226" t="s">
        <v>66</v>
      </c>
      <c r="C226" t="s">
        <v>21</v>
      </c>
      <c r="D226" t="s">
        <v>22</v>
      </c>
      <c r="E226" t="s">
        <v>26</v>
      </c>
      <c r="F226">
        <v>3</v>
      </c>
      <c r="G226">
        <v>15980</v>
      </c>
      <c r="H226">
        <v>47940</v>
      </c>
      <c r="I226" t="s">
        <v>34</v>
      </c>
    </row>
    <row r="227" spans="1:9" x14ac:dyDescent="0.3">
      <c r="A227" t="s">
        <v>217</v>
      </c>
      <c r="B227" t="s">
        <v>49</v>
      </c>
      <c r="C227" t="s">
        <v>51</v>
      </c>
      <c r="D227" t="s">
        <v>29</v>
      </c>
      <c r="E227" t="s">
        <v>30</v>
      </c>
      <c r="F227">
        <v>18</v>
      </c>
      <c r="G227">
        <v>1368</v>
      </c>
      <c r="H227">
        <v>24624</v>
      </c>
      <c r="I227" t="s">
        <v>31</v>
      </c>
    </row>
    <row r="228" spans="1:9" x14ac:dyDescent="0.3">
      <c r="A228" t="s">
        <v>218</v>
      </c>
      <c r="B228" t="s">
        <v>61</v>
      </c>
      <c r="C228" t="s">
        <v>11</v>
      </c>
      <c r="D228" t="s">
        <v>54</v>
      </c>
      <c r="E228" t="s">
        <v>26</v>
      </c>
      <c r="F228">
        <v>1</v>
      </c>
      <c r="G228">
        <v>24148</v>
      </c>
      <c r="H228">
        <v>24148</v>
      </c>
      <c r="I228" t="s">
        <v>31</v>
      </c>
    </row>
    <row r="229" spans="1:9" x14ac:dyDescent="0.3">
      <c r="A229" t="s">
        <v>219</v>
      </c>
      <c r="B229" t="s">
        <v>36</v>
      </c>
      <c r="C229" t="s">
        <v>16</v>
      </c>
      <c r="D229" t="s">
        <v>37</v>
      </c>
      <c r="E229" t="s">
        <v>57</v>
      </c>
      <c r="F229">
        <v>6</v>
      </c>
      <c r="G229">
        <v>1596</v>
      </c>
      <c r="H229">
        <v>9576</v>
      </c>
      <c r="I229" t="s">
        <v>31</v>
      </c>
    </row>
    <row r="230" spans="1:9" x14ac:dyDescent="0.3">
      <c r="A230" t="s">
        <v>220</v>
      </c>
      <c r="B230" t="s">
        <v>49</v>
      </c>
      <c r="C230" t="s">
        <v>11</v>
      </c>
      <c r="D230" t="s">
        <v>17</v>
      </c>
      <c r="E230" t="s">
        <v>30</v>
      </c>
      <c r="F230">
        <v>1</v>
      </c>
      <c r="G230">
        <v>13672</v>
      </c>
      <c r="H230">
        <v>13672</v>
      </c>
      <c r="I230" t="s">
        <v>14</v>
      </c>
    </row>
    <row r="231" spans="1:9" x14ac:dyDescent="0.3">
      <c r="A231" t="s">
        <v>199</v>
      </c>
      <c r="B231" t="s">
        <v>20</v>
      </c>
      <c r="C231" t="s">
        <v>16</v>
      </c>
      <c r="D231" t="s">
        <v>60</v>
      </c>
      <c r="E231" t="s">
        <v>26</v>
      </c>
      <c r="F231">
        <v>2</v>
      </c>
      <c r="G231">
        <v>16354</v>
      </c>
      <c r="H231">
        <v>32708</v>
      </c>
      <c r="I231" t="s">
        <v>34</v>
      </c>
    </row>
    <row r="232" spans="1:9" x14ac:dyDescent="0.3">
      <c r="A232" t="s">
        <v>221</v>
      </c>
      <c r="B232" t="s">
        <v>49</v>
      </c>
      <c r="C232" t="s">
        <v>16</v>
      </c>
      <c r="D232" t="s">
        <v>33</v>
      </c>
      <c r="E232" t="s">
        <v>18</v>
      </c>
      <c r="F232">
        <v>18</v>
      </c>
      <c r="G232">
        <v>2515</v>
      </c>
      <c r="H232">
        <v>45270</v>
      </c>
      <c r="I232" t="s">
        <v>31</v>
      </c>
    </row>
    <row r="233" spans="1:9" x14ac:dyDescent="0.3">
      <c r="A233" t="s">
        <v>222</v>
      </c>
      <c r="B233" t="s">
        <v>49</v>
      </c>
      <c r="C233" t="s">
        <v>16</v>
      </c>
      <c r="D233" t="s">
        <v>17</v>
      </c>
      <c r="E233" t="s">
        <v>38</v>
      </c>
      <c r="F233">
        <v>18</v>
      </c>
      <c r="G233">
        <v>17360</v>
      </c>
      <c r="H233">
        <v>312480</v>
      </c>
      <c r="I233" t="s">
        <v>34</v>
      </c>
    </row>
    <row r="234" spans="1:9" x14ac:dyDescent="0.3">
      <c r="A234" t="s">
        <v>116</v>
      </c>
      <c r="B234" t="s">
        <v>28</v>
      </c>
      <c r="C234" t="s">
        <v>51</v>
      </c>
      <c r="D234" t="s">
        <v>46</v>
      </c>
      <c r="E234" t="s">
        <v>30</v>
      </c>
      <c r="F234">
        <v>6</v>
      </c>
      <c r="G234">
        <v>19698</v>
      </c>
      <c r="H234">
        <v>118188</v>
      </c>
      <c r="I234" t="s">
        <v>34</v>
      </c>
    </row>
    <row r="235" spans="1:9" x14ac:dyDescent="0.3">
      <c r="A235" t="s">
        <v>39</v>
      </c>
      <c r="B235" t="s">
        <v>20</v>
      </c>
      <c r="C235" t="s">
        <v>11</v>
      </c>
      <c r="D235" t="s">
        <v>37</v>
      </c>
      <c r="E235" t="s">
        <v>30</v>
      </c>
      <c r="F235">
        <v>7</v>
      </c>
      <c r="G235">
        <v>26808</v>
      </c>
      <c r="H235">
        <v>187656</v>
      </c>
      <c r="I235" t="s">
        <v>14</v>
      </c>
    </row>
    <row r="236" spans="1:9" x14ac:dyDescent="0.3">
      <c r="A236" t="s">
        <v>223</v>
      </c>
      <c r="B236" t="s">
        <v>28</v>
      </c>
      <c r="C236" t="s">
        <v>16</v>
      </c>
      <c r="D236" t="s">
        <v>12</v>
      </c>
      <c r="E236" t="s">
        <v>13</v>
      </c>
      <c r="F236">
        <v>10</v>
      </c>
      <c r="G236">
        <v>20200</v>
      </c>
      <c r="H236">
        <v>202000</v>
      </c>
      <c r="I236" t="s">
        <v>41</v>
      </c>
    </row>
    <row r="237" spans="1:9" x14ac:dyDescent="0.3">
      <c r="A237" t="s">
        <v>224</v>
      </c>
      <c r="B237" t="s">
        <v>53</v>
      </c>
      <c r="C237" t="s">
        <v>51</v>
      </c>
      <c r="D237" t="s">
        <v>22</v>
      </c>
      <c r="E237" t="s">
        <v>38</v>
      </c>
      <c r="F237">
        <v>1</v>
      </c>
      <c r="G237">
        <v>25975</v>
      </c>
      <c r="H237">
        <v>25975</v>
      </c>
      <c r="I237" t="s">
        <v>14</v>
      </c>
    </row>
    <row r="238" spans="1:9" x14ac:dyDescent="0.3">
      <c r="A238" t="s">
        <v>225</v>
      </c>
      <c r="B238" t="s">
        <v>20</v>
      </c>
      <c r="C238" t="s">
        <v>16</v>
      </c>
      <c r="D238" t="s">
        <v>37</v>
      </c>
      <c r="E238" t="s">
        <v>47</v>
      </c>
      <c r="F238">
        <v>20</v>
      </c>
      <c r="G238">
        <v>24847</v>
      </c>
      <c r="H238">
        <v>496940</v>
      </c>
      <c r="I238" t="s">
        <v>41</v>
      </c>
    </row>
    <row r="239" spans="1:9" x14ac:dyDescent="0.3">
      <c r="A239" t="s">
        <v>154</v>
      </c>
      <c r="B239" t="s">
        <v>49</v>
      </c>
      <c r="C239" t="s">
        <v>11</v>
      </c>
      <c r="D239" t="s">
        <v>46</v>
      </c>
      <c r="E239" t="s">
        <v>57</v>
      </c>
      <c r="F239">
        <v>3</v>
      </c>
      <c r="G239">
        <v>2799</v>
      </c>
      <c r="H239">
        <v>8397</v>
      </c>
      <c r="I239" t="s">
        <v>41</v>
      </c>
    </row>
    <row r="240" spans="1:9" x14ac:dyDescent="0.3">
      <c r="A240" t="s">
        <v>226</v>
      </c>
      <c r="B240" t="s">
        <v>20</v>
      </c>
      <c r="C240" t="s">
        <v>43</v>
      </c>
      <c r="D240" t="s">
        <v>37</v>
      </c>
      <c r="E240" t="s">
        <v>26</v>
      </c>
      <c r="F240">
        <v>12</v>
      </c>
      <c r="G240">
        <v>13353</v>
      </c>
      <c r="H240">
        <v>160236</v>
      </c>
      <c r="I240" t="s">
        <v>31</v>
      </c>
    </row>
    <row r="241" spans="1:9" x14ac:dyDescent="0.3">
      <c r="A241" t="s">
        <v>178</v>
      </c>
      <c r="B241" t="s">
        <v>61</v>
      </c>
      <c r="C241" t="s">
        <v>16</v>
      </c>
      <c r="D241" t="s">
        <v>46</v>
      </c>
      <c r="E241" t="s">
        <v>18</v>
      </c>
      <c r="F241">
        <v>7</v>
      </c>
      <c r="G241">
        <v>26090</v>
      </c>
      <c r="H241">
        <v>182630</v>
      </c>
      <c r="I241" t="s">
        <v>14</v>
      </c>
    </row>
    <row r="242" spans="1:9" x14ac:dyDescent="0.3">
      <c r="A242" t="s">
        <v>227</v>
      </c>
      <c r="B242" t="s">
        <v>28</v>
      </c>
      <c r="C242" t="s">
        <v>43</v>
      </c>
      <c r="D242" t="s">
        <v>12</v>
      </c>
      <c r="E242" t="s">
        <v>18</v>
      </c>
      <c r="F242">
        <v>9</v>
      </c>
      <c r="G242">
        <v>20589</v>
      </c>
      <c r="H242">
        <v>185301</v>
      </c>
      <c r="I242" t="s">
        <v>41</v>
      </c>
    </row>
    <row r="243" spans="1:9" x14ac:dyDescent="0.3">
      <c r="A243" t="s">
        <v>155</v>
      </c>
      <c r="B243" t="s">
        <v>49</v>
      </c>
      <c r="C243" t="s">
        <v>21</v>
      </c>
      <c r="D243" t="s">
        <v>46</v>
      </c>
      <c r="E243" t="s">
        <v>57</v>
      </c>
      <c r="F243">
        <v>8</v>
      </c>
      <c r="G243">
        <v>27409</v>
      </c>
      <c r="H243">
        <v>219272</v>
      </c>
      <c r="I243" t="s">
        <v>41</v>
      </c>
    </row>
    <row r="244" spans="1:9" x14ac:dyDescent="0.3">
      <c r="A244" t="s">
        <v>228</v>
      </c>
      <c r="B244" t="s">
        <v>10</v>
      </c>
      <c r="C244" t="s">
        <v>51</v>
      </c>
      <c r="D244" t="s">
        <v>29</v>
      </c>
      <c r="E244" t="s">
        <v>13</v>
      </c>
      <c r="F244">
        <v>20</v>
      </c>
      <c r="G244">
        <v>24970</v>
      </c>
      <c r="H244">
        <v>499400</v>
      </c>
      <c r="I244" t="s">
        <v>31</v>
      </c>
    </row>
    <row r="245" spans="1:9" x14ac:dyDescent="0.3">
      <c r="A245" t="s">
        <v>157</v>
      </c>
      <c r="B245" t="s">
        <v>40</v>
      </c>
      <c r="C245" t="s">
        <v>51</v>
      </c>
      <c r="D245" t="s">
        <v>37</v>
      </c>
      <c r="E245" t="s">
        <v>30</v>
      </c>
      <c r="F245">
        <v>4</v>
      </c>
      <c r="G245">
        <v>29677</v>
      </c>
      <c r="H245">
        <v>118708</v>
      </c>
      <c r="I245" t="s">
        <v>31</v>
      </c>
    </row>
    <row r="246" spans="1:9" x14ac:dyDescent="0.3">
      <c r="A246" t="s">
        <v>229</v>
      </c>
      <c r="B246" t="s">
        <v>61</v>
      </c>
      <c r="C246" t="s">
        <v>43</v>
      </c>
      <c r="D246" t="s">
        <v>12</v>
      </c>
      <c r="E246" t="s">
        <v>44</v>
      </c>
      <c r="F246">
        <v>6</v>
      </c>
      <c r="G246">
        <v>9440</v>
      </c>
      <c r="H246">
        <v>56640</v>
      </c>
      <c r="I246" t="s">
        <v>34</v>
      </c>
    </row>
    <row r="247" spans="1:9" x14ac:dyDescent="0.3">
      <c r="A247" t="s">
        <v>230</v>
      </c>
      <c r="B247" t="s">
        <v>24</v>
      </c>
      <c r="C247" t="s">
        <v>16</v>
      </c>
      <c r="D247" t="s">
        <v>33</v>
      </c>
      <c r="E247" t="s">
        <v>57</v>
      </c>
      <c r="F247">
        <v>5</v>
      </c>
      <c r="G247">
        <v>12935</v>
      </c>
      <c r="H247">
        <v>64675</v>
      </c>
      <c r="I247" t="s">
        <v>41</v>
      </c>
    </row>
    <row r="248" spans="1:9" x14ac:dyDescent="0.3">
      <c r="A248" t="s">
        <v>146</v>
      </c>
      <c r="B248" t="s">
        <v>40</v>
      </c>
      <c r="C248" t="s">
        <v>16</v>
      </c>
      <c r="D248" t="s">
        <v>46</v>
      </c>
      <c r="E248" t="s">
        <v>38</v>
      </c>
      <c r="F248">
        <v>18</v>
      </c>
      <c r="G248">
        <v>11962</v>
      </c>
      <c r="H248">
        <v>215316</v>
      </c>
      <c r="I248" t="s">
        <v>34</v>
      </c>
    </row>
    <row r="249" spans="1:9" x14ac:dyDescent="0.3">
      <c r="A249" t="s">
        <v>144</v>
      </c>
      <c r="B249" t="s">
        <v>24</v>
      </c>
      <c r="C249" t="s">
        <v>43</v>
      </c>
      <c r="D249" t="s">
        <v>54</v>
      </c>
      <c r="E249" t="s">
        <v>30</v>
      </c>
      <c r="F249">
        <v>12</v>
      </c>
      <c r="G249">
        <v>6588</v>
      </c>
      <c r="H249">
        <v>79056</v>
      </c>
      <c r="I249" t="s">
        <v>41</v>
      </c>
    </row>
    <row r="250" spans="1:9" x14ac:dyDescent="0.3">
      <c r="A250" t="s">
        <v>114</v>
      </c>
      <c r="B250" t="s">
        <v>40</v>
      </c>
      <c r="C250" t="s">
        <v>21</v>
      </c>
      <c r="D250" t="s">
        <v>12</v>
      </c>
      <c r="E250" t="s">
        <v>30</v>
      </c>
      <c r="F250">
        <v>18</v>
      </c>
      <c r="G250">
        <v>8684</v>
      </c>
      <c r="H250">
        <v>156312</v>
      </c>
      <c r="I250" t="s">
        <v>34</v>
      </c>
    </row>
    <row r="251" spans="1:9" x14ac:dyDescent="0.3">
      <c r="A251" t="s">
        <v>213</v>
      </c>
      <c r="B251" t="s">
        <v>66</v>
      </c>
      <c r="C251" t="s">
        <v>11</v>
      </c>
      <c r="D251" t="s">
        <v>17</v>
      </c>
      <c r="E251" t="s">
        <v>47</v>
      </c>
      <c r="F251">
        <v>18</v>
      </c>
      <c r="G251">
        <v>14937</v>
      </c>
      <c r="H251">
        <v>268866</v>
      </c>
      <c r="I251" t="s">
        <v>41</v>
      </c>
    </row>
    <row r="252" spans="1:9" x14ac:dyDescent="0.3">
      <c r="A252" t="s">
        <v>231</v>
      </c>
      <c r="B252" t="s">
        <v>36</v>
      </c>
      <c r="C252" t="s">
        <v>21</v>
      </c>
      <c r="D252" t="s">
        <v>46</v>
      </c>
      <c r="E252" t="s">
        <v>30</v>
      </c>
      <c r="F252">
        <v>13</v>
      </c>
      <c r="G252">
        <v>6719</v>
      </c>
      <c r="H252">
        <v>87347</v>
      </c>
      <c r="I252" t="s">
        <v>31</v>
      </c>
    </row>
    <row r="253" spans="1:9" x14ac:dyDescent="0.3">
      <c r="A253" t="s">
        <v>232</v>
      </c>
      <c r="B253" t="s">
        <v>28</v>
      </c>
      <c r="C253" t="s">
        <v>21</v>
      </c>
      <c r="D253" t="s">
        <v>46</v>
      </c>
      <c r="E253" t="s">
        <v>18</v>
      </c>
      <c r="F253">
        <v>14</v>
      </c>
      <c r="G253">
        <v>27626</v>
      </c>
      <c r="H253">
        <v>386764</v>
      </c>
      <c r="I253" t="s">
        <v>34</v>
      </c>
    </row>
    <row r="254" spans="1:9" x14ac:dyDescent="0.3">
      <c r="A254" t="s">
        <v>222</v>
      </c>
      <c r="B254" t="s">
        <v>28</v>
      </c>
      <c r="C254" t="s">
        <v>51</v>
      </c>
      <c r="D254" t="s">
        <v>37</v>
      </c>
      <c r="E254" t="s">
        <v>44</v>
      </c>
      <c r="F254">
        <v>13</v>
      </c>
      <c r="G254">
        <v>8731</v>
      </c>
      <c r="H254">
        <v>113503</v>
      </c>
      <c r="I254" t="s">
        <v>41</v>
      </c>
    </row>
    <row r="255" spans="1:9" x14ac:dyDescent="0.3">
      <c r="A255" t="s">
        <v>233</v>
      </c>
      <c r="B255" t="s">
        <v>40</v>
      </c>
      <c r="C255" t="s">
        <v>21</v>
      </c>
      <c r="D255" t="s">
        <v>17</v>
      </c>
      <c r="E255" t="s">
        <v>47</v>
      </c>
      <c r="F255">
        <v>2</v>
      </c>
      <c r="G255">
        <v>5561</v>
      </c>
      <c r="H255">
        <v>11122</v>
      </c>
      <c r="I255" t="s">
        <v>34</v>
      </c>
    </row>
    <row r="256" spans="1:9" x14ac:dyDescent="0.3">
      <c r="A256" t="s">
        <v>164</v>
      </c>
      <c r="B256" t="s">
        <v>61</v>
      </c>
      <c r="C256" t="s">
        <v>51</v>
      </c>
      <c r="D256" t="s">
        <v>37</v>
      </c>
      <c r="E256" t="s">
        <v>26</v>
      </c>
      <c r="F256">
        <v>8</v>
      </c>
      <c r="G256">
        <v>18900</v>
      </c>
      <c r="H256">
        <v>151200</v>
      </c>
      <c r="I256" t="s">
        <v>41</v>
      </c>
    </row>
    <row r="257" spans="1:9" x14ac:dyDescent="0.3">
      <c r="A257" t="s">
        <v>234</v>
      </c>
      <c r="B257" t="s">
        <v>28</v>
      </c>
      <c r="C257" t="s">
        <v>21</v>
      </c>
      <c r="D257" t="s">
        <v>33</v>
      </c>
      <c r="E257" t="s">
        <v>44</v>
      </c>
      <c r="F257">
        <v>5</v>
      </c>
      <c r="G257">
        <v>20300</v>
      </c>
      <c r="H257">
        <v>101500</v>
      </c>
      <c r="I257" t="s">
        <v>14</v>
      </c>
    </row>
    <row r="258" spans="1:9" x14ac:dyDescent="0.3">
      <c r="A258" t="s">
        <v>235</v>
      </c>
      <c r="B258" t="s">
        <v>49</v>
      </c>
      <c r="C258" t="s">
        <v>43</v>
      </c>
      <c r="D258" t="s">
        <v>29</v>
      </c>
      <c r="E258" t="s">
        <v>38</v>
      </c>
      <c r="F258">
        <v>12</v>
      </c>
      <c r="G258">
        <v>4248</v>
      </c>
      <c r="H258">
        <v>50976</v>
      </c>
      <c r="I258" t="s">
        <v>34</v>
      </c>
    </row>
    <row r="259" spans="1:9" x14ac:dyDescent="0.3">
      <c r="A259" t="s">
        <v>155</v>
      </c>
      <c r="B259" t="s">
        <v>40</v>
      </c>
      <c r="C259" t="s">
        <v>21</v>
      </c>
      <c r="D259" t="s">
        <v>46</v>
      </c>
      <c r="E259" t="s">
        <v>18</v>
      </c>
      <c r="F259">
        <v>18</v>
      </c>
      <c r="G259">
        <v>20747</v>
      </c>
      <c r="H259">
        <v>373446</v>
      </c>
      <c r="I259" t="s">
        <v>31</v>
      </c>
    </row>
    <row r="260" spans="1:9" x14ac:dyDescent="0.3">
      <c r="A260" t="s">
        <v>236</v>
      </c>
      <c r="B260" t="s">
        <v>53</v>
      </c>
      <c r="C260" t="s">
        <v>16</v>
      </c>
      <c r="D260" t="s">
        <v>22</v>
      </c>
      <c r="E260" t="s">
        <v>13</v>
      </c>
      <c r="F260">
        <v>2</v>
      </c>
      <c r="G260">
        <v>7512</v>
      </c>
      <c r="H260">
        <v>15024</v>
      </c>
      <c r="I260" t="s">
        <v>31</v>
      </c>
    </row>
    <row r="261" spans="1:9" x14ac:dyDescent="0.3">
      <c r="A261" t="s">
        <v>218</v>
      </c>
      <c r="B261" t="s">
        <v>61</v>
      </c>
      <c r="C261" t="s">
        <v>16</v>
      </c>
      <c r="D261" t="s">
        <v>29</v>
      </c>
      <c r="E261" t="s">
        <v>30</v>
      </c>
      <c r="F261">
        <v>12</v>
      </c>
      <c r="G261">
        <v>20491</v>
      </c>
      <c r="H261">
        <v>245892</v>
      </c>
      <c r="I261" t="s">
        <v>41</v>
      </c>
    </row>
    <row r="262" spans="1:9" x14ac:dyDescent="0.3">
      <c r="A262" t="s">
        <v>237</v>
      </c>
      <c r="B262" t="s">
        <v>40</v>
      </c>
      <c r="C262" t="s">
        <v>11</v>
      </c>
      <c r="D262" t="s">
        <v>29</v>
      </c>
      <c r="E262" t="s">
        <v>30</v>
      </c>
      <c r="F262">
        <v>8</v>
      </c>
      <c r="G262">
        <v>23410</v>
      </c>
      <c r="H262">
        <v>187280</v>
      </c>
      <c r="I262" t="s">
        <v>41</v>
      </c>
    </row>
    <row r="263" spans="1:9" x14ac:dyDescent="0.3">
      <c r="A263" t="s">
        <v>238</v>
      </c>
      <c r="B263" t="s">
        <v>36</v>
      </c>
      <c r="C263" t="s">
        <v>51</v>
      </c>
      <c r="D263" t="s">
        <v>25</v>
      </c>
      <c r="E263" t="s">
        <v>57</v>
      </c>
      <c r="F263">
        <v>12</v>
      </c>
      <c r="G263">
        <v>25524</v>
      </c>
      <c r="H263">
        <v>306288</v>
      </c>
      <c r="I263" t="s">
        <v>34</v>
      </c>
    </row>
    <row r="264" spans="1:9" x14ac:dyDescent="0.3">
      <c r="A264" t="s">
        <v>196</v>
      </c>
      <c r="B264" t="s">
        <v>28</v>
      </c>
      <c r="C264" t="s">
        <v>16</v>
      </c>
      <c r="D264" t="s">
        <v>25</v>
      </c>
      <c r="E264" t="s">
        <v>57</v>
      </c>
      <c r="F264">
        <v>8</v>
      </c>
      <c r="G264">
        <v>20928</v>
      </c>
      <c r="H264">
        <v>167424</v>
      </c>
      <c r="I264" t="s">
        <v>41</v>
      </c>
    </row>
    <row r="265" spans="1:9" x14ac:dyDescent="0.3">
      <c r="A265" t="s">
        <v>148</v>
      </c>
      <c r="B265" t="s">
        <v>36</v>
      </c>
      <c r="C265" t="s">
        <v>51</v>
      </c>
      <c r="D265" t="s">
        <v>54</v>
      </c>
      <c r="E265" t="s">
        <v>47</v>
      </c>
      <c r="F265">
        <v>14</v>
      </c>
      <c r="G265">
        <v>23660</v>
      </c>
      <c r="H265">
        <v>331240</v>
      </c>
      <c r="I265" t="s">
        <v>41</v>
      </c>
    </row>
    <row r="266" spans="1:9" x14ac:dyDescent="0.3">
      <c r="A266" t="s">
        <v>239</v>
      </c>
      <c r="B266" t="s">
        <v>66</v>
      </c>
      <c r="C266" t="s">
        <v>21</v>
      </c>
      <c r="D266" t="s">
        <v>37</v>
      </c>
      <c r="E266" t="s">
        <v>18</v>
      </c>
      <c r="F266">
        <v>9</v>
      </c>
      <c r="G266">
        <v>15129</v>
      </c>
      <c r="H266">
        <v>136161</v>
      </c>
      <c r="I266" t="s">
        <v>31</v>
      </c>
    </row>
    <row r="267" spans="1:9" x14ac:dyDescent="0.3">
      <c r="A267" t="s">
        <v>198</v>
      </c>
      <c r="B267" t="s">
        <v>20</v>
      </c>
      <c r="C267" t="s">
        <v>11</v>
      </c>
      <c r="D267" t="s">
        <v>29</v>
      </c>
      <c r="E267" t="s">
        <v>44</v>
      </c>
      <c r="F267">
        <v>8</v>
      </c>
      <c r="G267">
        <v>10362</v>
      </c>
      <c r="H267">
        <v>82896</v>
      </c>
      <c r="I267" t="s">
        <v>14</v>
      </c>
    </row>
    <row r="268" spans="1:9" x14ac:dyDescent="0.3">
      <c r="A268" t="s">
        <v>174</v>
      </c>
      <c r="B268" t="s">
        <v>20</v>
      </c>
      <c r="C268" t="s">
        <v>51</v>
      </c>
      <c r="D268" t="s">
        <v>22</v>
      </c>
      <c r="E268" t="s">
        <v>57</v>
      </c>
      <c r="F268">
        <v>13</v>
      </c>
      <c r="G268">
        <v>2006</v>
      </c>
      <c r="H268">
        <v>26078</v>
      </c>
      <c r="I268" t="s">
        <v>14</v>
      </c>
    </row>
    <row r="269" spans="1:9" x14ac:dyDescent="0.3">
      <c r="A269" t="s">
        <v>189</v>
      </c>
      <c r="B269" t="s">
        <v>28</v>
      </c>
      <c r="C269" t="s">
        <v>43</v>
      </c>
      <c r="D269" t="s">
        <v>12</v>
      </c>
      <c r="E269" t="s">
        <v>26</v>
      </c>
      <c r="F269">
        <v>19</v>
      </c>
      <c r="G269">
        <v>12384</v>
      </c>
      <c r="H269">
        <v>235296</v>
      </c>
      <c r="I269" t="s">
        <v>34</v>
      </c>
    </row>
    <row r="270" spans="1:9" x14ac:dyDescent="0.3">
      <c r="A270" t="s">
        <v>122</v>
      </c>
      <c r="B270" t="s">
        <v>10</v>
      </c>
      <c r="C270" t="s">
        <v>51</v>
      </c>
      <c r="D270" t="s">
        <v>33</v>
      </c>
      <c r="E270" t="s">
        <v>47</v>
      </c>
      <c r="F270">
        <v>4</v>
      </c>
      <c r="G270">
        <v>5237</v>
      </c>
      <c r="H270">
        <v>20948</v>
      </c>
      <c r="I270" t="s">
        <v>31</v>
      </c>
    </row>
    <row r="271" spans="1:9" x14ac:dyDescent="0.3">
      <c r="A271" t="s">
        <v>240</v>
      </c>
      <c r="B271" t="s">
        <v>49</v>
      </c>
      <c r="C271" t="s">
        <v>16</v>
      </c>
      <c r="D271" t="s">
        <v>25</v>
      </c>
      <c r="E271" t="s">
        <v>38</v>
      </c>
      <c r="F271">
        <v>20</v>
      </c>
      <c r="G271">
        <v>15622</v>
      </c>
      <c r="H271">
        <v>312440</v>
      </c>
      <c r="I271" t="s">
        <v>14</v>
      </c>
    </row>
    <row r="272" spans="1:9" x14ac:dyDescent="0.3">
      <c r="A272" t="s">
        <v>136</v>
      </c>
      <c r="B272" t="s">
        <v>53</v>
      </c>
      <c r="C272" t="s">
        <v>51</v>
      </c>
      <c r="D272" t="s">
        <v>46</v>
      </c>
      <c r="E272" t="s">
        <v>38</v>
      </c>
      <c r="F272">
        <v>12</v>
      </c>
      <c r="G272">
        <v>28195</v>
      </c>
      <c r="H272">
        <v>338340</v>
      </c>
      <c r="I272" t="s">
        <v>14</v>
      </c>
    </row>
    <row r="273" spans="1:9" x14ac:dyDescent="0.3">
      <c r="A273" t="s">
        <v>229</v>
      </c>
      <c r="B273" t="s">
        <v>66</v>
      </c>
      <c r="C273" t="s">
        <v>11</v>
      </c>
      <c r="D273" t="s">
        <v>22</v>
      </c>
      <c r="E273" t="s">
        <v>47</v>
      </c>
      <c r="F273">
        <v>14</v>
      </c>
      <c r="G273">
        <v>17615</v>
      </c>
      <c r="H273">
        <v>246610</v>
      </c>
      <c r="I273" t="s">
        <v>41</v>
      </c>
    </row>
    <row r="274" spans="1:9" x14ac:dyDescent="0.3">
      <c r="A274" t="s">
        <v>241</v>
      </c>
      <c r="B274" t="s">
        <v>24</v>
      </c>
      <c r="C274" t="s">
        <v>11</v>
      </c>
      <c r="D274" t="s">
        <v>37</v>
      </c>
      <c r="E274" t="s">
        <v>38</v>
      </c>
      <c r="F274">
        <v>17</v>
      </c>
      <c r="G274">
        <v>8988</v>
      </c>
      <c r="H274">
        <v>152796</v>
      </c>
      <c r="I274" t="s">
        <v>31</v>
      </c>
    </row>
    <row r="275" spans="1:9" x14ac:dyDescent="0.3">
      <c r="A275" t="s">
        <v>152</v>
      </c>
      <c r="B275" t="s">
        <v>61</v>
      </c>
      <c r="C275" t="s">
        <v>11</v>
      </c>
      <c r="D275" t="s">
        <v>17</v>
      </c>
      <c r="E275" t="s">
        <v>38</v>
      </c>
      <c r="F275">
        <v>15</v>
      </c>
      <c r="G275">
        <v>22453</v>
      </c>
      <c r="H275">
        <v>336795</v>
      </c>
      <c r="I275" t="s">
        <v>31</v>
      </c>
    </row>
    <row r="276" spans="1:9" x14ac:dyDescent="0.3">
      <c r="A276" t="s">
        <v>242</v>
      </c>
      <c r="B276" t="s">
        <v>49</v>
      </c>
      <c r="C276" t="s">
        <v>21</v>
      </c>
      <c r="D276" t="s">
        <v>25</v>
      </c>
      <c r="E276" t="s">
        <v>30</v>
      </c>
      <c r="F276">
        <v>20</v>
      </c>
      <c r="G276">
        <v>28103</v>
      </c>
      <c r="H276">
        <v>562060</v>
      </c>
      <c r="I276" t="s">
        <v>41</v>
      </c>
    </row>
    <row r="277" spans="1:9" x14ac:dyDescent="0.3">
      <c r="A277" t="s">
        <v>243</v>
      </c>
      <c r="B277" t="s">
        <v>24</v>
      </c>
      <c r="C277" t="s">
        <v>16</v>
      </c>
      <c r="D277" t="s">
        <v>33</v>
      </c>
      <c r="E277" t="s">
        <v>26</v>
      </c>
      <c r="F277">
        <v>14</v>
      </c>
      <c r="G277">
        <v>21505</v>
      </c>
      <c r="H277">
        <v>301070</v>
      </c>
      <c r="I277" t="s">
        <v>31</v>
      </c>
    </row>
    <row r="278" spans="1:9" x14ac:dyDescent="0.3">
      <c r="A278" t="s">
        <v>244</v>
      </c>
      <c r="B278" t="s">
        <v>49</v>
      </c>
      <c r="C278" t="s">
        <v>16</v>
      </c>
      <c r="D278" t="s">
        <v>60</v>
      </c>
      <c r="E278" t="s">
        <v>44</v>
      </c>
      <c r="F278">
        <v>8</v>
      </c>
      <c r="G278">
        <v>12605</v>
      </c>
      <c r="H278">
        <v>100840</v>
      </c>
      <c r="I278" t="s">
        <v>14</v>
      </c>
    </row>
    <row r="279" spans="1:9" x14ac:dyDescent="0.3">
      <c r="A279" t="s">
        <v>156</v>
      </c>
      <c r="B279" t="s">
        <v>24</v>
      </c>
      <c r="C279" t="s">
        <v>51</v>
      </c>
      <c r="D279" t="s">
        <v>46</v>
      </c>
      <c r="E279" t="s">
        <v>18</v>
      </c>
      <c r="F279">
        <v>15</v>
      </c>
      <c r="G279">
        <v>27606</v>
      </c>
      <c r="H279">
        <v>414090</v>
      </c>
      <c r="I279" t="s">
        <v>14</v>
      </c>
    </row>
    <row r="280" spans="1:9" x14ac:dyDescent="0.3">
      <c r="A280" t="s">
        <v>190</v>
      </c>
      <c r="B280" t="s">
        <v>10</v>
      </c>
      <c r="C280" t="s">
        <v>16</v>
      </c>
      <c r="D280" t="s">
        <v>29</v>
      </c>
      <c r="E280" t="s">
        <v>13</v>
      </c>
      <c r="F280">
        <v>2</v>
      </c>
      <c r="G280">
        <v>21034</v>
      </c>
      <c r="H280">
        <v>42068</v>
      </c>
      <c r="I280" t="s">
        <v>31</v>
      </c>
    </row>
    <row r="281" spans="1:9" x14ac:dyDescent="0.3">
      <c r="A281" t="s">
        <v>223</v>
      </c>
      <c r="B281" t="s">
        <v>40</v>
      </c>
      <c r="C281" t="s">
        <v>43</v>
      </c>
      <c r="D281" t="s">
        <v>25</v>
      </c>
      <c r="E281" t="s">
        <v>18</v>
      </c>
      <c r="F281">
        <v>5</v>
      </c>
      <c r="G281">
        <v>25364</v>
      </c>
      <c r="H281">
        <v>126820</v>
      </c>
      <c r="I281" t="s">
        <v>41</v>
      </c>
    </row>
    <row r="282" spans="1:9" x14ac:dyDescent="0.3">
      <c r="A282" t="s">
        <v>107</v>
      </c>
      <c r="B282" t="s">
        <v>20</v>
      </c>
      <c r="C282" t="s">
        <v>11</v>
      </c>
      <c r="D282" t="s">
        <v>12</v>
      </c>
      <c r="E282" t="s">
        <v>44</v>
      </c>
      <c r="F282">
        <v>18</v>
      </c>
      <c r="G282">
        <v>26046</v>
      </c>
      <c r="H282">
        <v>468828</v>
      </c>
      <c r="I282" t="s">
        <v>31</v>
      </c>
    </row>
    <row r="283" spans="1:9" x14ac:dyDescent="0.3">
      <c r="A283" t="s">
        <v>84</v>
      </c>
      <c r="B283" t="s">
        <v>24</v>
      </c>
      <c r="C283" t="s">
        <v>21</v>
      </c>
      <c r="D283" t="s">
        <v>54</v>
      </c>
      <c r="E283" t="s">
        <v>57</v>
      </c>
      <c r="F283">
        <v>9</v>
      </c>
      <c r="G283">
        <v>20044</v>
      </c>
      <c r="H283">
        <v>180396</v>
      </c>
      <c r="I283" t="s">
        <v>31</v>
      </c>
    </row>
    <row r="284" spans="1:9" x14ac:dyDescent="0.3">
      <c r="A284" t="s">
        <v>245</v>
      </c>
      <c r="B284" t="s">
        <v>20</v>
      </c>
      <c r="C284" t="s">
        <v>51</v>
      </c>
      <c r="D284" t="s">
        <v>12</v>
      </c>
      <c r="E284" t="s">
        <v>57</v>
      </c>
      <c r="F284">
        <v>8</v>
      </c>
      <c r="G284">
        <v>13224</v>
      </c>
      <c r="H284">
        <v>105792</v>
      </c>
      <c r="I284" t="s">
        <v>31</v>
      </c>
    </row>
    <row r="285" spans="1:9" x14ac:dyDescent="0.3">
      <c r="A285" t="s">
        <v>244</v>
      </c>
      <c r="B285" t="s">
        <v>24</v>
      </c>
      <c r="C285" t="s">
        <v>16</v>
      </c>
      <c r="D285" t="s">
        <v>33</v>
      </c>
      <c r="E285" t="s">
        <v>57</v>
      </c>
      <c r="F285">
        <v>3</v>
      </c>
      <c r="G285">
        <v>28744</v>
      </c>
      <c r="H285">
        <v>86232</v>
      </c>
      <c r="I285" t="s">
        <v>34</v>
      </c>
    </row>
    <row r="286" spans="1:9" x14ac:dyDescent="0.3">
      <c r="A286" t="s">
        <v>246</v>
      </c>
      <c r="B286" t="s">
        <v>40</v>
      </c>
      <c r="C286" t="s">
        <v>43</v>
      </c>
      <c r="D286" t="s">
        <v>12</v>
      </c>
      <c r="E286" t="s">
        <v>38</v>
      </c>
      <c r="F286">
        <v>5</v>
      </c>
      <c r="G286">
        <v>24047</v>
      </c>
      <c r="H286">
        <v>120235</v>
      </c>
      <c r="I286" t="s">
        <v>34</v>
      </c>
    </row>
    <row r="287" spans="1:9" x14ac:dyDescent="0.3">
      <c r="A287" t="s">
        <v>247</v>
      </c>
      <c r="B287" t="s">
        <v>36</v>
      </c>
      <c r="C287" t="s">
        <v>51</v>
      </c>
      <c r="D287" t="s">
        <v>33</v>
      </c>
      <c r="E287" t="s">
        <v>57</v>
      </c>
      <c r="F287">
        <v>4</v>
      </c>
      <c r="G287">
        <v>15558</v>
      </c>
      <c r="H287">
        <v>62232</v>
      </c>
      <c r="I287" t="s">
        <v>34</v>
      </c>
    </row>
    <row r="288" spans="1:9" x14ac:dyDescent="0.3">
      <c r="A288" t="s">
        <v>235</v>
      </c>
      <c r="B288" t="s">
        <v>10</v>
      </c>
      <c r="C288" t="s">
        <v>21</v>
      </c>
      <c r="D288" t="s">
        <v>33</v>
      </c>
      <c r="E288" t="s">
        <v>47</v>
      </c>
      <c r="F288">
        <v>9</v>
      </c>
      <c r="G288">
        <v>5092</v>
      </c>
      <c r="H288">
        <v>45828</v>
      </c>
      <c r="I288" t="s">
        <v>14</v>
      </c>
    </row>
    <row r="289" spans="1:9" x14ac:dyDescent="0.3">
      <c r="A289" t="s">
        <v>126</v>
      </c>
      <c r="B289" t="s">
        <v>53</v>
      </c>
      <c r="C289" t="s">
        <v>51</v>
      </c>
      <c r="D289" t="s">
        <v>12</v>
      </c>
      <c r="E289" t="s">
        <v>30</v>
      </c>
      <c r="F289">
        <v>11</v>
      </c>
      <c r="G289">
        <v>21950</v>
      </c>
      <c r="H289">
        <v>241450</v>
      </c>
      <c r="I289" t="s">
        <v>31</v>
      </c>
    </row>
    <row r="290" spans="1:9" x14ac:dyDescent="0.3">
      <c r="A290" t="s">
        <v>133</v>
      </c>
      <c r="B290" t="s">
        <v>36</v>
      </c>
      <c r="C290" t="s">
        <v>51</v>
      </c>
      <c r="D290" t="s">
        <v>60</v>
      </c>
      <c r="E290" t="s">
        <v>57</v>
      </c>
      <c r="F290">
        <v>8</v>
      </c>
      <c r="G290">
        <v>23672</v>
      </c>
      <c r="H290">
        <v>189376</v>
      </c>
      <c r="I290" t="s">
        <v>31</v>
      </c>
    </row>
    <row r="291" spans="1:9" x14ac:dyDescent="0.3">
      <c r="A291" t="s">
        <v>178</v>
      </c>
      <c r="B291" t="s">
        <v>28</v>
      </c>
      <c r="C291" t="s">
        <v>11</v>
      </c>
      <c r="D291" t="s">
        <v>25</v>
      </c>
      <c r="E291" t="s">
        <v>13</v>
      </c>
      <c r="F291">
        <v>6</v>
      </c>
      <c r="G291">
        <v>5266</v>
      </c>
      <c r="H291">
        <v>31596</v>
      </c>
      <c r="I291" t="s">
        <v>41</v>
      </c>
    </row>
    <row r="292" spans="1:9" x14ac:dyDescent="0.3">
      <c r="A292" t="s">
        <v>80</v>
      </c>
      <c r="B292" t="s">
        <v>49</v>
      </c>
      <c r="C292" t="s">
        <v>11</v>
      </c>
      <c r="D292" t="s">
        <v>60</v>
      </c>
      <c r="E292" t="s">
        <v>47</v>
      </c>
      <c r="F292">
        <v>15</v>
      </c>
      <c r="G292">
        <v>26508</v>
      </c>
      <c r="H292">
        <v>397620</v>
      </c>
      <c r="I292" t="s">
        <v>41</v>
      </c>
    </row>
    <row r="293" spans="1:9" x14ac:dyDescent="0.3">
      <c r="A293" t="s">
        <v>167</v>
      </c>
      <c r="B293" t="s">
        <v>40</v>
      </c>
      <c r="C293" t="s">
        <v>16</v>
      </c>
      <c r="D293" t="s">
        <v>29</v>
      </c>
      <c r="E293" t="s">
        <v>38</v>
      </c>
      <c r="F293">
        <v>5</v>
      </c>
      <c r="G293">
        <v>17351</v>
      </c>
      <c r="H293">
        <v>86755</v>
      </c>
      <c r="I293" t="s">
        <v>31</v>
      </c>
    </row>
    <row r="294" spans="1:9" x14ac:dyDescent="0.3">
      <c r="A294" t="s">
        <v>85</v>
      </c>
      <c r="B294" t="s">
        <v>61</v>
      </c>
      <c r="C294" t="s">
        <v>16</v>
      </c>
      <c r="D294" t="s">
        <v>46</v>
      </c>
      <c r="E294" t="s">
        <v>13</v>
      </c>
      <c r="F294">
        <v>7</v>
      </c>
      <c r="G294">
        <v>6980</v>
      </c>
      <c r="H294">
        <v>48860</v>
      </c>
      <c r="I294" t="s">
        <v>34</v>
      </c>
    </row>
    <row r="295" spans="1:9" x14ac:dyDescent="0.3">
      <c r="A295" t="s">
        <v>153</v>
      </c>
      <c r="B295" t="s">
        <v>66</v>
      </c>
      <c r="C295" t="s">
        <v>11</v>
      </c>
      <c r="D295" t="s">
        <v>25</v>
      </c>
      <c r="E295" t="s">
        <v>47</v>
      </c>
      <c r="F295">
        <v>19</v>
      </c>
      <c r="G295">
        <v>25998</v>
      </c>
      <c r="H295">
        <v>493962</v>
      </c>
      <c r="I295" t="s">
        <v>34</v>
      </c>
    </row>
    <row r="296" spans="1:9" x14ac:dyDescent="0.3">
      <c r="A296" t="s">
        <v>152</v>
      </c>
      <c r="B296" t="s">
        <v>36</v>
      </c>
      <c r="C296" t="s">
        <v>51</v>
      </c>
      <c r="D296" t="s">
        <v>22</v>
      </c>
      <c r="E296" t="s">
        <v>44</v>
      </c>
      <c r="F296">
        <v>8</v>
      </c>
      <c r="G296">
        <v>18277</v>
      </c>
      <c r="H296">
        <v>146216</v>
      </c>
      <c r="I296" t="s">
        <v>31</v>
      </c>
    </row>
    <row r="297" spans="1:9" x14ac:dyDescent="0.3">
      <c r="A297" t="s">
        <v>83</v>
      </c>
      <c r="B297" t="s">
        <v>36</v>
      </c>
      <c r="C297" t="s">
        <v>16</v>
      </c>
      <c r="D297" t="s">
        <v>29</v>
      </c>
      <c r="E297" t="s">
        <v>44</v>
      </c>
      <c r="F297">
        <v>17</v>
      </c>
      <c r="G297">
        <v>22821</v>
      </c>
      <c r="H297">
        <v>387957</v>
      </c>
      <c r="I297" t="s">
        <v>41</v>
      </c>
    </row>
    <row r="298" spans="1:9" x14ac:dyDescent="0.3">
      <c r="A298" t="s">
        <v>129</v>
      </c>
      <c r="B298" t="s">
        <v>49</v>
      </c>
      <c r="C298" t="s">
        <v>16</v>
      </c>
      <c r="D298" t="s">
        <v>25</v>
      </c>
      <c r="E298" t="s">
        <v>38</v>
      </c>
      <c r="F298">
        <v>10</v>
      </c>
      <c r="G298">
        <v>26955</v>
      </c>
      <c r="H298">
        <v>269550</v>
      </c>
      <c r="I298" t="s">
        <v>14</v>
      </c>
    </row>
    <row r="299" spans="1:9" x14ac:dyDescent="0.3">
      <c r="A299" t="s">
        <v>248</v>
      </c>
      <c r="B299" t="s">
        <v>40</v>
      </c>
      <c r="C299" t="s">
        <v>11</v>
      </c>
      <c r="D299" t="s">
        <v>46</v>
      </c>
      <c r="E299" t="s">
        <v>57</v>
      </c>
      <c r="F299">
        <v>15</v>
      </c>
      <c r="G299">
        <v>26040</v>
      </c>
      <c r="H299">
        <v>390600</v>
      </c>
      <c r="I299" t="s">
        <v>41</v>
      </c>
    </row>
    <row r="300" spans="1:9" x14ac:dyDescent="0.3">
      <c r="A300" t="s">
        <v>249</v>
      </c>
      <c r="B300" t="s">
        <v>28</v>
      </c>
      <c r="C300" t="s">
        <v>51</v>
      </c>
      <c r="D300" t="s">
        <v>12</v>
      </c>
      <c r="E300" t="s">
        <v>13</v>
      </c>
      <c r="F300">
        <v>5</v>
      </c>
      <c r="G300">
        <v>21354</v>
      </c>
      <c r="H300">
        <v>106770</v>
      </c>
      <c r="I300" t="s">
        <v>31</v>
      </c>
    </row>
    <row r="301" spans="1:9" x14ac:dyDescent="0.3">
      <c r="A301" t="s">
        <v>250</v>
      </c>
      <c r="B301" t="s">
        <v>61</v>
      </c>
      <c r="C301" t="s">
        <v>21</v>
      </c>
      <c r="D301" t="s">
        <v>17</v>
      </c>
      <c r="E301" t="s">
        <v>30</v>
      </c>
      <c r="F301">
        <v>9</v>
      </c>
      <c r="G301">
        <v>14083</v>
      </c>
      <c r="H301">
        <v>126747</v>
      </c>
      <c r="I301" t="s">
        <v>14</v>
      </c>
    </row>
    <row r="302" spans="1:9" x14ac:dyDescent="0.3">
      <c r="A302" t="s">
        <v>48</v>
      </c>
      <c r="B302" t="s">
        <v>40</v>
      </c>
      <c r="C302" t="s">
        <v>43</v>
      </c>
      <c r="D302" t="s">
        <v>17</v>
      </c>
      <c r="E302" t="s">
        <v>44</v>
      </c>
      <c r="F302">
        <v>14</v>
      </c>
      <c r="G302">
        <v>6824</v>
      </c>
      <c r="H302">
        <v>95536</v>
      </c>
      <c r="I302" t="s">
        <v>34</v>
      </c>
    </row>
    <row r="303" spans="1:9" x14ac:dyDescent="0.3">
      <c r="A303" t="s">
        <v>251</v>
      </c>
      <c r="B303" t="s">
        <v>28</v>
      </c>
      <c r="C303" t="s">
        <v>11</v>
      </c>
      <c r="D303" t="s">
        <v>46</v>
      </c>
      <c r="E303" t="s">
        <v>38</v>
      </c>
      <c r="F303">
        <v>16</v>
      </c>
      <c r="G303">
        <v>5307</v>
      </c>
      <c r="H303">
        <v>84912</v>
      </c>
      <c r="I303" t="s">
        <v>14</v>
      </c>
    </row>
    <row r="304" spans="1:9" x14ac:dyDescent="0.3">
      <c r="A304" t="s">
        <v>133</v>
      </c>
      <c r="B304" t="s">
        <v>61</v>
      </c>
      <c r="C304" t="s">
        <v>43</v>
      </c>
      <c r="D304" t="s">
        <v>60</v>
      </c>
      <c r="E304" t="s">
        <v>57</v>
      </c>
      <c r="F304">
        <v>11</v>
      </c>
      <c r="G304">
        <v>2236</v>
      </c>
      <c r="H304">
        <v>24596</v>
      </c>
      <c r="I304" t="s">
        <v>31</v>
      </c>
    </row>
    <row r="305" spans="1:9" x14ac:dyDescent="0.3">
      <c r="A305" t="s">
        <v>240</v>
      </c>
      <c r="B305" t="s">
        <v>36</v>
      </c>
      <c r="C305" t="s">
        <v>16</v>
      </c>
      <c r="D305" t="s">
        <v>60</v>
      </c>
      <c r="E305" t="s">
        <v>18</v>
      </c>
      <c r="F305">
        <v>20</v>
      </c>
      <c r="G305">
        <v>27038</v>
      </c>
      <c r="H305">
        <v>540760</v>
      </c>
      <c r="I305" t="s">
        <v>34</v>
      </c>
    </row>
    <row r="306" spans="1:9" x14ac:dyDescent="0.3">
      <c r="A306" t="s">
        <v>131</v>
      </c>
      <c r="B306" t="s">
        <v>66</v>
      </c>
      <c r="C306" t="s">
        <v>21</v>
      </c>
      <c r="D306" t="s">
        <v>29</v>
      </c>
      <c r="E306" t="s">
        <v>13</v>
      </c>
      <c r="F306">
        <v>19</v>
      </c>
      <c r="G306">
        <v>26843</v>
      </c>
      <c r="H306">
        <v>510017</v>
      </c>
      <c r="I306" t="s">
        <v>34</v>
      </c>
    </row>
    <row r="307" spans="1:9" x14ac:dyDescent="0.3">
      <c r="A307" t="s">
        <v>224</v>
      </c>
      <c r="B307" t="s">
        <v>66</v>
      </c>
      <c r="C307" t="s">
        <v>51</v>
      </c>
      <c r="D307" t="s">
        <v>12</v>
      </c>
      <c r="E307" t="s">
        <v>38</v>
      </c>
      <c r="F307">
        <v>9</v>
      </c>
      <c r="G307">
        <v>21595</v>
      </c>
      <c r="H307">
        <v>194355</v>
      </c>
      <c r="I307" t="s">
        <v>14</v>
      </c>
    </row>
    <row r="308" spans="1:9" x14ac:dyDescent="0.3">
      <c r="A308" t="s">
        <v>220</v>
      </c>
      <c r="B308" t="s">
        <v>28</v>
      </c>
      <c r="C308" t="s">
        <v>43</v>
      </c>
      <c r="D308" t="s">
        <v>54</v>
      </c>
      <c r="E308" t="s">
        <v>47</v>
      </c>
      <c r="F308">
        <v>16</v>
      </c>
      <c r="G308">
        <v>19405</v>
      </c>
      <c r="H308">
        <v>310480</v>
      </c>
      <c r="I308" t="s">
        <v>41</v>
      </c>
    </row>
    <row r="309" spans="1:9" x14ac:dyDescent="0.3">
      <c r="A309" t="s">
        <v>89</v>
      </c>
      <c r="B309" t="s">
        <v>61</v>
      </c>
      <c r="C309" t="s">
        <v>51</v>
      </c>
      <c r="D309" t="s">
        <v>29</v>
      </c>
      <c r="E309" t="s">
        <v>18</v>
      </c>
      <c r="F309">
        <v>18</v>
      </c>
      <c r="G309">
        <v>4251</v>
      </c>
      <c r="H309">
        <v>76518</v>
      </c>
      <c r="I309" t="s">
        <v>41</v>
      </c>
    </row>
    <row r="310" spans="1:9" x14ac:dyDescent="0.3">
      <c r="A310" t="s">
        <v>252</v>
      </c>
      <c r="B310" t="s">
        <v>49</v>
      </c>
      <c r="C310" t="s">
        <v>43</v>
      </c>
      <c r="D310" t="s">
        <v>17</v>
      </c>
      <c r="E310" t="s">
        <v>38</v>
      </c>
      <c r="F310">
        <v>8</v>
      </c>
      <c r="G310">
        <v>18881</v>
      </c>
      <c r="H310">
        <v>151048</v>
      </c>
      <c r="I310" t="s">
        <v>14</v>
      </c>
    </row>
    <row r="311" spans="1:9" x14ac:dyDescent="0.3">
      <c r="A311" t="s">
        <v>104</v>
      </c>
      <c r="B311" t="s">
        <v>53</v>
      </c>
      <c r="C311" t="s">
        <v>21</v>
      </c>
      <c r="D311" t="s">
        <v>17</v>
      </c>
      <c r="E311" t="s">
        <v>18</v>
      </c>
      <c r="F311">
        <v>15</v>
      </c>
      <c r="G311">
        <v>17213</v>
      </c>
      <c r="H311">
        <v>258195</v>
      </c>
      <c r="I311" t="s">
        <v>31</v>
      </c>
    </row>
    <row r="312" spans="1:9" x14ac:dyDescent="0.3">
      <c r="A312" t="s">
        <v>184</v>
      </c>
      <c r="B312" t="s">
        <v>40</v>
      </c>
      <c r="C312" t="s">
        <v>51</v>
      </c>
      <c r="D312" t="s">
        <v>46</v>
      </c>
      <c r="E312" t="s">
        <v>47</v>
      </c>
      <c r="F312">
        <v>4</v>
      </c>
      <c r="G312">
        <v>22101</v>
      </c>
      <c r="H312">
        <v>88404</v>
      </c>
      <c r="I312" t="s">
        <v>34</v>
      </c>
    </row>
    <row r="313" spans="1:9" x14ac:dyDescent="0.3">
      <c r="A313" t="s">
        <v>109</v>
      </c>
      <c r="B313" t="s">
        <v>10</v>
      </c>
      <c r="C313" t="s">
        <v>43</v>
      </c>
      <c r="D313" t="s">
        <v>33</v>
      </c>
      <c r="E313" t="s">
        <v>38</v>
      </c>
      <c r="F313">
        <v>9</v>
      </c>
      <c r="G313">
        <v>13325</v>
      </c>
      <c r="H313">
        <v>119925</v>
      </c>
      <c r="I313" t="s">
        <v>31</v>
      </c>
    </row>
    <row r="314" spans="1:9" x14ac:dyDescent="0.3">
      <c r="A314" t="s">
        <v>59</v>
      </c>
      <c r="B314" t="s">
        <v>49</v>
      </c>
      <c r="C314" t="s">
        <v>11</v>
      </c>
      <c r="D314" t="s">
        <v>54</v>
      </c>
      <c r="E314" t="s">
        <v>26</v>
      </c>
      <c r="F314">
        <v>7</v>
      </c>
      <c r="G314">
        <v>13705</v>
      </c>
      <c r="H314">
        <v>95935</v>
      </c>
      <c r="I314" t="s">
        <v>31</v>
      </c>
    </row>
    <row r="315" spans="1:9" x14ac:dyDescent="0.3">
      <c r="A315" t="s">
        <v>204</v>
      </c>
      <c r="B315" t="s">
        <v>10</v>
      </c>
      <c r="C315" t="s">
        <v>43</v>
      </c>
      <c r="D315" t="s">
        <v>29</v>
      </c>
      <c r="E315" t="s">
        <v>44</v>
      </c>
      <c r="F315">
        <v>11</v>
      </c>
      <c r="G315">
        <v>16040</v>
      </c>
      <c r="H315">
        <v>176440</v>
      </c>
      <c r="I315" t="s">
        <v>14</v>
      </c>
    </row>
    <row r="316" spans="1:9" x14ac:dyDescent="0.3">
      <c r="A316" t="s">
        <v>101</v>
      </c>
      <c r="B316" t="s">
        <v>28</v>
      </c>
      <c r="C316" t="s">
        <v>21</v>
      </c>
      <c r="D316" t="s">
        <v>37</v>
      </c>
      <c r="E316" t="s">
        <v>47</v>
      </c>
      <c r="F316">
        <v>9</v>
      </c>
      <c r="G316">
        <v>25144</v>
      </c>
      <c r="H316">
        <v>226296</v>
      </c>
      <c r="I316" t="s">
        <v>41</v>
      </c>
    </row>
    <row r="317" spans="1:9" x14ac:dyDescent="0.3">
      <c r="A317" t="s">
        <v>253</v>
      </c>
      <c r="B317" t="s">
        <v>36</v>
      </c>
      <c r="C317" t="s">
        <v>16</v>
      </c>
      <c r="D317" t="s">
        <v>54</v>
      </c>
      <c r="E317" t="s">
        <v>38</v>
      </c>
      <c r="F317">
        <v>18</v>
      </c>
      <c r="G317">
        <v>13207</v>
      </c>
      <c r="H317">
        <v>237726</v>
      </c>
      <c r="I317" t="s">
        <v>14</v>
      </c>
    </row>
    <row r="318" spans="1:9" x14ac:dyDescent="0.3">
      <c r="A318" t="s">
        <v>254</v>
      </c>
      <c r="B318" t="s">
        <v>66</v>
      </c>
      <c r="C318" t="s">
        <v>43</v>
      </c>
      <c r="D318" t="s">
        <v>25</v>
      </c>
      <c r="E318" t="s">
        <v>47</v>
      </c>
      <c r="F318">
        <v>16</v>
      </c>
      <c r="G318">
        <v>24880</v>
      </c>
      <c r="H318">
        <v>398080</v>
      </c>
      <c r="I318" t="s">
        <v>34</v>
      </c>
    </row>
    <row r="319" spans="1:9" x14ac:dyDescent="0.3">
      <c r="A319" t="s">
        <v>154</v>
      </c>
      <c r="B319" t="s">
        <v>24</v>
      </c>
      <c r="C319" t="s">
        <v>11</v>
      </c>
      <c r="D319" t="s">
        <v>54</v>
      </c>
      <c r="E319" t="s">
        <v>44</v>
      </c>
      <c r="F319">
        <v>2</v>
      </c>
      <c r="G319">
        <v>7363</v>
      </c>
      <c r="H319">
        <v>14726</v>
      </c>
      <c r="I319" t="s">
        <v>14</v>
      </c>
    </row>
    <row r="320" spans="1:9" x14ac:dyDescent="0.3">
      <c r="A320" t="s">
        <v>255</v>
      </c>
      <c r="B320" t="s">
        <v>49</v>
      </c>
      <c r="C320" t="s">
        <v>21</v>
      </c>
      <c r="D320" t="s">
        <v>60</v>
      </c>
      <c r="E320" t="s">
        <v>44</v>
      </c>
      <c r="F320">
        <v>2</v>
      </c>
      <c r="G320">
        <v>29120</v>
      </c>
      <c r="H320">
        <v>58240</v>
      </c>
      <c r="I320" t="s">
        <v>34</v>
      </c>
    </row>
    <row r="321" spans="1:9" x14ac:dyDescent="0.3">
      <c r="A321" t="s">
        <v>45</v>
      </c>
      <c r="B321" t="s">
        <v>20</v>
      </c>
      <c r="C321" t="s">
        <v>11</v>
      </c>
      <c r="D321" t="s">
        <v>37</v>
      </c>
      <c r="E321" t="s">
        <v>44</v>
      </c>
      <c r="F321">
        <v>2</v>
      </c>
      <c r="G321">
        <v>16726</v>
      </c>
      <c r="H321">
        <v>33452</v>
      </c>
      <c r="I321" t="s">
        <v>41</v>
      </c>
    </row>
    <row r="322" spans="1:9" x14ac:dyDescent="0.3">
      <c r="A322" t="s">
        <v>256</v>
      </c>
      <c r="B322" t="s">
        <v>28</v>
      </c>
      <c r="C322" t="s">
        <v>43</v>
      </c>
      <c r="D322" t="s">
        <v>33</v>
      </c>
      <c r="E322" t="s">
        <v>18</v>
      </c>
      <c r="F322">
        <v>6</v>
      </c>
      <c r="G322">
        <v>14559</v>
      </c>
      <c r="H322">
        <v>87354</v>
      </c>
      <c r="I322" t="s">
        <v>31</v>
      </c>
    </row>
    <row r="323" spans="1:9" x14ac:dyDescent="0.3">
      <c r="A323" t="s">
        <v>250</v>
      </c>
      <c r="B323" t="s">
        <v>49</v>
      </c>
      <c r="C323" t="s">
        <v>16</v>
      </c>
      <c r="D323" t="s">
        <v>54</v>
      </c>
      <c r="E323" t="s">
        <v>38</v>
      </c>
      <c r="F323">
        <v>14</v>
      </c>
      <c r="G323">
        <v>22333</v>
      </c>
      <c r="H323">
        <v>312662</v>
      </c>
      <c r="I323" t="s">
        <v>34</v>
      </c>
    </row>
    <row r="324" spans="1:9" x14ac:dyDescent="0.3">
      <c r="A324" t="s">
        <v>257</v>
      </c>
      <c r="B324" t="s">
        <v>40</v>
      </c>
      <c r="C324" t="s">
        <v>43</v>
      </c>
      <c r="D324" t="s">
        <v>29</v>
      </c>
      <c r="E324" t="s">
        <v>26</v>
      </c>
      <c r="F324">
        <v>1</v>
      </c>
      <c r="G324">
        <v>4303</v>
      </c>
      <c r="H324">
        <v>4303</v>
      </c>
      <c r="I324" t="s">
        <v>41</v>
      </c>
    </row>
    <row r="325" spans="1:9" x14ac:dyDescent="0.3">
      <c r="A325" t="s">
        <v>114</v>
      </c>
      <c r="B325" t="s">
        <v>66</v>
      </c>
      <c r="C325" t="s">
        <v>43</v>
      </c>
      <c r="D325" t="s">
        <v>46</v>
      </c>
      <c r="E325" t="s">
        <v>47</v>
      </c>
      <c r="F325">
        <v>19</v>
      </c>
      <c r="G325">
        <v>25510</v>
      </c>
      <c r="H325">
        <v>484690</v>
      </c>
      <c r="I325" t="s">
        <v>14</v>
      </c>
    </row>
    <row r="326" spans="1:9" x14ac:dyDescent="0.3">
      <c r="A326" t="s">
        <v>258</v>
      </c>
      <c r="B326" t="s">
        <v>24</v>
      </c>
      <c r="C326" t="s">
        <v>11</v>
      </c>
      <c r="D326" t="s">
        <v>25</v>
      </c>
      <c r="E326" t="s">
        <v>13</v>
      </c>
      <c r="F326">
        <v>10</v>
      </c>
      <c r="G326">
        <v>9390</v>
      </c>
      <c r="H326">
        <v>93900</v>
      </c>
      <c r="I326" t="s">
        <v>31</v>
      </c>
    </row>
    <row r="327" spans="1:9" x14ac:dyDescent="0.3">
      <c r="A327" t="s">
        <v>259</v>
      </c>
      <c r="B327" t="s">
        <v>20</v>
      </c>
      <c r="C327" t="s">
        <v>16</v>
      </c>
      <c r="D327" t="s">
        <v>12</v>
      </c>
      <c r="E327" t="s">
        <v>30</v>
      </c>
      <c r="F327">
        <v>4</v>
      </c>
      <c r="G327">
        <v>26273</v>
      </c>
      <c r="H327">
        <v>105092</v>
      </c>
      <c r="I327" t="s">
        <v>41</v>
      </c>
    </row>
    <row r="328" spans="1:9" x14ac:dyDescent="0.3">
      <c r="A328" t="s">
        <v>15</v>
      </c>
      <c r="B328" t="s">
        <v>61</v>
      </c>
      <c r="C328" t="s">
        <v>16</v>
      </c>
      <c r="D328" t="s">
        <v>25</v>
      </c>
      <c r="E328" t="s">
        <v>38</v>
      </c>
      <c r="F328">
        <v>4</v>
      </c>
      <c r="G328">
        <v>6007</v>
      </c>
      <c r="H328">
        <v>24028</v>
      </c>
      <c r="I328" t="s">
        <v>31</v>
      </c>
    </row>
    <row r="329" spans="1:9" x14ac:dyDescent="0.3">
      <c r="A329" t="s">
        <v>209</v>
      </c>
      <c r="B329" t="s">
        <v>20</v>
      </c>
      <c r="C329" t="s">
        <v>11</v>
      </c>
      <c r="D329" t="s">
        <v>46</v>
      </c>
      <c r="E329" t="s">
        <v>18</v>
      </c>
      <c r="F329">
        <v>12</v>
      </c>
      <c r="G329">
        <v>18577</v>
      </c>
      <c r="H329">
        <v>222924</v>
      </c>
      <c r="I329" t="s">
        <v>31</v>
      </c>
    </row>
    <row r="330" spans="1:9" x14ac:dyDescent="0.3">
      <c r="A330" t="s">
        <v>260</v>
      </c>
      <c r="B330" t="s">
        <v>61</v>
      </c>
      <c r="C330" t="s">
        <v>43</v>
      </c>
      <c r="D330" t="s">
        <v>46</v>
      </c>
      <c r="E330" t="s">
        <v>26</v>
      </c>
      <c r="F330">
        <v>13</v>
      </c>
      <c r="G330">
        <v>17686</v>
      </c>
      <c r="H330">
        <v>229918</v>
      </c>
      <c r="I330" t="s">
        <v>31</v>
      </c>
    </row>
    <row r="331" spans="1:9" x14ac:dyDescent="0.3">
      <c r="A331" t="s">
        <v>261</v>
      </c>
      <c r="B331" t="s">
        <v>20</v>
      </c>
      <c r="C331" t="s">
        <v>16</v>
      </c>
      <c r="D331" t="s">
        <v>12</v>
      </c>
      <c r="E331" t="s">
        <v>26</v>
      </c>
      <c r="F331">
        <v>20</v>
      </c>
      <c r="G331">
        <v>22294</v>
      </c>
      <c r="H331">
        <v>445880</v>
      </c>
      <c r="I331" t="s">
        <v>34</v>
      </c>
    </row>
    <row r="332" spans="1:9" x14ac:dyDescent="0.3">
      <c r="A332" t="s">
        <v>260</v>
      </c>
      <c r="B332" t="s">
        <v>61</v>
      </c>
      <c r="C332" t="s">
        <v>21</v>
      </c>
      <c r="D332" t="s">
        <v>25</v>
      </c>
      <c r="E332" t="s">
        <v>30</v>
      </c>
      <c r="F332">
        <v>11</v>
      </c>
      <c r="G332">
        <v>23737</v>
      </c>
      <c r="H332">
        <v>261107</v>
      </c>
      <c r="I332" t="s">
        <v>41</v>
      </c>
    </row>
    <row r="333" spans="1:9" x14ac:dyDescent="0.3">
      <c r="A333" t="s">
        <v>235</v>
      </c>
      <c r="B333" t="s">
        <v>24</v>
      </c>
      <c r="C333" t="s">
        <v>21</v>
      </c>
      <c r="D333" t="s">
        <v>37</v>
      </c>
      <c r="E333" t="s">
        <v>26</v>
      </c>
      <c r="F333">
        <v>19</v>
      </c>
      <c r="G333">
        <v>20493</v>
      </c>
      <c r="H333">
        <v>389367</v>
      </c>
      <c r="I333" t="s">
        <v>14</v>
      </c>
    </row>
    <row r="334" spans="1:9" x14ac:dyDescent="0.3">
      <c r="A334" t="s">
        <v>262</v>
      </c>
      <c r="B334" t="s">
        <v>66</v>
      </c>
      <c r="C334" t="s">
        <v>11</v>
      </c>
      <c r="D334" t="s">
        <v>37</v>
      </c>
      <c r="E334" t="s">
        <v>13</v>
      </c>
      <c r="F334">
        <v>13</v>
      </c>
      <c r="G334">
        <v>19478</v>
      </c>
      <c r="H334">
        <v>253214</v>
      </c>
      <c r="I334" t="s">
        <v>31</v>
      </c>
    </row>
    <row r="335" spans="1:9" x14ac:dyDescent="0.3">
      <c r="A335" t="s">
        <v>263</v>
      </c>
      <c r="B335" t="s">
        <v>20</v>
      </c>
      <c r="C335" t="s">
        <v>16</v>
      </c>
      <c r="D335" t="s">
        <v>22</v>
      </c>
      <c r="E335" t="s">
        <v>13</v>
      </c>
      <c r="F335">
        <v>19</v>
      </c>
      <c r="G335">
        <v>12533</v>
      </c>
      <c r="H335">
        <v>238127</v>
      </c>
      <c r="I335" t="s">
        <v>41</v>
      </c>
    </row>
    <row r="336" spans="1:9" x14ac:dyDescent="0.3">
      <c r="A336" t="s">
        <v>191</v>
      </c>
      <c r="B336" t="s">
        <v>10</v>
      </c>
      <c r="C336" t="s">
        <v>43</v>
      </c>
      <c r="D336" t="s">
        <v>37</v>
      </c>
      <c r="E336" t="s">
        <v>38</v>
      </c>
      <c r="F336">
        <v>5</v>
      </c>
      <c r="G336">
        <v>16769</v>
      </c>
      <c r="H336">
        <v>83845</v>
      </c>
      <c r="I336" t="s">
        <v>31</v>
      </c>
    </row>
    <row r="337" spans="1:9" x14ac:dyDescent="0.3">
      <c r="A337" t="s">
        <v>52</v>
      </c>
      <c r="B337" t="s">
        <v>66</v>
      </c>
      <c r="C337" t="s">
        <v>21</v>
      </c>
      <c r="D337" t="s">
        <v>17</v>
      </c>
      <c r="E337" t="s">
        <v>26</v>
      </c>
      <c r="F337">
        <v>17</v>
      </c>
      <c r="G337">
        <v>8324</v>
      </c>
      <c r="H337">
        <v>141508</v>
      </c>
      <c r="I337" t="s">
        <v>41</v>
      </c>
    </row>
    <row r="338" spans="1:9" x14ac:dyDescent="0.3">
      <c r="A338" t="s">
        <v>264</v>
      </c>
      <c r="B338" t="s">
        <v>20</v>
      </c>
      <c r="C338" t="s">
        <v>51</v>
      </c>
      <c r="D338" t="s">
        <v>17</v>
      </c>
      <c r="E338" t="s">
        <v>30</v>
      </c>
      <c r="F338">
        <v>14</v>
      </c>
      <c r="G338">
        <v>9482</v>
      </c>
      <c r="H338">
        <v>132748</v>
      </c>
      <c r="I338" t="s">
        <v>31</v>
      </c>
    </row>
    <row r="339" spans="1:9" x14ac:dyDescent="0.3">
      <c r="A339" t="s">
        <v>255</v>
      </c>
      <c r="B339" t="s">
        <v>28</v>
      </c>
      <c r="C339" t="s">
        <v>21</v>
      </c>
      <c r="D339" t="s">
        <v>54</v>
      </c>
      <c r="E339" t="s">
        <v>30</v>
      </c>
      <c r="F339">
        <v>3</v>
      </c>
      <c r="G339">
        <v>8809</v>
      </c>
      <c r="H339">
        <v>26427</v>
      </c>
      <c r="I339" t="s">
        <v>14</v>
      </c>
    </row>
    <row r="340" spans="1:9" x14ac:dyDescent="0.3">
      <c r="A340" t="s">
        <v>265</v>
      </c>
      <c r="B340" t="s">
        <v>49</v>
      </c>
      <c r="C340" t="s">
        <v>43</v>
      </c>
      <c r="D340" t="s">
        <v>17</v>
      </c>
      <c r="E340" t="s">
        <v>47</v>
      </c>
      <c r="F340">
        <v>16</v>
      </c>
      <c r="G340">
        <v>13702</v>
      </c>
      <c r="H340">
        <v>219232</v>
      </c>
      <c r="I340" t="s">
        <v>14</v>
      </c>
    </row>
    <row r="341" spans="1:9" x14ac:dyDescent="0.3">
      <c r="A341" t="s">
        <v>159</v>
      </c>
      <c r="B341" t="s">
        <v>10</v>
      </c>
      <c r="C341" t="s">
        <v>21</v>
      </c>
      <c r="D341" t="s">
        <v>54</v>
      </c>
      <c r="E341" t="s">
        <v>57</v>
      </c>
      <c r="F341">
        <v>14</v>
      </c>
      <c r="G341">
        <v>7059</v>
      </c>
      <c r="H341">
        <v>98826</v>
      </c>
      <c r="I341" t="s">
        <v>14</v>
      </c>
    </row>
    <row r="342" spans="1:9" x14ac:dyDescent="0.3">
      <c r="A342" t="s">
        <v>266</v>
      </c>
      <c r="B342" t="s">
        <v>66</v>
      </c>
      <c r="C342" t="s">
        <v>21</v>
      </c>
      <c r="D342" t="s">
        <v>29</v>
      </c>
      <c r="E342" t="s">
        <v>18</v>
      </c>
      <c r="F342">
        <v>15</v>
      </c>
      <c r="G342">
        <v>9580</v>
      </c>
      <c r="H342">
        <v>143700</v>
      </c>
      <c r="I342" t="s">
        <v>31</v>
      </c>
    </row>
    <row r="343" spans="1:9" x14ac:dyDescent="0.3">
      <c r="A343" t="s">
        <v>267</v>
      </c>
      <c r="B343" t="s">
        <v>24</v>
      </c>
      <c r="C343" t="s">
        <v>11</v>
      </c>
      <c r="D343" t="s">
        <v>12</v>
      </c>
      <c r="E343" t="s">
        <v>26</v>
      </c>
      <c r="F343">
        <v>11</v>
      </c>
      <c r="G343">
        <v>4049</v>
      </c>
      <c r="H343">
        <v>44539</v>
      </c>
      <c r="I343" t="s">
        <v>31</v>
      </c>
    </row>
    <row r="344" spans="1:9" x14ac:dyDescent="0.3">
      <c r="A344" t="s">
        <v>203</v>
      </c>
      <c r="B344" t="s">
        <v>28</v>
      </c>
      <c r="C344" t="s">
        <v>43</v>
      </c>
      <c r="D344" t="s">
        <v>33</v>
      </c>
      <c r="E344" t="s">
        <v>30</v>
      </c>
      <c r="F344">
        <v>10</v>
      </c>
      <c r="G344">
        <v>23951</v>
      </c>
      <c r="H344">
        <v>239510</v>
      </c>
      <c r="I344" t="s">
        <v>41</v>
      </c>
    </row>
    <row r="345" spans="1:9" x14ac:dyDescent="0.3">
      <c r="A345" t="s">
        <v>268</v>
      </c>
      <c r="B345" t="s">
        <v>20</v>
      </c>
      <c r="C345" t="s">
        <v>51</v>
      </c>
      <c r="D345" t="s">
        <v>37</v>
      </c>
      <c r="E345" t="s">
        <v>44</v>
      </c>
      <c r="F345">
        <v>19</v>
      </c>
      <c r="G345">
        <v>27452</v>
      </c>
      <c r="H345">
        <v>521588</v>
      </c>
      <c r="I345" t="s">
        <v>34</v>
      </c>
    </row>
    <row r="346" spans="1:9" x14ac:dyDescent="0.3">
      <c r="A346" t="s">
        <v>269</v>
      </c>
      <c r="B346" t="s">
        <v>66</v>
      </c>
      <c r="C346" t="s">
        <v>21</v>
      </c>
      <c r="D346" t="s">
        <v>37</v>
      </c>
      <c r="E346" t="s">
        <v>30</v>
      </c>
      <c r="F346">
        <v>1</v>
      </c>
      <c r="G346">
        <v>13915</v>
      </c>
      <c r="H346">
        <v>13915</v>
      </c>
      <c r="I346" t="s">
        <v>14</v>
      </c>
    </row>
    <row r="347" spans="1:9" x14ac:dyDescent="0.3">
      <c r="A347" t="s">
        <v>270</v>
      </c>
      <c r="B347" t="s">
        <v>20</v>
      </c>
      <c r="C347" t="s">
        <v>11</v>
      </c>
      <c r="D347" t="s">
        <v>33</v>
      </c>
      <c r="E347" t="s">
        <v>30</v>
      </c>
      <c r="F347">
        <v>2</v>
      </c>
      <c r="G347">
        <v>22498</v>
      </c>
      <c r="H347">
        <v>44996</v>
      </c>
      <c r="I347" t="s">
        <v>41</v>
      </c>
    </row>
    <row r="348" spans="1:9" x14ac:dyDescent="0.3">
      <c r="A348" t="s">
        <v>271</v>
      </c>
      <c r="B348" t="s">
        <v>24</v>
      </c>
      <c r="C348" t="s">
        <v>16</v>
      </c>
      <c r="D348" t="s">
        <v>37</v>
      </c>
      <c r="E348" t="s">
        <v>47</v>
      </c>
      <c r="F348">
        <v>14</v>
      </c>
      <c r="G348">
        <v>20635</v>
      </c>
      <c r="H348">
        <v>288890</v>
      </c>
      <c r="I348" t="s">
        <v>14</v>
      </c>
    </row>
    <row r="349" spans="1:9" x14ac:dyDescent="0.3">
      <c r="A349" t="s">
        <v>272</v>
      </c>
      <c r="B349" t="s">
        <v>66</v>
      </c>
      <c r="C349" t="s">
        <v>16</v>
      </c>
      <c r="D349" t="s">
        <v>37</v>
      </c>
      <c r="E349" t="s">
        <v>57</v>
      </c>
      <c r="F349">
        <v>18</v>
      </c>
      <c r="G349">
        <v>26648</v>
      </c>
      <c r="H349">
        <v>479664</v>
      </c>
      <c r="I349" t="s">
        <v>31</v>
      </c>
    </row>
    <row r="350" spans="1:9" x14ac:dyDescent="0.3">
      <c r="A350" t="s">
        <v>127</v>
      </c>
      <c r="B350" t="s">
        <v>24</v>
      </c>
      <c r="C350" t="s">
        <v>43</v>
      </c>
      <c r="D350" t="s">
        <v>25</v>
      </c>
      <c r="E350" t="s">
        <v>26</v>
      </c>
      <c r="F350">
        <v>1</v>
      </c>
      <c r="G350">
        <v>6644</v>
      </c>
      <c r="H350">
        <v>6644</v>
      </c>
      <c r="I350" t="s">
        <v>31</v>
      </c>
    </row>
    <row r="351" spans="1:9" x14ac:dyDescent="0.3">
      <c r="A351" t="s">
        <v>67</v>
      </c>
      <c r="B351" t="s">
        <v>24</v>
      </c>
      <c r="C351" t="s">
        <v>51</v>
      </c>
      <c r="D351" t="s">
        <v>46</v>
      </c>
      <c r="E351" t="s">
        <v>44</v>
      </c>
      <c r="F351">
        <v>10</v>
      </c>
      <c r="G351">
        <v>10189</v>
      </c>
      <c r="H351">
        <v>101890</v>
      </c>
      <c r="I351" t="s">
        <v>34</v>
      </c>
    </row>
    <row r="352" spans="1:9" x14ac:dyDescent="0.3">
      <c r="A352" t="s">
        <v>273</v>
      </c>
      <c r="B352" t="s">
        <v>20</v>
      </c>
      <c r="C352" t="s">
        <v>51</v>
      </c>
      <c r="D352" t="s">
        <v>25</v>
      </c>
      <c r="E352" t="s">
        <v>18</v>
      </c>
      <c r="F352">
        <v>15</v>
      </c>
      <c r="G352">
        <v>3180</v>
      </c>
      <c r="H352">
        <v>47700</v>
      </c>
      <c r="I352" t="s">
        <v>34</v>
      </c>
    </row>
    <row r="353" spans="1:9" x14ac:dyDescent="0.3">
      <c r="A353" t="s">
        <v>223</v>
      </c>
      <c r="B353" t="s">
        <v>61</v>
      </c>
      <c r="C353" t="s">
        <v>51</v>
      </c>
      <c r="D353" t="s">
        <v>12</v>
      </c>
      <c r="E353" t="s">
        <v>18</v>
      </c>
      <c r="F353">
        <v>13</v>
      </c>
      <c r="G353">
        <v>12183</v>
      </c>
      <c r="H353">
        <v>158379</v>
      </c>
      <c r="I353" t="s">
        <v>41</v>
      </c>
    </row>
    <row r="354" spans="1:9" x14ac:dyDescent="0.3">
      <c r="A354" t="s">
        <v>222</v>
      </c>
      <c r="B354" t="s">
        <v>24</v>
      </c>
      <c r="C354" t="s">
        <v>21</v>
      </c>
      <c r="D354" t="s">
        <v>12</v>
      </c>
      <c r="E354" t="s">
        <v>44</v>
      </c>
      <c r="F354">
        <v>4</v>
      </c>
      <c r="G354">
        <v>22505</v>
      </c>
      <c r="H354">
        <v>90020</v>
      </c>
      <c r="I354" t="s">
        <v>34</v>
      </c>
    </row>
    <row r="355" spans="1:9" x14ac:dyDescent="0.3">
      <c r="A355" t="s">
        <v>179</v>
      </c>
      <c r="B355" t="s">
        <v>20</v>
      </c>
      <c r="C355" t="s">
        <v>43</v>
      </c>
      <c r="D355" t="s">
        <v>22</v>
      </c>
      <c r="E355" t="s">
        <v>18</v>
      </c>
      <c r="F355">
        <v>3</v>
      </c>
      <c r="G355">
        <v>6028</v>
      </c>
      <c r="H355">
        <v>18084</v>
      </c>
      <c r="I355" t="s">
        <v>14</v>
      </c>
    </row>
    <row r="356" spans="1:9" x14ac:dyDescent="0.3">
      <c r="A356" t="s">
        <v>45</v>
      </c>
      <c r="B356" t="s">
        <v>28</v>
      </c>
      <c r="C356" t="s">
        <v>51</v>
      </c>
      <c r="D356" t="s">
        <v>22</v>
      </c>
      <c r="E356" t="s">
        <v>13</v>
      </c>
      <c r="F356">
        <v>14</v>
      </c>
      <c r="G356">
        <v>21884</v>
      </c>
      <c r="H356">
        <v>306376</v>
      </c>
      <c r="I356" t="s">
        <v>41</v>
      </c>
    </row>
    <row r="357" spans="1:9" x14ac:dyDescent="0.3">
      <c r="A357" t="s">
        <v>274</v>
      </c>
      <c r="B357" t="s">
        <v>61</v>
      </c>
      <c r="C357" t="s">
        <v>21</v>
      </c>
      <c r="D357" t="s">
        <v>37</v>
      </c>
      <c r="E357" t="s">
        <v>13</v>
      </c>
      <c r="F357">
        <v>2</v>
      </c>
      <c r="G357">
        <v>15860</v>
      </c>
      <c r="H357">
        <v>31720</v>
      </c>
      <c r="I357" t="s">
        <v>41</v>
      </c>
    </row>
    <row r="358" spans="1:9" x14ac:dyDescent="0.3">
      <c r="A358" t="s">
        <v>117</v>
      </c>
      <c r="B358" t="s">
        <v>10</v>
      </c>
      <c r="C358" t="s">
        <v>43</v>
      </c>
      <c r="D358" t="s">
        <v>12</v>
      </c>
      <c r="E358" t="s">
        <v>38</v>
      </c>
      <c r="F358">
        <v>9</v>
      </c>
      <c r="G358">
        <v>19942</v>
      </c>
      <c r="H358">
        <v>179478</v>
      </c>
      <c r="I358" t="s">
        <v>14</v>
      </c>
    </row>
    <row r="359" spans="1:9" x14ac:dyDescent="0.3">
      <c r="A359" t="s">
        <v>275</v>
      </c>
      <c r="B359" t="s">
        <v>28</v>
      </c>
      <c r="C359" t="s">
        <v>21</v>
      </c>
      <c r="D359" t="s">
        <v>37</v>
      </c>
      <c r="E359" t="s">
        <v>57</v>
      </c>
      <c r="F359">
        <v>1</v>
      </c>
      <c r="G359">
        <v>19586</v>
      </c>
      <c r="H359">
        <v>19586</v>
      </c>
      <c r="I359" t="s">
        <v>31</v>
      </c>
    </row>
    <row r="360" spans="1:9" x14ac:dyDescent="0.3">
      <c r="A360" t="s">
        <v>50</v>
      </c>
      <c r="B360" t="s">
        <v>66</v>
      </c>
      <c r="C360" t="s">
        <v>16</v>
      </c>
      <c r="D360" t="s">
        <v>54</v>
      </c>
      <c r="E360" t="s">
        <v>47</v>
      </c>
      <c r="F360">
        <v>9</v>
      </c>
      <c r="G360">
        <v>12706</v>
      </c>
      <c r="H360">
        <v>114354</v>
      </c>
      <c r="I360" t="s">
        <v>41</v>
      </c>
    </row>
    <row r="361" spans="1:9" x14ac:dyDescent="0.3">
      <c r="A361" t="s">
        <v>108</v>
      </c>
      <c r="B361" t="s">
        <v>20</v>
      </c>
      <c r="C361" t="s">
        <v>11</v>
      </c>
      <c r="D361" t="s">
        <v>25</v>
      </c>
      <c r="E361" t="s">
        <v>13</v>
      </c>
      <c r="F361">
        <v>13</v>
      </c>
      <c r="G361">
        <v>24623</v>
      </c>
      <c r="H361">
        <v>320099</v>
      </c>
      <c r="I361" t="s">
        <v>41</v>
      </c>
    </row>
    <row r="362" spans="1:9" x14ac:dyDescent="0.3">
      <c r="A362" t="s">
        <v>270</v>
      </c>
      <c r="B362" t="s">
        <v>53</v>
      </c>
      <c r="C362" t="s">
        <v>16</v>
      </c>
      <c r="D362" t="s">
        <v>25</v>
      </c>
      <c r="E362" t="s">
        <v>44</v>
      </c>
      <c r="F362">
        <v>1</v>
      </c>
      <c r="G362">
        <v>24468</v>
      </c>
      <c r="H362">
        <v>24468</v>
      </c>
      <c r="I362" t="s">
        <v>31</v>
      </c>
    </row>
    <row r="363" spans="1:9" x14ac:dyDescent="0.3">
      <c r="A363" t="s">
        <v>9</v>
      </c>
      <c r="B363" t="s">
        <v>53</v>
      </c>
      <c r="C363" t="s">
        <v>51</v>
      </c>
      <c r="D363" t="s">
        <v>60</v>
      </c>
      <c r="E363" t="s">
        <v>47</v>
      </c>
      <c r="F363">
        <v>18</v>
      </c>
      <c r="G363">
        <v>8896</v>
      </c>
      <c r="H363">
        <v>160128</v>
      </c>
      <c r="I363" t="s">
        <v>14</v>
      </c>
    </row>
    <row r="364" spans="1:9" x14ac:dyDescent="0.3">
      <c r="A364" t="s">
        <v>276</v>
      </c>
      <c r="B364" t="s">
        <v>10</v>
      </c>
      <c r="C364" t="s">
        <v>11</v>
      </c>
      <c r="D364" t="s">
        <v>54</v>
      </c>
      <c r="E364" t="s">
        <v>38</v>
      </c>
      <c r="F364">
        <v>2</v>
      </c>
      <c r="G364">
        <v>8085</v>
      </c>
      <c r="H364">
        <v>16170</v>
      </c>
      <c r="I364" t="s">
        <v>34</v>
      </c>
    </row>
    <row r="365" spans="1:9" x14ac:dyDescent="0.3">
      <c r="A365" t="s">
        <v>235</v>
      </c>
      <c r="B365" t="s">
        <v>36</v>
      </c>
      <c r="C365" t="s">
        <v>51</v>
      </c>
      <c r="D365" t="s">
        <v>22</v>
      </c>
      <c r="E365" t="s">
        <v>38</v>
      </c>
      <c r="F365">
        <v>4</v>
      </c>
      <c r="G365">
        <v>29910</v>
      </c>
      <c r="H365">
        <v>119640</v>
      </c>
      <c r="I365" t="s">
        <v>14</v>
      </c>
    </row>
    <row r="366" spans="1:9" x14ac:dyDescent="0.3">
      <c r="A366" t="s">
        <v>248</v>
      </c>
      <c r="B366" t="s">
        <v>24</v>
      </c>
      <c r="C366" t="s">
        <v>21</v>
      </c>
      <c r="D366" t="s">
        <v>17</v>
      </c>
      <c r="E366" t="s">
        <v>30</v>
      </c>
      <c r="F366">
        <v>5</v>
      </c>
      <c r="G366">
        <v>11846</v>
      </c>
      <c r="H366">
        <v>59230</v>
      </c>
      <c r="I366" t="s">
        <v>14</v>
      </c>
    </row>
    <row r="367" spans="1:9" x14ac:dyDescent="0.3">
      <c r="A367" t="s">
        <v>277</v>
      </c>
      <c r="B367" t="s">
        <v>36</v>
      </c>
      <c r="C367" t="s">
        <v>11</v>
      </c>
      <c r="D367" t="s">
        <v>22</v>
      </c>
      <c r="E367" t="s">
        <v>30</v>
      </c>
      <c r="F367">
        <v>20</v>
      </c>
      <c r="G367">
        <v>26171</v>
      </c>
      <c r="H367">
        <v>523420</v>
      </c>
      <c r="I367" t="s">
        <v>34</v>
      </c>
    </row>
    <row r="368" spans="1:9" x14ac:dyDescent="0.3">
      <c r="A368" t="s">
        <v>132</v>
      </c>
      <c r="B368" t="s">
        <v>36</v>
      </c>
      <c r="C368" t="s">
        <v>21</v>
      </c>
      <c r="D368" t="s">
        <v>46</v>
      </c>
      <c r="E368" t="s">
        <v>30</v>
      </c>
      <c r="F368">
        <v>18</v>
      </c>
      <c r="G368">
        <v>13964</v>
      </c>
      <c r="H368">
        <v>251352</v>
      </c>
      <c r="I368" t="s">
        <v>31</v>
      </c>
    </row>
    <row r="369" spans="1:9" x14ac:dyDescent="0.3">
      <c r="A369" t="s">
        <v>67</v>
      </c>
      <c r="B369" t="s">
        <v>49</v>
      </c>
      <c r="C369" t="s">
        <v>21</v>
      </c>
      <c r="D369" t="s">
        <v>29</v>
      </c>
      <c r="E369" t="s">
        <v>47</v>
      </c>
      <c r="F369">
        <v>18</v>
      </c>
      <c r="G369">
        <v>6286</v>
      </c>
      <c r="H369">
        <v>113148</v>
      </c>
      <c r="I369" t="s">
        <v>31</v>
      </c>
    </row>
    <row r="370" spans="1:9" x14ac:dyDescent="0.3">
      <c r="A370" t="s">
        <v>77</v>
      </c>
      <c r="B370" t="s">
        <v>10</v>
      </c>
      <c r="C370" t="s">
        <v>21</v>
      </c>
      <c r="D370" t="s">
        <v>25</v>
      </c>
      <c r="E370" t="s">
        <v>18</v>
      </c>
      <c r="F370">
        <v>7</v>
      </c>
      <c r="G370">
        <v>26120</v>
      </c>
      <c r="H370">
        <v>182840</v>
      </c>
      <c r="I370" t="s">
        <v>31</v>
      </c>
    </row>
    <row r="371" spans="1:9" x14ac:dyDescent="0.3">
      <c r="A371" t="s">
        <v>278</v>
      </c>
      <c r="B371" t="s">
        <v>28</v>
      </c>
      <c r="C371" t="s">
        <v>11</v>
      </c>
      <c r="D371" t="s">
        <v>29</v>
      </c>
      <c r="E371" t="s">
        <v>47</v>
      </c>
      <c r="F371">
        <v>6</v>
      </c>
      <c r="G371">
        <v>22344</v>
      </c>
      <c r="H371">
        <v>134064</v>
      </c>
      <c r="I371" t="s">
        <v>34</v>
      </c>
    </row>
    <row r="372" spans="1:9" x14ac:dyDescent="0.3">
      <c r="A372" t="s">
        <v>279</v>
      </c>
      <c r="B372" t="s">
        <v>36</v>
      </c>
      <c r="C372" t="s">
        <v>51</v>
      </c>
      <c r="D372" t="s">
        <v>25</v>
      </c>
      <c r="E372" t="s">
        <v>47</v>
      </c>
      <c r="F372">
        <v>8</v>
      </c>
      <c r="G372">
        <v>9981</v>
      </c>
      <c r="H372">
        <v>79848</v>
      </c>
      <c r="I372" t="s">
        <v>31</v>
      </c>
    </row>
    <row r="373" spans="1:9" x14ac:dyDescent="0.3">
      <c r="A373" t="s">
        <v>141</v>
      </c>
      <c r="B373" t="s">
        <v>40</v>
      </c>
      <c r="C373" t="s">
        <v>21</v>
      </c>
      <c r="D373" t="s">
        <v>29</v>
      </c>
      <c r="E373" t="s">
        <v>30</v>
      </c>
      <c r="F373">
        <v>20</v>
      </c>
      <c r="G373">
        <v>16315</v>
      </c>
      <c r="H373">
        <v>326300</v>
      </c>
      <c r="I373" t="s">
        <v>31</v>
      </c>
    </row>
    <row r="374" spans="1:9" x14ac:dyDescent="0.3">
      <c r="A374" t="s">
        <v>280</v>
      </c>
      <c r="B374" t="s">
        <v>40</v>
      </c>
      <c r="C374" t="s">
        <v>43</v>
      </c>
      <c r="D374" t="s">
        <v>22</v>
      </c>
      <c r="E374" t="s">
        <v>13</v>
      </c>
      <c r="F374">
        <v>3</v>
      </c>
      <c r="G374">
        <v>8544</v>
      </c>
      <c r="H374">
        <v>25632</v>
      </c>
      <c r="I374" t="s">
        <v>14</v>
      </c>
    </row>
    <row r="375" spans="1:9" x14ac:dyDescent="0.3">
      <c r="A375" t="s">
        <v>124</v>
      </c>
      <c r="B375" t="s">
        <v>24</v>
      </c>
      <c r="C375" t="s">
        <v>43</v>
      </c>
      <c r="D375" t="s">
        <v>37</v>
      </c>
      <c r="E375" t="s">
        <v>30</v>
      </c>
      <c r="F375">
        <v>8</v>
      </c>
      <c r="G375">
        <v>18514</v>
      </c>
      <c r="H375">
        <v>148112</v>
      </c>
      <c r="I375" t="s">
        <v>31</v>
      </c>
    </row>
    <row r="376" spans="1:9" x14ac:dyDescent="0.3">
      <c r="A376" t="s">
        <v>117</v>
      </c>
      <c r="B376" t="s">
        <v>61</v>
      </c>
      <c r="C376" t="s">
        <v>51</v>
      </c>
      <c r="D376" t="s">
        <v>17</v>
      </c>
      <c r="E376" t="s">
        <v>47</v>
      </c>
      <c r="F376">
        <v>1</v>
      </c>
      <c r="G376">
        <v>8204</v>
      </c>
      <c r="H376">
        <v>8204</v>
      </c>
      <c r="I376" t="s">
        <v>31</v>
      </c>
    </row>
    <row r="377" spans="1:9" x14ac:dyDescent="0.3">
      <c r="A377" t="s">
        <v>274</v>
      </c>
      <c r="B377" t="s">
        <v>28</v>
      </c>
      <c r="C377" t="s">
        <v>21</v>
      </c>
      <c r="D377" t="s">
        <v>25</v>
      </c>
      <c r="E377" t="s">
        <v>38</v>
      </c>
      <c r="F377">
        <v>4</v>
      </c>
      <c r="G377">
        <v>1152</v>
      </c>
      <c r="H377">
        <v>4608</v>
      </c>
      <c r="I377" t="s">
        <v>31</v>
      </c>
    </row>
    <row r="378" spans="1:9" x14ac:dyDescent="0.3">
      <c r="A378" t="s">
        <v>252</v>
      </c>
      <c r="B378" t="s">
        <v>20</v>
      </c>
      <c r="C378" t="s">
        <v>11</v>
      </c>
      <c r="D378" t="s">
        <v>17</v>
      </c>
      <c r="E378" t="s">
        <v>38</v>
      </c>
      <c r="F378">
        <v>2</v>
      </c>
      <c r="G378">
        <v>20451</v>
      </c>
      <c r="H378">
        <v>40902</v>
      </c>
      <c r="I378" t="s">
        <v>34</v>
      </c>
    </row>
    <row r="379" spans="1:9" x14ac:dyDescent="0.3">
      <c r="A379" t="s">
        <v>82</v>
      </c>
      <c r="B379" t="s">
        <v>24</v>
      </c>
      <c r="C379" t="s">
        <v>11</v>
      </c>
      <c r="D379" t="s">
        <v>25</v>
      </c>
      <c r="E379" t="s">
        <v>44</v>
      </c>
      <c r="F379">
        <v>19</v>
      </c>
      <c r="G379">
        <v>26707</v>
      </c>
      <c r="H379">
        <v>507433</v>
      </c>
      <c r="I379" t="s">
        <v>34</v>
      </c>
    </row>
    <row r="380" spans="1:9" x14ac:dyDescent="0.3">
      <c r="A380" t="s">
        <v>186</v>
      </c>
      <c r="B380" t="s">
        <v>53</v>
      </c>
      <c r="C380" t="s">
        <v>16</v>
      </c>
      <c r="D380" t="s">
        <v>22</v>
      </c>
      <c r="E380" t="s">
        <v>57</v>
      </c>
      <c r="F380">
        <v>16</v>
      </c>
      <c r="G380">
        <v>21571</v>
      </c>
      <c r="H380">
        <v>345136</v>
      </c>
      <c r="I380" t="s">
        <v>31</v>
      </c>
    </row>
    <row r="381" spans="1:9" x14ac:dyDescent="0.3">
      <c r="A381" t="s">
        <v>105</v>
      </c>
      <c r="B381" t="s">
        <v>49</v>
      </c>
      <c r="C381" t="s">
        <v>16</v>
      </c>
      <c r="D381" t="s">
        <v>60</v>
      </c>
      <c r="E381" t="s">
        <v>18</v>
      </c>
      <c r="F381">
        <v>16</v>
      </c>
      <c r="G381">
        <v>14761</v>
      </c>
      <c r="H381">
        <v>236176</v>
      </c>
      <c r="I381" t="s">
        <v>41</v>
      </c>
    </row>
    <row r="382" spans="1:9" x14ac:dyDescent="0.3">
      <c r="A382" t="s">
        <v>254</v>
      </c>
      <c r="B382" t="s">
        <v>24</v>
      </c>
      <c r="C382" t="s">
        <v>21</v>
      </c>
      <c r="D382" t="s">
        <v>46</v>
      </c>
      <c r="E382" t="s">
        <v>47</v>
      </c>
      <c r="F382">
        <v>13</v>
      </c>
      <c r="G382">
        <v>10403</v>
      </c>
      <c r="H382">
        <v>135239</v>
      </c>
      <c r="I382" t="s">
        <v>41</v>
      </c>
    </row>
    <row r="383" spans="1:9" x14ac:dyDescent="0.3">
      <c r="A383" t="s">
        <v>281</v>
      </c>
      <c r="B383" t="s">
        <v>28</v>
      </c>
      <c r="C383" t="s">
        <v>11</v>
      </c>
      <c r="D383" t="s">
        <v>54</v>
      </c>
      <c r="E383" t="s">
        <v>57</v>
      </c>
      <c r="F383">
        <v>3</v>
      </c>
      <c r="G383">
        <v>19914</v>
      </c>
      <c r="H383">
        <v>59742</v>
      </c>
      <c r="I383" t="s">
        <v>41</v>
      </c>
    </row>
    <row r="384" spans="1:9" x14ac:dyDescent="0.3">
      <c r="A384" t="s">
        <v>281</v>
      </c>
      <c r="B384" t="s">
        <v>10</v>
      </c>
      <c r="C384" t="s">
        <v>11</v>
      </c>
      <c r="D384" t="s">
        <v>29</v>
      </c>
      <c r="E384" t="s">
        <v>30</v>
      </c>
      <c r="F384">
        <v>18</v>
      </c>
      <c r="G384">
        <v>20606</v>
      </c>
      <c r="H384">
        <v>370908</v>
      </c>
      <c r="I384" t="s">
        <v>34</v>
      </c>
    </row>
    <row r="385" spans="1:9" x14ac:dyDescent="0.3">
      <c r="A385" t="s">
        <v>227</v>
      </c>
      <c r="B385" t="s">
        <v>49</v>
      </c>
      <c r="C385" t="s">
        <v>21</v>
      </c>
      <c r="D385" t="s">
        <v>37</v>
      </c>
      <c r="E385" t="s">
        <v>38</v>
      </c>
      <c r="F385">
        <v>1</v>
      </c>
      <c r="G385">
        <v>29738</v>
      </c>
      <c r="H385">
        <v>29738</v>
      </c>
      <c r="I385" t="s">
        <v>34</v>
      </c>
    </row>
    <row r="386" spans="1:9" x14ac:dyDescent="0.3">
      <c r="A386" t="s">
        <v>267</v>
      </c>
      <c r="B386" t="s">
        <v>61</v>
      </c>
      <c r="C386" t="s">
        <v>16</v>
      </c>
      <c r="D386" t="s">
        <v>46</v>
      </c>
      <c r="E386" t="s">
        <v>18</v>
      </c>
      <c r="F386">
        <v>17</v>
      </c>
      <c r="G386">
        <v>19415</v>
      </c>
      <c r="H386">
        <v>330055</v>
      </c>
      <c r="I386" t="s">
        <v>14</v>
      </c>
    </row>
    <row r="387" spans="1:9" x14ac:dyDescent="0.3">
      <c r="A387" t="s">
        <v>206</v>
      </c>
      <c r="B387" t="s">
        <v>53</v>
      </c>
      <c r="C387" t="s">
        <v>43</v>
      </c>
      <c r="D387" t="s">
        <v>46</v>
      </c>
      <c r="E387" t="s">
        <v>18</v>
      </c>
      <c r="F387">
        <v>9</v>
      </c>
      <c r="G387">
        <v>21147</v>
      </c>
      <c r="H387">
        <v>190323</v>
      </c>
      <c r="I387" t="s">
        <v>31</v>
      </c>
    </row>
    <row r="388" spans="1:9" x14ac:dyDescent="0.3">
      <c r="A388" t="s">
        <v>167</v>
      </c>
      <c r="B388" t="s">
        <v>53</v>
      </c>
      <c r="C388" t="s">
        <v>16</v>
      </c>
      <c r="D388" t="s">
        <v>54</v>
      </c>
      <c r="E388" t="s">
        <v>44</v>
      </c>
      <c r="F388">
        <v>1</v>
      </c>
      <c r="G388">
        <v>9229</v>
      </c>
      <c r="H388">
        <v>9229</v>
      </c>
      <c r="I388" t="s">
        <v>31</v>
      </c>
    </row>
    <row r="389" spans="1:9" x14ac:dyDescent="0.3">
      <c r="A389" t="s">
        <v>75</v>
      </c>
      <c r="B389" t="s">
        <v>20</v>
      </c>
      <c r="C389" t="s">
        <v>16</v>
      </c>
      <c r="D389" t="s">
        <v>60</v>
      </c>
      <c r="E389" t="s">
        <v>30</v>
      </c>
      <c r="F389">
        <v>20</v>
      </c>
      <c r="G389">
        <v>23471</v>
      </c>
      <c r="H389">
        <v>469420</v>
      </c>
      <c r="I389" t="s">
        <v>41</v>
      </c>
    </row>
    <row r="390" spans="1:9" x14ac:dyDescent="0.3">
      <c r="A390" t="s">
        <v>215</v>
      </c>
      <c r="B390" t="s">
        <v>24</v>
      </c>
      <c r="C390" t="s">
        <v>16</v>
      </c>
      <c r="D390" t="s">
        <v>25</v>
      </c>
      <c r="E390" t="s">
        <v>18</v>
      </c>
      <c r="F390">
        <v>4</v>
      </c>
      <c r="G390">
        <v>9125</v>
      </c>
      <c r="H390">
        <v>36500</v>
      </c>
      <c r="I390" t="s">
        <v>41</v>
      </c>
    </row>
    <row r="391" spans="1:9" x14ac:dyDescent="0.3">
      <c r="A391" t="s">
        <v>71</v>
      </c>
      <c r="B391" t="s">
        <v>53</v>
      </c>
      <c r="C391" t="s">
        <v>21</v>
      </c>
      <c r="D391" t="s">
        <v>22</v>
      </c>
      <c r="E391" t="s">
        <v>26</v>
      </c>
      <c r="F391">
        <v>20</v>
      </c>
      <c r="G391">
        <v>22693</v>
      </c>
      <c r="H391">
        <v>453860</v>
      </c>
      <c r="I391" t="s">
        <v>41</v>
      </c>
    </row>
    <row r="392" spans="1:9" x14ac:dyDescent="0.3">
      <c r="A392" t="s">
        <v>280</v>
      </c>
      <c r="B392" t="s">
        <v>28</v>
      </c>
      <c r="C392" t="s">
        <v>43</v>
      </c>
      <c r="D392" t="s">
        <v>33</v>
      </c>
      <c r="E392" t="s">
        <v>30</v>
      </c>
      <c r="F392">
        <v>17</v>
      </c>
      <c r="G392">
        <v>24665</v>
      </c>
      <c r="H392">
        <v>419305</v>
      </c>
      <c r="I392" t="s">
        <v>41</v>
      </c>
    </row>
    <row r="393" spans="1:9" x14ac:dyDescent="0.3">
      <c r="A393" t="s">
        <v>164</v>
      </c>
      <c r="B393" t="s">
        <v>36</v>
      </c>
      <c r="C393" t="s">
        <v>11</v>
      </c>
      <c r="D393" t="s">
        <v>37</v>
      </c>
      <c r="E393" t="s">
        <v>44</v>
      </c>
      <c r="F393">
        <v>9</v>
      </c>
      <c r="G393">
        <v>11728</v>
      </c>
      <c r="H393">
        <v>105552</v>
      </c>
      <c r="I393" t="s">
        <v>14</v>
      </c>
    </row>
    <row r="394" spans="1:9" x14ac:dyDescent="0.3">
      <c r="A394" t="s">
        <v>170</v>
      </c>
      <c r="B394" t="s">
        <v>53</v>
      </c>
      <c r="C394" t="s">
        <v>11</v>
      </c>
      <c r="D394" t="s">
        <v>54</v>
      </c>
      <c r="E394" t="s">
        <v>30</v>
      </c>
      <c r="F394">
        <v>5</v>
      </c>
      <c r="G394">
        <v>3483</v>
      </c>
      <c r="H394">
        <v>17415</v>
      </c>
      <c r="I394" t="s">
        <v>34</v>
      </c>
    </row>
    <row r="395" spans="1:9" x14ac:dyDescent="0.3">
      <c r="A395" t="s">
        <v>282</v>
      </c>
      <c r="B395" t="s">
        <v>66</v>
      </c>
      <c r="C395" t="s">
        <v>43</v>
      </c>
      <c r="D395" t="s">
        <v>29</v>
      </c>
      <c r="E395" t="s">
        <v>57</v>
      </c>
      <c r="F395">
        <v>3</v>
      </c>
      <c r="G395">
        <v>16723</v>
      </c>
      <c r="H395">
        <v>50169</v>
      </c>
      <c r="I395" t="s">
        <v>14</v>
      </c>
    </row>
    <row r="396" spans="1:9" x14ac:dyDescent="0.3">
      <c r="A396" t="s">
        <v>283</v>
      </c>
      <c r="B396" t="s">
        <v>40</v>
      </c>
      <c r="C396" t="s">
        <v>11</v>
      </c>
      <c r="D396" t="s">
        <v>37</v>
      </c>
      <c r="E396" t="s">
        <v>44</v>
      </c>
      <c r="F396">
        <v>10</v>
      </c>
      <c r="G396">
        <v>27019</v>
      </c>
      <c r="H396">
        <v>270190</v>
      </c>
      <c r="I396" t="s">
        <v>41</v>
      </c>
    </row>
    <row r="397" spans="1:9" x14ac:dyDescent="0.3">
      <c r="A397" t="s">
        <v>194</v>
      </c>
      <c r="B397" t="s">
        <v>61</v>
      </c>
      <c r="C397" t="s">
        <v>21</v>
      </c>
      <c r="D397" t="s">
        <v>17</v>
      </c>
      <c r="E397" t="s">
        <v>47</v>
      </c>
      <c r="F397">
        <v>1</v>
      </c>
      <c r="G397">
        <v>22655</v>
      </c>
      <c r="H397">
        <v>22655</v>
      </c>
      <c r="I397" t="s">
        <v>31</v>
      </c>
    </row>
    <row r="398" spans="1:9" x14ac:dyDescent="0.3">
      <c r="A398" t="s">
        <v>92</v>
      </c>
      <c r="B398" t="s">
        <v>10</v>
      </c>
      <c r="C398" t="s">
        <v>43</v>
      </c>
      <c r="D398" t="s">
        <v>17</v>
      </c>
      <c r="E398" t="s">
        <v>18</v>
      </c>
      <c r="F398">
        <v>11</v>
      </c>
      <c r="G398">
        <v>3600</v>
      </c>
      <c r="H398">
        <v>39600</v>
      </c>
      <c r="I398" t="s">
        <v>14</v>
      </c>
    </row>
    <row r="399" spans="1:9" x14ac:dyDescent="0.3">
      <c r="A399" t="s">
        <v>79</v>
      </c>
      <c r="B399" t="s">
        <v>49</v>
      </c>
      <c r="C399" t="s">
        <v>21</v>
      </c>
      <c r="D399" t="s">
        <v>37</v>
      </c>
      <c r="E399" t="s">
        <v>30</v>
      </c>
      <c r="F399">
        <v>2</v>
      </c>
      <c r="G399">
        <v>9977</v>
      </c>
      <c r="H399">
        <v>19954</v>
      </c>
      <c r="I399" t="s">
        <v>34</v>
      </c>
    </row>
    <row r="400" spans="1:9" x14ac:dyDescent="0.3">
      <c r="A400" t="s">
        <v>113</v>
      </c>
      <c r="B400" t="s">
        <v>36</v>
      </c>
      <c r="C400" t="s">
        <v>21</v>
      </c>
      <c r="D400" t="s">
        <v>22</v>
      </c>
      <c r="E400" t="s">
        <v>18</v>
      </c>
      <c r="F400">
        <v>8</v>
      </c>
      <c r="G400">
        <v>4806</v>
      </c>
      <c r="H400">
        <v>38448</v>
      </c>
      <c r="I400" t="s">
        <v>31</v>
      </c>
    </row>
    <row r="401" spans="1:9" x14ac:dyDescent="0.3">
      <c r="A401" t="s">
        <v>254</v>
      </c>
      <c r="B401" t="s">
        <v>61</v>
      </c>
      <c r="C401" t="s">
        <v>21</v>
      </c>
      <c r="D401" t="s">
        <v>22</v>
      </c>
      <c r="E401" t="s">
        <v>26</v>
      </c>
      <c r="F401">
        <v>11</v>
      </c>
      <c r="G401">
        <v>9889</v>
      </c>
      <c r="H401">
        <v>108779</v>
      </c>
      <c r="I401" t="s">
        <v>34</v>
      </c>
    </row>
    <row r="402" spans="1:9" x14ac:dyDescent="0.3">
      <c r="A402" t="s">
        <v>260</v>
      </c>
      <c r="B402" t="s">
        <v>20</v>
      </c>
      <c r="C402" t="s">
        <v>43</v>
      </c>
      <c r="D402" t="s">
        <v>25</v>
      </c>
      <c r="E402" t="s">
        <v>13</v>
      </c>
      <c r="F402">
        <v>18</v>
      </c>
      <c r="G402">
        <v>8961</v>
      </c>
      <c r="H402">
        <v>161298</v>
      </c>
      <c r="I402" t="s">
        <v>31</v>
      </c>
    </row>
    <row r="403" spans="1:9" x14ac:dyDescent="0.3">
      <c r="A403" t="s">
        <v>141</v>
      </c>
      <c r="B403" t="s">
        <v>36</v>
      </c>
      <c r="C403" t="s">
        <v>43</v>
      </c>
      <c r="D403" t="s">
        <v>37</v>
      </c>
      <c r="E403" t="s">
        <v>18</v>
      </c>
      <c r="F403">
        <v>6</v>
      </c>
      <c r="G403">
        <v>14787</v>
      </c>
      <c r="H403">
        <v>88722</v>
      </c>
      <c r="I403" t="s">
        <v>31</v>
      </c>
    </row>
    <row r="404" spans="1:9" x14ac:dyDescent="0.3">
      <c r="A404" t="s">
        <v>284</v>
      </c>
      <c r="B404" t="s">
        <v>10</v>
      </c>
      <c r="C404" t="s">
        <v>16</v>
      </c>
      <c r="D404" t="s">
        <v>12</v>
      </c>
      <c r="E404" t="s">
        <v>30</v>
      </c>
      <c r="F404">
        <v>10</v>
      </c>
      <c r="G404">
        <v>25664</v>
      </c>
      <c r="H404">
        <v>256640</v>
      </c>
      <c r="I404" t="s">
        <v>41</v>
      </c>
    </row>
    <row r="405" spans="1:9" x14ac:dyDescent="0.3">
      <c r="A405" t="s">
        <v>285</v>
      </c>
      <c r="B405" t="s">
        <v>20</v>
      </c>
      <c r="C405" t="s">
        <v>43</v>
      </c>
      <c r="D405" t="s">
        <v>29</v>
      </c>
      <c r="E405" t="s">
        <v>30</v>
      </c>
      <c r="F405">
        <v>8</v>
      </c>
      <c r="G405">
        <v>25258</v>
      </c>
      <c r="H405">
        <v>202064</v>
      </c>
      <c r="I405" t="s">
        <v>34</v>
      </c>
    </row>
    <row r="406" spans="1:9" x14ac:dyDescent="0.3">
      <c r="A406" t="s">
        <v>92</v>
      </c>
      <c r="B406" t="s">
        <v>66</v>
      </c>
      <c r="C406" t="s">
        <v>11</v>
      </c>
      <c r="D406" t="s">
        <v>25</v>
      </c>
      <c r="E406" t="s">
        <v>38</v>
      </c>
      <c r="F406">
        <v>9</v>
      </c>
      <c r="G406">
        <v>4954</v>
      </c>
      <c r="H406">
        <v>44586</v>
      </c>
      <c r="I406" t="s">
        <v>14</v>
      </c>
    </row>
    <row r="407" spans="1:9" x14ac:dyDescent="0.3">
      <c r="A407" t="s">
        <v>223</v>
      </c>
      <c r="B407" t="s">
        <v>61</v>
      </c>
      <c r="C407" t="s">
        <v>51</v>
      </c>
      <c r="D407" t="s">
        <v>22</v>
      </c>
      <c r="E407" t="s">
        <v>47</v>
      </c>
      <c r="F407">
        <v>17</v>
      </c>
      <c r="G407">
        <v>12231</v>
      </c>
      <c r="H407">
        <v>207927</v>
      </c>
      <c r="I407" t="s">
        <v>14</v>
      </c>
    </row>
    <row r="408" spans="1:9" x14ac:dyDescent="0.3">
      <c r="A408" t="s">
        <v>254</v>
      </c>
      <c r="B408" t="s">
        <v>61</v>
      </c>
      <c r="C408" t="s">
        <v>43</v>
      </c>
      <c r="D408" t="s">
        <v>12</v>
      </c>
      <c r="E408" t="s">
        <v>47</v>
      </c>
      <c r="F408">
        <v>15</v>
      </c>
      <c r="G408">
        <v>26800</v>
      </c>
      <c r="H408">
        <v>402000</v>
      </c>
      <c r="I408" t="s">
        <v>14</v>
      </c>
    </row>
    <row r="409" spans="1:9" x14ac:dyDescent="0.3">
      <c r="A409" t="s">
        <v>266</v>
      </c>
      <c r="B409" t="s">
        <v>20</v>
      </c>
      <c r="C409" t="s">
        <v>21</v>
      </c>
      <c r="D409" t="s">
        <v>33</v>
      </c>
      <c r="E409" t="s">
        <v>38</v>
      </c>
      <c r="F409">
        <v>10</v>
      </c>
      <c r="G409">
        <v>11261</v>
      </c>
      <c r="H409">
        <v>112610</v>
      </c>
      <c r="I409" t="s">
        <v>41</v>
      </c>
    </row>
    <row r="410" spans="1:9" x14ac:dyDescent="0.3">
      <c r="A410" t="s">
        <v>206</v>
      </c>
      <c r="B410" t="s">
        <v>61</v>
      </c>
      <c r="C410" t="s">
        <v>43</v>
      </c>
      <c r="D410" t="s">
        <v>25</v>
      </c>
      <c r="E410" t="s">
        <v>26</v>
      </c>
      <c r="F410">
        <v>15</v>
      </c>
      <c r="G410">
        <v>8383</v>
      </c>
      <c r="H410">
        <v>125745</v>
      </c>
      <c r="I410" t="s">
        <v>14</v>
      </c>
    </row>
    <row r="411" spans="1:9" x14ac:dyDescent="0.3">
      <c r="A411" t="s">
        <v>184</v>
      </c>
      <c r="B411" t="s">
        <v>49</v>
      </c>
      <c r="C411" t="s">
        <v>21</v>
      </c>
      <c r="D411" t="s">
        <v>60</v>
      </c>
      <c r="E411" t="s">
        <v>44</v>
      </c>
      <c r="F411">
        <v>19</v>
      </c>
      <c r="G411">
        <v>19676</v>
      </c>
      <c r="H411">
        <v>373844</v>
      </c>
      <c r="I411" t="s">
        <v>41</v>
      </c>
    </row>
    <row r="412" spans="1:9" x14ac:dyDescent="0.3">
      <c r="A412" t="s">
        <v>286</v>
      </c>
      <c r="B412" t="s">
        <v>66</v>
      </c>
      <c r="C412" t="s">
        <v>43</v>
      </c>
      <c r="D412" t="s">
        <v>29</v>
      </c>
      <c r="E412" t="s">
        <v>38</v>
      </c>
      <c r="F412">
        <v>18</v>
      </c>
      <c r="G412">
        <v>22685</v>
      </c>
      <c r="H412">
        <v>408330</v>
      </c>
      <c r="I412" t="s">
        <v>34</v>
      </c>
    </row>
    <row r="413" spans="1:9" x14ac:dyDescent="0.3">
      <c r="A413" t="s">
        <v>158</v>
      </c>
      <c r="B413" t="s">
        <v>10</v>
      </c>
      <c r="C413" t="s">
        <v>43</v>
      </c>
      <c r="D413" t="s">
        <v>25</v>
      </c>
      <c r="E413" t="s">
        <v>13</v>
      </c>
      <c r="F413">
        <v>15</v>
      </c>
      <c r="G413">
        <v>4345</v>
      </c>
      <c r="H413">
        <v>65175</v>
      </c>
      <c r="I413" t="s">
        <v>34</v>
      </c>
    </row>
    <row r="414" spans="1:9" x14ac:dyDescent="0.3">
      <c r="A414" t="s">
        <v>84</v>
      </c>
      <c r="B414" t="s">
        <v>40</v>
      </c>
      <c r="C414" t="s">
        <v>16</v>
      </c>
      <c r="D414" t="s">
        <v>37</v>
      </c>
      <c r="E414" t="s">
        <v>13</v>
      </c>
      <c r="F414">
        <v>5</v>
      </c>
      <c r="G414">
        <v>7700</v>
      </c>
      <c r="H414">
        <v>38500</v>
      </c>
      <c r="I414" t="s">
        <v>41</v>
      </c>
    </row>
    <row r="415" spans="1:9" x14ac:dyDescent="0.3">
      <c r="A415" t="s">
        <v>287</v>
      </c>
      <c r="B415" t="s">
        <v>10</v>
      </c>
      <c r="C415" t="s">
        <v>51</v>
      </c>
      <c r="D415" t="s">
        <v>46</v>
      </c>
      <c r="E415" t="s">
        <v>47</v>
      </c>
      <c r="F415">
        <v>14</v>
      </c>
      <c r="G415">
        <v>28114</v>
      </c>
      <c r="H415">
        <v>393596</v>
      </c>
      <c r="I415" t="s">
        <v>31</v>
      </c>
    </row>
    <row r="416" spans="1:9" x14ac:dyDescent="0.3">
      <c r="A416" t="s">
        <v>106</v>
      </c>
      <c r="B416" t="s">
        <v>10</v>
      </c>
      <c r="C416" t="s">
        <v>43</v>
      </c>
      <c r="D416" t="s">
        <v>33</v>
      </c>
      <c r="E416" t="s">
        <v>57</v>
      </c>
      <c r="F416">
        <v>5</v>
      </c>
      <c r="G416">
        <v>15197</v>
      </c>
      <c r="H416">
        <v>75985</v>
      </c>
      <c r="I416" t="s">
        <v>31</v>
      </c>
    </row>
    <row r="417" spans="1:9" x14ac:dyDescent="0.3">
      <c r="A417" t="s">
        <v>154</v>
      </c>
      <c r="B417" t="s">
        <v>24</v>
      </c>
      <c r="C417" t="s">
        <v>43</v>
      </c>
      <c r="D417" t="s">
        <v>22</v>
      </c>
      <c r="E417" t="s">
        <v>38</v>
      </c>
      <c r="F417">
        <v>5</v>
      </c>
      <c r="G417">
        <v>4220</v>
      </c>
      <c r="H417">
        <v>21100</v>
      </c>
      <c r="I417" t="s">
        <v>41</v>
      </c>
    </row>
    <row r="418" spans="1:9" x14ac:dyDescent="0.3">
      <c r="A418" t="s">
        <v>231</v>
      </c>
      <c r="B418" t="s">
        <v>40</v>
      </c>
      <c r="C418" t="s">
        <v>16</v>
      </c>
      <c r="D418" t="s">
        <v>17</v>
      </c>
      <c r="E418" t="s">
        <v>30</v>
      </c>
      <c r="F418">
        <v>7</v>
      </c>
      <c r="G418">
        <v>22074</v>
      </c>
      <c r="H418">
        <v>154518</v>
      </c>
      <c r="I418" t="s">
        <v>41</v>
      </c>
    </row>
    <row r="419" spans="1:9" x14ac:dyDescent="0.3">
      <c r="A419" t="s">
        <v>103</v>
      </c>
      <c r="B419" t="s">
        <v>40</v>
      </c>
      <c r="C419" t="s">
        <v>11</v>
      </c>
      <c r="D419" t="s">
        <v>25</v>
      </c>
      <c r="E419" t="s">
        <v>47</v>
      </c>
      <c r="F419">
        <v>3</v>
      </c>
      <c r="G419">
        <v>4330</v>
      </c>
      <c r="H419">
        <v>12990</v>
      </c>
      <c r="I419" t="s">
        <v>41</v>
      </c>
    </row>
    <row r="420" spans="1:9" x14ac:dyDescent="0.3">
      <c r="A420" t="s">
        <v>288</v>
      </c>
      <c r="B420" t="s">
        <v>36</v>
      </c>
      <c r="C420" t="s">
        <v>11</v>
      </c>
      <c r="D420" t="s">
        <v>22</v>
      </c>
      <c r="E420" t="s">
        <v>57</v>
      </c>
      <c r="F420">
        <v>20</v>
      </c>
      <c r="G420">
        <v>24849</v>
      </c>
      <c r="H420">
        <v>496980</v>
      </c>
      <c r="I420" t="s">
        <v>41</v>
      </c>
    </row>
    <row r="421" spans="1:9" x14ac:dyDescent="0.3">
      <c r="A421" t="s">
        <v>183</v>
      </c>
      <c r="B421" t="s">
        <v>40</v>
      </c>
      <c r="C421" t="s">
        <v>16</v>
      </c>
      <c r="D421" t="s">
        <v>12</v>
      </c>
      <c r="E421" t="s">
        <v>26</v>
      </c>
      <c r="F421">
        <v>3</v>
      </c>
      <c r="G421">
        <v>6723</v>
      </c>
      <c r="H421">
        <v>20169</v>
      </c>
      <c r="I421" t="s">
        <v>34</v>
      </c>
    </row>
    <row r="422" spans="1:9" x14ac:dyDescent="0.3">
      <c r="A422" t="s">
        <v>101</v>
      </c>
      <c r="B422" t="s">
        <v>61</v>
      </c>
      <c r="C422" t="s">
        <v>11</v>
      </c>
      <c r="D422" t="s">
        <v>22</v>
      </c>
      <c r="E422" t="s">
        <v>30</v>
      </c>
      <c r="F422">
        <v>13</v>
      </c>
      <c r="G422">
        <v>23706</v>
      </c>
      <c r="H422">
        <v>308178</v>
      </c>
      <c r="I422" t="s">
        <v>41</v>
      </c>
    </row>
    <row r="423" spans="1:9" x14ac:dyDescent="0.3">
      <c r="A423" t="s">
        <v>119</v>
      </c>
      <c r="B423" t="s">
        <v>61</v>
      </c>
      <c r="C423" t="s">
        <v>43</v>
      </c>
      <c r="D423" t="s">
        <v>22</v>
      </c>
      <c r="E423" t="s">
        <v>30</v>
      </c>
      <c r="F423">
        <v>17</v>
      </c>
      <c r="G423">
        <v>23065</v>
      </c>
      <c r="H423">
        <v>392105</v>
      </c>
      <c r="I423" t="s">
        <v>34</v>
      </c>
    </row>
    <row r="424" spans="1:9" x14ac:dyDescent="0.3">
      <c r="A424" t="s">
        <v>151</v>
      </c>
      <c r="B424" t="s">
        <v>24</v>
      </c>
      <c r="C424" t="s">
        <v>21</v>
      </c>
      <c r="D424" t="s">
        <v>37</v>
      </c>
      <c r="E424" t="s">
        <v>18</v>
      </c>
      <c r="F424">
        <v>13</v>
      </c>
      <c r="G424">
        <v>24808</v>
      </c>
      <c r="H424">
        <v>322504</v>
      </c>
      <c r="I424" t="s">
        <v>41</v>
      </c>
    </row>
    <row r="425" spans="1:9" x14ac:dyDescent="0.3">
      <c r="A425" t="s">
        <v>201</v>
      </c>
      <c r="B425" t="s">
        <v>28</v>
      </c>
      <c r="C425" t="s">
        <v>43</v>
      </c>
      <c r="D425" t="s">
        <v>46</v>
      </c>
      <c r="E425" t="s">
        <v>30</v>
      </c>
      <c r="F425">
        <v>17</v>
      </c>
      <c r="G425">
        <v>20043</v>
      </c>
      <c r="H425">
        <v>340731</v>
      </c>
      <c r="I425" t="s">
        <v>34</v>
      </c>
    </row>
    <row r="426" spans="1:9" x14ac:dyDescent="0.3">
      <c r="A426" t="s">
        <v>244</v>
      </c>
      <c r="B426" t="s">
        <v>24</v>
      </c>
      <c r="C426" t="s">
        <v>51</v>
      </c>
      <c r="D426" t="s">
        <v>29</v>
      </c>
      <c r="E426" t="s">
        <v>38</v>
      </c>
      <c r="F426">
        <v>16</v>
      </c>
      <c r="G426">
        <v>21188</v>
      </c>
      <c r="H426">
        <v>339008</v>
      </c>
      <c r="I426" t="s">
        <v>34</v>
      </c>
    </row>
    <row r="427" spans="1:9" x14ac:dyDescent="0.3">
      <c r="A427" t="s">
        <v>281</v>
      </c>
      <c r="B427" t="s">
        <v>49</v>
      </c>
      <c r="C427" t="s">
        <v>11</v>
      </c>
      <c r="D427" t="s">
        <v>46</v>
      </c>
      <c r="E427" t="s">
        <v>47</v>
      </c>
      <c r="F427">
        <v>7</v>
      </c>
      <c r="G427">
        <v>1338</v>
      </c>
      <c r="H427">
        <v>9366</v>
      </c>
      <c r="I427" t="s">
        <v>14</v>
      </c>
    </row>
    <row r="428" spans="1:9" x14ac:dyDescent="0.3">
      <c r="A428" t="s">
        <v>231</v>
      </c>
      <c r="B428" t="s">
        <v>49</v>
      </c>
      <c r="C428" t="s">
        <v>51</v>
      </c>
      <c r="D428" t="s">
        <v>17</v>
      </c>
      <c r="E428" t="s">
        <v>44</v>
      </c>
      <c r="F428">
        <v>2</v>
      </c>
      <c r="G428">
        <v>17984</v>
      </c>
      <c r="H428">
        <v>35968</v>
      </c>
      <c r="I428" t="s">
        <v>34</v>
      </c>
    </row>
    <row r="429" spans="1:9" x14ac:dyDescent="0.3">
      <c r="A429" t="s">
        <v>286</v>
      </c>
      <c r="B429" t="s">
        <v>53</v>
      </c>
      <c r="C429" t="s">
        <v>51</v>
      </c>
      <c r="D429" t="s">
        <v>54</v>
      </c>
      <c r="E429" t="s">
        <v>30</v>
      </c>
      <c r="F429">
        <v>16</v>
      </c>
      <c r="G429">
        <v>3922</v>
      </c>
      <c r="H429">
        <v>62752</v>
      </c>
      <c r="I429" t="s">
        <v>34</v>
      </c>
    </row>
    <row r="430" spans="1:9" x14ac:dyDescent="0.3">
      <c r="A430" t="s">
        <v>127</v>
      </c>
      <c r="B430" t="s">
        <v>28</v>
      </c>
      <c r="C430" t="s">
        <v>16</v>
      </c>
      <c r="D430" t="s">
        <v>17</v>
      </c>
      <c r="E430" t="s">
        <v>47</v>
      </c>
      <c r="F430">
        <v>16</v>
      </c>
      <c r="G430">
        <v>28951</v>
      </c>
      <c r="H430">
        <v>463216</v>
      </c>
      <c r="I430" t="s">
        <v>34</v>
      </c>
    </row>
    <row r="431" spans="1:9" x14ac:dyDescent="0.3">
      <c r="A431" t="s">
        <v>115</v>
      </c>
      <c r="B431" t="s">
        <v>61</v>
      </c>
      <c r="C431" t="s">
        <v>11</v>
      </c>
      <c r="D431" t="s">
        <v>22</v>
      </c>
      <c r="E431" t="s">
        <v>44</v>
      </c>
      <c r="F431">
        <v>7</v>
      </c>
      <c r="G431">
        <v>1777</v>
      </c>
      <c r="H431">
        <v>12439</v>
      </c>
      <c r="I431" t="s">
        <v>41</v>
      </c>
    </row>
    <row r="432" spans="1:9" x14ac:dyDescent="0.3">
      <c r="A432" t="s">
        <v>166</v>
      </c>
      <c r="B432" t="s">
        <v>24</v>
      </c>
      <c r="C432" t="s">
        <v>11</v>
      </c>
      <c r="D432" t="s">
        <v>60</v>
      </c>
      <c r="E432" t="s">
        <v>18</v>
      </c>
      <c r="F432">
        <v>10</v>
      </c>
      <c r="G432">
        <v>28042</v>
      </c>
      <c r="H432">
        <v>280420</v>
      </c>
      <c r="I432" t="s">
        <v>31</v>
      </c>
    </row>
    <row r="433" spans="1:9" x14ac:dyDescent="0.3">
      <c r="A433" t="s">
        <v>71</v>
      </c>
      <c r="B433" t="s">
        <v>28</v>
      </c>
      <c r="C433" t="s">
        <v>21</v>
      </c>
      <c r="D433" t="s">
        <v>17</v>
      </c>
      <c r="E433" t="s">
        <v>26</v>
      </c>
      <c r="F433">
        <v>12</v>
      </c>
      <c r="G433">
        <v>15803</v>
      </c>
      <c r="H433">
        <v>189636</v>
      </c>
      <c r="I433" t="s">
        <v>34</v>
      </c>
    </row>
    <row r="434" spans="1:9" x14ac:dyDescent="0.3">
      <c r="A434" t="s">
        <v>280</v>
      </c>
      <c r="B434" t="s">
        <v>20</v>
      </c>
      <c r="C434" t="s">
        <v>43</v>
      </c>
      <c r="D434" t="s">
        <v>29</v>
      </c>
      <c r="E434" t="s">
        <v>26</v>
      </c>
      <c r="F434">
        <v>20</v>
      </c>
      <c r="G434">
        <v>22610</v>
      </c>
      <c r="H434">
        <v>452200</v>
      </c>
      <c r="I434" t="s">
        <v>14</v>
      </c>
    </row>
    <row r="435" spans="1:9" x14ac:dyDescent="0.3">
      <c r="A435" t="s">
        <v>273</v>
      </c>
      <c r="B435" t="s">
        <v>53</v>
      </c>
      <c r="C435" t="s">
        <v>11</v>
      </c>
      <c r="D435" t="s">
        <v>12</v>
      </c>
      <c r="E435" t="s">
        <v>26</v>
      </c>
      <c r="F435">
        <v>18</v>
      </c>
      <c r="G435">
        <v>24056</v>
      </c>
      <c r="H435">
        <v>433008</v>
      </c>
      <c r="I435" t="s">
        <v>31</v>
      </c>
    </row>
    <row r="436" spans="1:9" x14ac:dyDescent="0.3">
      <c r="A436" t="s">
        <v>285</v>
      </c>
      <c r="B436" t="s">
        <v>24</v>
      </c>
      <c r="C436" t="s">
        <v>51</v>
      </c>
      <c r="D436" t="s">
        <v>54</v>
      </c>
      <c r="E436" t="s">
        <v>47</v>
      </c>
      <c r="F436">
        <v>6</v>
      </c>
      <c r="G436">
        <v>23293</v>
      </c>
      <c r="H436">
        <v>139758</v>
      </c>
      <c r="I436" t="s">
        <v>14</v>
      </c>
    </row>
    <row r="437" spans="1:9" x14ac:dyDescent="0.3">
      <c r="A437" t="s">
        <v>174</v>
      </c>
      <c r="B437" t="s">
        <v>28</v>
      </c>
      <c r="C437" t="s">
        <v>43</v>
      </c>
      <c r="D437" t="s">
        <v>60</v>
      </c>
      <c r="E437" t="s">
        <v>57</v>
      </c>
      <c r="F437">
        <v>9</v>
      </c>
      <c r="G437">
        <v>8406</v>
      </c>
      <c r="H437">
        <v>75654</v>
      </c>
      <c r="I437" t="s">
        <v>31</v>
      </c>
    </row>
    <row r="438" spans="1:9" x14ac:dyDescent="0.3">
      <c r="A438" t="s">
        <v>118</v>
      </c>
      <c r="B438" t="s">
        <v>28</v>
      </c>
      <c r="C438" t="s">
        <v>11</v>
      </c>
      <c r="D438" t="s">
        <v>29</v>
      </c>
      <c r="E438" t="s">
        <v>44</v>
      </c>
      <c r="F438">
        <v>2</v>
      </c>
      <c r="G438">
        <v>9947</v>
      </c>
      <c r="H438">
        <v>19894</v>
      </c>
      <c r="I438" t="s">
        <v>34</v>
      </c>
    </row>
    <row r="439" spans="1:9" x14ac:dyDescent="0.3">
      <c r="A439" t="s">
        <v>289</v>
      </c>
      <c r="B439" t="s">
        <v>66</v>
      </c>
      <c r="C439" t="s">
        <v>16</v>
      </c>
      <c r="D439" t="s">
        <v>37</v>
      </c>
      <c r="E439" t="s">
        <v>47</v>
      </c>
      <c r="F439">
        <v>4</v>
      </c>
      <c r="G439">
        <v>25387</v>
      </c>
      <c r="H439">
        <v>101548</v>
      </c>
      <c r="I439" t="s">
        <v>14</v>
      </c>
    </row>
    <row r="440" spans="1:9" x14ac:dyDescent="0.3">
      <c r="A440" t="s">
        <v>145</v>
      </c>
      <c r="B440" t="s">
        <v>53</v>
      </c>
      <c r="C440" t="s">
        <v>43</v>
      </c>
      <c r="D440" t="s">
        <v>29</v>
      </c>
      <c r="E440" t="s">
        <v>38</v>
      </c>
      <c r="F440">
        <v>6</v>
      </c>
      <c r="G440">
        <v>12960</v>
      </c>
      <c r="H440">
        <v>77760</v>
      </c>
      <c r="I440" t="s">
        <v>31</v>
      </c>
    </row>
    <row r="441" spans="1:9" x14ac:dyDescent="0.3">
      <c r="A441" t="s">
        <v>146</v>
      </c>
      <c r="B441" t="s">
        <v>10</v>
      </c>
      <c r="C441" t="s">
        <v>21</v>
      </c>
      <c r="D441" t="s">
        <v>29</v>
      </c>
      <c r="E441" t="s">
        <v>57</v>
      </c>
      <c r="F441">
        <v>7</v>
      </c>
      <c r="G441">
        <v>7067</v>
      </c>
      <c r="H441">
        <v>49469</v>
      </c>
      <c r="I441" t="s">
        <v>31</v>
      </c>
    </row>
    <row r="442" spans="1:9" x14ac:dyDescent="0.3">
      <c r="A442" t="s">
        <v>78</v>
      </c>
      <c r="B442" t="s">
        <v>53</v>
      </c>
      <c r="C442" t="s">
        <v>43</v>
      </c>
      <c r="D442" t="s">
        <v>17</v>
      </c>
      <c r="E442" t="s">
        <v>13</v>
      </c>
      <c r="F442">
        <v>4</v>
      </c>
      <c r="G442">
        <v>26407</v>
      </c>
      <c r="H442">
        <v>105628</v>
      </c>
      <c r="I442" t="s">
        <v>14</v>
      </c>
    </row>
    <row r="443" spans="1:9" x14ac:dyDescent="0.3">
      <c r="A443" t="s">
        <v>219</v>
      </c>
      <c r="B443" t="s">
        <v>24</v>
      </c>
      <c r="C443" t="s">
        <v>43</v>
      </c>
      <c r="D443" t="s">
        <v>60</v>
      </c>
      <c r="E443" t="s">
        <v>26</v>
      </c>
      <c r="F443">
        <v>1</v>
      </c>
      <c r="G443">
        <v>16168</v>
      </c>
      <c r="H443">
        <v>16168</v>
      </c>
      <c r="I443" t="s">
        <v>34</v>
      </c>
    </row>
    <row r="444" spans="1:9" x14ac:dyDescent="0.3">
      <c r="A444" t="s">
        <v>86</v>
      </c>
      <c r="B444" t="s">
        <v>66</v>
      </c>
      <c r="C444" t="s">
        <v>51</v>
      </c>
      <c r="D444" t="s">
        <v>54</v>
      </c>
      <c r="E444" t="s">
        <v>57</v>
      </c>
      <c r="F444">
        <v>18</v>
      </c>
      <c r="G444">
        <v>3215</v>
      </c>
      <c r="H444">
        <v>57870</v>
      </c>
      <c r="I444" t="s">
        <v>31</v>
      </c>
    </row>
    <row r="445" spans="1:9" x14ac:dyDescent="0.3">
      <c r="A445" t="s">
        <v>88</v>
      </c>
      <c r="B445" t="s">
        <v>66</v>
      </c>
      <c r="C445" t="s">
        <v>43</v>
      </c>
      <c r="D445" t="s">
        <v>60</v>
      </c>
      <c r="E445" t="s">
        <v>30</v>
      </c>
      <c r="F445">
        <v>13</v>
      </c>
      <c r="G445">
        <v>9616</v>
      </c>
      <c r="H445">
        <v>125008</v>
      </c>
      <c r="I445" t="s">
        <v>41</v>
      </c>
    </row>
    <row r="446" spans="1:9" x14ac:dyDescent="0.3">
      <c r="A446" t="s">
        <v>58</v>
      </c>
      <c r="B446" t="s">
        <v>61</v>
      </c>
      <c r="C446" t="s">
        <v>51</v>
      </c>
      <c r="D446" t="s">
        <v>12</v>
      </c>
      <c r="E446" t="s">
        <v>26</v>
      </c>
      <c r="F446">
        <v>15</v>
      </c>
      <c r="G446">
        <v>2575</v>
      </c>
      <c r="H446">
        <v>38625</v>
      </c>
      <c r="I446" t="s">
        <v>34</v>
      </c>
    </row>
    <row r="447" spans="1:9" x14ac:dyDescent="0.3">
      <c r="A447" t="s">
        <v>193</v>
      </c>
      <c r="B447" t="s">
        <v>28</v>
      </c>
      <c r="C447" t="s">
        <v>43</v>
      </c>
      <c r="D447" t="s">
        <v>25</v>
      </c>
      <c r="E447" t="s">
        <v>30</v>
      </c>
      <c r="F447">
        <v>20</v>
      </c>
      <c r="G447">
        <v>21895</v>
      </c>
      <c r="H447">
        <v>437900</v>
      </c>
      <c r="I447" t="s">
        <v>31</v>
      </c>
    </row>
    <row r="448" spans="1:9" x14ac:dyDescent="0.3">
      <c r="A448" t="s">
        <v>274</v>
      </c>
      <c r="B448" t="s">
        <v>49</v>
      </c>
      <c r="C448" t="s">
        <v>51</v>
      </c>
      <c r="D448" t="s">
        <v>46</v>
      </c>
      <c r="E448" t="s">
        <v>13</v>
      </c>
      <c r="F448">
        <v>9</v>
      </c>
      <c r="G448">
        <v>15224</v>
      </c>
      <c r="H448">
        <v>137016</v>
      </c>
      <c r="I448" t="s">
        <v>31</v>
      </c>
    </row>
    <row r="449" spans="1:9" x14ac:dyDescent="0.3">
      <c r="A449" t="s">
        <v>257</v>
      </c>
      <c r="B449" t="s">
        <v>36</v>
      </c>
      <c r="C449" t="s">
        <v>11</v>
      </c>
      <c r="D449" t="s">
        <v>12</v>
      </c>
      <c r="E449" t="s">
        <v>44</v>
      </c>
      <c r="F449">
        <v>1</v>
      </c>
      <c r="G449">
        <v>9776</v>
      </c>
      <c r="H449">
        <v>9776</v>
      </c>
      <c r="I449" t="s">
        <v>14</v>
      </c>
    </row>
    <row r="450" spans="1:9" x14ac:dyDescent="0.3">
      <c r="A450" t="s">
        <v>190</v>
      </c>
      <c r="B450" t="s">
        <v>24</v>
      </c>
      <c r="C450" t="s">
        <v>43</v>
      </c>
      <c r="D450" t="s">
        <v>25</v>
      </c>
      <c r="E450" t="s">
        <v>44</v>
      </c>
      <c r="F450">
        <v>19</v>
      </c>
      <c r="G450">
        <v>2223</v>
      </c>
      <c r="H450">
        <v>42237</v>
      </c>
      <c r="I450" t="s">
        <v>41</v>
      </c>
    </row>
    <row r="451" spans="1:9" x14ac:dyDescent="0.3">
      <c r="A451" t="s">
        <v>86</v>
      </c>
      <c r="B451" t="s">
        <v>24</v>
      </c>
      <c r="C451" t="s">
        <v>21</v>
      </c>
      <c r="D451" t="s">
        <v>22</v>
      </c>
      <c r="E451" t="s">
        <v>13</v>
      </c>
      <c r="F451">
        <v>4</v>
      </c>
      <c r="G451">
        <v>5383</v>
      </c>
      <c r="H451">
        <v>21532</v>
      </c>
      <c r="I451" t="s">
        <v>41</v>
      </c>
    </row>
    <row r="452" spans="1:9" x14ac:dyDescent="0.3">
      <c r="A452" t="s">
        <v>48</v>
      </c>
      <c r="B452" t="s">
        <v>10</v>
      </c>
      <c r="C452" t="s">
        <v>51</v>
      </c>
      <c r="D452" t="s">
        <v>54</v>
      </c>
      <c r="E452" t="s">
        <v>18</v>
      </c>
      <c r="F452">
        <v>7</v>
      </c>
      <c r="G452">
        <v>17859</v>
      </c>
      <c r="H452">
        <v>125013</v>
      </c>
      <c r="I452" t="s">
        <v>34</v>
      </c>
    </row>
    <row r="453" spans="1:9" x14ac:dyDescent="0.3">
      <c r="A453" t="s">
        <v>152</v>
      </c>
      <c r="B453" t="s">
        <v>10</v>
      </c>
      <c r="C453" t="s">
        <v>16</v>
      </c>
      <c r="D453" t="s">
        <v>22</v>
      </c>
      <c r="E453" t="s">
        <v>30</v>
      </c>
      <c r="F453">
        <v>19</v>
      </c>
      <c r="G453">
        <v>27397</v>
      </c>
      <c r="H453">
        <v>520543</v>
      </c>
      <c r="I453" t="s">
        <v>31</v>
      </c>
    </row>
    <row r="454" spans="1:9" x14ac:dyDescent="0.3">
      <c r="A454" t="s">
        <v>115</v>
      </c>
      <c r="B454" t="s">
        <v>66</v>
      </c>
      <c r="C454" t="s">
        <v>43</v>
      </c>
      <c r="D454" t="s">
        <v>33</v>
      </c>
      <c r="E454" t="s">
        <v>57</v>
      </c>
      <c r="F454">
        <v>3</v>
      </c>
      <c r="G454">
        <v>29963</v>
      </c>
      <c r="H454">
        <v>89889</v>
      </c>
      <c r="I454" t="s">
        <v>14</v>
      </c>
    </row>
    <row r="455" spans="1:9" x14ac:dyDescent="0.3">
      <c r="A455" t="s">
        <v>275</v>
      </c>
      <c r="B455" t="s">
        <v>24</v>
      </c>
      <c r="C455" t="s">
        <v>16</v>
      </c>
      <c r="D455" t="s">
        <v>12</v>
      </c>
      <c r="E455" t="s">
        <v>13</v>
      </c>
      <c r="F455">
        <v>14</v>
      </c>
      <c r="G455">
        <v>5496</v>
      </c>
      <c r="H455">
        <v>76944</v>
      </c>
      <c r="I455" t="s">
        <v>14</v>
      </c>
    </row>
    <row r="456" spans="1:9" x14ac:dyDescent="0.3">
      <c r="A456" t="s">
        <v>35</v>
      </c>
      <c r="B456" t="s">
        <v>49</v>
      </c>
      <c r="C456" t="s">
        <v>51</v>
      </c>
      <c r="D456" t="s">
        <v>46</v>
      </c>
      <c r="E456" t="s">
        <v>38</v>
      </c>
      <c r="F456">
        <v>9</v>
      </c>
      <c r="G456">
        <v>1571</v>
      </c>
      <c r="H456">
        <v>14139</v>
      </c>
      <c r="I456" t="s">
        <v>34</v>
      </c>
    </row>
    <row r="457" spans="1:9" x14ac:dyDescent="0.3">
      <c r="A457" t="s">
        <v>70</v>
      </c>
      <c r="B457" t="s">
        <v>28</v>
      </c>
      <c r="C457" t="s">
        <v>11</v>
      </c>
      <c r="D457" t="s">
        <v>46</v>
      </c>
      <c r="E457" t="s">
        <v>18</v>
      </c>
      <c r="F457">
        <v>17</v>
      </c>
      <c r="G457">
        <v>12250</v>
      </c>
      <c r="H457">
        <v>208250</v>
      </c>
      <c r="I457" t="s">
        <v>31</v>
      </c>
    </row>
    <row r="458" spans="1:9" x14ac:dyDescent="0.3">
      <c r="A458" t="s">
        <v>259</v>
      </c>
      <c r="B458" t="s">
        <v>10</v>
      </c>
      <c r="C458" t="s">
        <v>21</v>
      </c>
      <c r="D458" t="s">
        <v>25</v>
      </c>
      <c r="E458" t="s">
        <v>47</v>
      </c>
      <c r="F458">
        <v>13</v>
      </c>
      <c r="G458">
        <v>9975</v>
      </c>
      <c r="H458">
        <v>129675</v>
      </c>
      <c r="I458" t="s">
        <v>14</v>
      </c>
    </row>
    <row r="459" spans="1:9" x14ac:dyDescent="0.3">
      <c r="A459" t="s">
        <v>65</v>
      </c>
      <c r="B459" t="s">
        <v>10</v>
      </c>
      <c r="C459" t="s">
        <v>43</v>
      </c>
      <c r="D459" t="s">
        <v>25</v>
      </c>
      <c r="E459" t="s">
        <v>47</v>
      </c>
      <c r="F459">
        <v>2</v>
      </c>
      <c r="G459">
        <v>14127</v>
      </c>
      <c r="H459">
        <v>28254</v>
      </c>
      <c r="I459" t="s">
        <v>34</v>
      </c>
    </row>
    <row r="460" spans="1:9" x14ac:dyDescent="0.3">
      <c r="A460" t="s">
        <v>126</v>
      </c>
      <c r="B460" t="s">
        <v>28</v>
      </c>
      <c r="C460" t="s">
        <v>11</v>
      </c>
      <c r="D460" t="s">
        <v>37</v>
      </c>
      <c r="E460" t="s">
        <v>57</v>
      </c>
      <c r="F460">
        <v>2</v>
      </c>
      <c r="G460">
        <v>22471</v>
      </c>
      <c r="H460">
        <v>44942</v>
      </c>
      <c r="I460" t="s">
        <v>31</v>
      </c>
    </row>
    <row r="461" spans="1:9" x14ac:dyDescent="0.3">
      <c r="A461" t="s">
        <v>290</v>
      </c>
      <c r="B461" t="s">
        <v>36</v>
      </c>
      <c r="C461" t="s">
        <v>43</v>
      </c>
      <c r="D461" t="s">
        <v>33</v>
      </c>
      <c r="E461" t="s">
        <v>47</v>
      </c>
      <c r="F461">
        <v>12</v>
      </c>
      <c r="G461">
        <v>6093</v>
      </c>
      <c r="H461">
        <v>73116</v>
      </c>
      <c r="I461" t="s">
        <v>14</v>
      </c>
    </row>
    <row r="462" spans="1:9" x14ac:dyDescent="0.3">
      <c r="A462" t="s">
        <v>210</v>
      </c>
      <c r="B462" t="s">
        <v>61</v>
      </c>
      <c r="C462" t="s">
        <v>21</v>
      </c>
      <c r="D462" t="s">
        <v>46</v>
      </c>
      <c r="E462" t="s">
        <v>38</v>
      </c>
      <c r="F462">
        <v>9</v>
      </c>
      <c r="G462">
        <v>6900</v>
      </c>
      <c r="H462">
        <v>62100</v>
      </c>
      <c r="I462" t="s">
        <v>14</v>
      </c>
    </row>
    <row r="463" spans="1:9" x14ac:dyDescent="0.3">
      <c r="A463" t="s">
        <v>156</v>
      </c>
      <c r="B463" t="s">
        <v>53</v>
      </c>
      <c r="C463" t="s">
        <v>21</v>
      </c>
      <c r="D463" t="s">
        <v>17</v>
      </c>
      <c r="E463" t="s">
        <v>57</v>
      </c>
      <c r="F463">
        <v>12</v>
      </c>
      <c r="G463">
        <v>7661</v>
      </c>
      <c r="H463">
        <v>91932</v>
      </c>
      <c r="I463" t="s">
        <v>31</v>
      </c>
    </row>
    <row r="464" spans="1:9" x14ac:dyDescent="0.3">
      <c r="A464" t="s">
        <v>207</v>
      </c>
      <c r="B464" t="s">
        <v>40</v>
      </c>
      <c r="C464" t="s">
        <v>51</v>
      </c>
      <c r="D464" t="s">
        <v>37</v>
      </c>
      <c r="E464" t="s">
        <v>57</v>
      </c>
      <c r="F464">
        <v>2</v>
      </c>
      <c r="G464">
        <v>21680</v>
      </c>
      <c r="H464">
        <v>43360</v>
      </c>
      <c r="I464" t="s">
        <v>31</v>
      </c>
    </row>
    <row r="465" spans="1:9" x14ac:dyDescent="0.3">
      <c r="A465" t="s">
        <v>193</v>
      </c>
      <c r="B465" t="s">
        <v>20</v>
      </c>
      <c r="C465" t="s">
        <v>43</v>
      </c>
      <c r="D465" t="s">
        <v>37</v>
      </c>
      <c r="E465" t="s">
        <v>30</v>
      </c>
      <c r="F465">
        <v>10</v>
      </c>
      <c r="G465">
        <v>4967</v>
      </c>
      <c r="H465">
        <v>49670</v>
      </c>
      <c r="I465" t="s">
        <v>41</v>
      </c>
    </row>
    <row r="466" spans="1:9" x14ac:dyDescent="0.3">
      <c r="A466" t="s">
        <v>165</v>
      </c>
      <c r="B466" t="s">
        <v>20</v>
      </c>
      <c r="C466" t="s">
        <v>51</v>
      </c>
      <c r="D466" t="s">
        <v>33</v>
      </c>
      <c r="E466" t="s">
        <v>30</v>
      </c>
      <c r="F466">
        <v>17</v>
      </c>
      <c r="G466">
        <v>24102</v>
      </c>
      <c r="H466">
        <v>409734</v>
      </c>
      <c r="I466" t="s">
        <v>34</v>
      </c>
    </row>
    <row r="467" spans="1:9" x14ac:dyDescent="0.3">
      <c r="A467" t="s">
        <v>131</v>
      </c>
      <c r="B467" t="s">
        <v>28</v>
      </c>
      <c r="C467" t="s">
        <v>11</v>
      </c>
      <c r="D467" t="s">
        <v>29</v>
      </c>
      <c r="E467" t="s">
        <v>13</v>
      </c>
      <c r="F467">
        <v>3</v>
      </c>
      <c r="G467">
        <v>7547</v>
      </c>
      <c r="H467">
        <v>22641</v>
      </c>
      <c r="I467" t="s">
        <v>31</v>
      </c>
    </row>
    <row r="468" spans="1:9" x14ac:dyDescent="0.3">
      <c r="A468" t="s">
        <v>169</v>
      </c>
      <c r="B468" t="s">
        <v>40</v>
      </c>
      <c r="C468" t="s">
        <v>43</v>
      </c>
      <c r="D468" t="s">
        <v>25</v>
      </c>
      <c r="E468" t="s">
        <v>44</v>
      </c>
      <c r="F468">
        <v>10</v>
      </c>
      <c r="G468">
        <v>18282</v>
      </c>
      <c r="H468">
        <v>182820</v>
      </c>
      <c r="I468" t="s">
        <v>41</v>
      </c>
    </row>
    <row r="469" spans="1:9" x14ac:dyDescent="0.3">
      <c r="A469" t="s">
        <v>240</v>
      </c>
      <c r="B469" t="s">
        <v>49</v>
      </c>
      <c r="C469" t="s">
        <v>16</v>
      </c>
      <c r="D469" t="s">
        <v>25</v>
      </c>
      <c r="E469" t="s">
        <v>57</v>
      </c>
      <c r="F469">
        <v>18</v>
      </c>
      <c r="G469">
        <v>8066</v>
      </c>
      <c r="H469">
        <v>145188</v>
      </c>
      <c r="I469" t="s">
        <v>14</v>
      </c>
    </row>
    <row r="470" spans="1:9" x14ac:dyDescent="0.3">
      <c r="A470" t="s">
        <v>109</v>
      </c>
      <c r="B470" t="s">
        <v>49</v>
      </c>
      <c r="C470" t="s">
        <v>51</v>
      </c>
      <c r="D470" t="s">
        <v>22</v>
      </c>
      <c r="E470" t="s">
        <v>38</v>
      </c>
      <c r="F470">
        <v>20</v>
      </c>
      <c r="G470">
        <v>27466</v>
      </c>
      <c r="H470">
        <v>549320</v>
      </c>
      <c r="I470" t="s">
        <v>14</v>
      </c>
    </row>
    <row r="471" spans="1:9" x14ac:dyDescent="0.3">
      <c r="A471" t="s">
        <v>291</v>
      </c>
      <c r="B471" t="s">
        <v>20</v>
      </c>
      <c r="C471" t="s">
        <v>11</v>
      </c>
      <c r="D471" t="s">
        <v>22</v>
      </c>
      <c r="E471" t="s">
        <v>26</v>
      </c>
      <c r="F471">
        <v>13</v>
      </c>
      <c r="G471">
        <v>10142</v>
      </c>
      <c r="H471">
        <v>131846</v>
      </c>
      <c r="I471" t="s">
        <v>41</v>
      </c>
    </row>
    <row r="472" spans="1:9" x14ac:dyDescent="0.3">
      <c r="A472" t="s">
        <v>242</v>
      </c>
      <c r="B472" t="s">
        <v>28</v>
      </c>
      <c r="C472" t="s">
        <v>43</v>
      </c>
      <c r="D472" t="s">
        <v>60</v>
      </c>
      <c r="E472" t="s">
        <v>44</v>
      </c>
      <c r="F472">
        <v>1</v>
      </c>
      <c r="G472">
        <v>9097</v>
      </c>
      <c r="H472">
        <v>9097</v>
      </c>
      <c r="I472" t="s">
        <v>41</v>
      </c>
    </row>
    <row r="473" spans="1:9" x14ac:dyDescent="0.3">
      <c r="A473" t="s">
        <v>168</v>
      </c>
      <c r="B473" t="s">
        <v>49</v>
      </c>
      <c r="C473" t="s">
        <v>43</v>
      </c>
      <c r="D473" t="s">
        <v>60</v>
      </c>
      <c r="E473" t="s">
        <v>26</v>
      </c>
      <c r="F473">
        <v>6</v>
      </c>
      <c r="G473">
        <v>8818</v>
      </c>
      <c r="H473">
        <v>52908</v>
      </c>
      <c r="I473" t="s">
        <v>14</v>
      </c>
    </row>
    <row r="474" spans="1:9" x14ac:dyDescent="0.3">
      <c r="A474" t="s">
        <v>239</v>
      </c>
      <c r="B474" t="s">
        <v>66</v>
      </c>
      <c r="C474" t="s">
        <v>51</v>
      </c>
      <c r="D474" t="s">
        <v>60</v>
      </c>
      <c r="E474" t="s">
        <v>18</v>
      </c>
      <c r="F474">
        <v>6</v>
      </c>
      <c r="G474">
        <v>18131</v>
      </c>
      <c r="H474">
        <v>108786</v>
      </c>
      <c r="I474" t="s">
        <v>14</v>
      </c>
    </row>
    <row r="475" spans="1:9" x14ac:dyDescent="0.3">
      <c r="A475" t="s">
        <v>99</v>
      </c>
      <c r="B475" t="s">
        <v>36</v>
      </c>
      <c r="C475" t="s">
        <v>51</v>
      </c>
      <c r="D475" t="s">
        <v>12</v>
      </c>
      <c r="E475" t="s">
        <v>47</v>
      </c>
      <c r="F475">
        <v>13</v>
      </c>
      <c r="G475">
        <v>14959</v>
      </c>
      <c r="H475">
        <v>194467</v>
      </c>
      <c r="I475" t="s">
        <v>41</v>
      </c>
    </row>
    <row r="476" spans="1:9" x14ac:dyDescent="0.3">
      <c r="A476" t="s">
        <v>292</v>
      </c>
      <c r="B476" t="s">
        <v>10</v>
      </c>
      <c r="C476" t="s">
        <v>43</v>
      </c>
      <c r="D476" t="s">
        <v>12</v>
      </c>
      <c r="E476" t="s">
        <v>57</v>
      </c>
      <c r="F476">
        <v>19</v>
      </c>
      <c r="G476">
        <v>25705</v>
      </c>
      <c r="H476">
        <v>488395</v>
      </c>
      <c r="I476" t="s">
        <v>41</v>
      </c>
    </row>
    <row r="477" spans="1:9" x14ac:dyDescent="0.3">
      <c r="A477" t="s">
        <v>288</v>
      </c>
      <c r="B477" t="s">
        <v>40</v>
      </c>
      <c r="C477" t="s">
        <v>21</v>
      </c>
      <c r="D477" t="s">
        <v>46</v>
      </c>
      <c r="E477" t="s">
        <v>30</v>
      </c>
      <c r="F477">
        <v>12</v>
      </c>
      <c r="G477">
        <v>23355</v>
      </c>
      <c r="H477">
        <v>280260</v>
      </c>
      <c r="I477" t="s">
        <v>14</v>
      </c>
    </row>
    <row r="478" spans="1:9" x14ac:dyDescent="0.3">
      <c r="A478" t="s">
        <v>276</v>
      </c>
      <c r="B478" t="s">
        <v>61</v>
      </c>
      <c r="C478" t="s">
        <v>21</v>
      </c>
      <c r="D478" t="s">
        <v>54</v>
      </c>
      <c r="E478" t="s">
        <v>44</v>
      </c>
      <c r="F478">
        <v>7</v>
      </c>
      <c r="G478">
        <v>18161</v>
      </c>
      <c r="H478">
        <v>127127</v>
      </c>
      <c r="I478" t="s">
        <v>34</v>
      </c>
    </row>
    <row r="479" spans="1:9" x14ac:dyDescent="0.3">
      <c r="A479" t="s">
        <v>293</v>
      </c>
      <c r="B479" t="s">
        <v>10</v>
      </c>
      <c r="C479" t="s">
        <v>16</v>
      </c>
      <c r="D479" t="s">
        <v>12</v>
      </c>
      <c r="E479" t="s">
        <v>18</v>
      </c>
      <c r="F479">
        <v>11</v>
      </c>
      <c r="G479">
        <v>1090</v>
      </c>
      <c r="H479">
        <v>11990</v>
      </c>
      <c r="I479" t="s">
        <v>14</v>
      </c>
    </row>
    <row r="480" spans="1:9" x14ac:dyDescent="0.3">
      <c r="A480" t="s">
        <v>294</v>
      </c>
      <c r="B480" t="s">
        <v>36</v>
      </c>
      <c r="C480" t="s">
        <v>51</v>
      </c>
      <c r="D480" t="s">
        <v>46</v>
      </c>
      <c r="E480" t="s">
        <v>30</v>
      </c>
      <c r="F480">
        <v>5</v>
      </c>
      <c r="G480">
        <v>18134</v>
      </c>
      <c r="H480">
        <v>90670</v>
      </c>
      <c r="I480" t="s">
        <v>41</v>
      </c>
    </row>
    <row r="481" spans="1:9" x14ac:dyDescent="0.3">
      <c r="A481" t="s">
        <v>139</v>
      </c>
      <c r="B481" t="s">
        <v>40</v>
      </c>
      <c r="C481" t="s">
        <v>11</v>
      </c>
      <c r="D481" t="s">
        <v>29</v>
      </c>
      <c r="E481" t="s">
        <v>44</v>
      </c>
      <c r="F481">
        <v>7</v>
      </c>
      <c r="G481">
        <v>4837</v>
      </c>
      <c r="H481">
        <v>33859</v>
      </c>
      <c r="I481" t="s">
        <v>34</v>
      </c>
    </row>
    <row r="482" spans="1:9" x14ac:dyDescent="0.3">
      <c r="A482" t="s">
        <v>249</v>
      </c>
      <c r="B482" t="s">
        <v>61</v>
      </c>
      <c r="C482" t="s">
        <v>43</v>
      </c>
      <c r="D482" t="s">
        <v>29</v>
      </c>
      <c r="E482" t="s">
        <v>30</v>
      </c>
      <c r="F482">
        <v>18</v>
      </c>
      <c r="G482">
        <v>15908</v>
      </c>
      <c r="H482">
        <v>286344</v>
      </c>
      <c r="I482" t="s">
        <v>34</v>
      </c>
    </row>
    <row r="483" spans="1:9" x14ac:dyDescent="0.3">
      <c r="A483" t="s">
        <v>295</v>
      </c>
      <c r="B483" t="s">
        <v>28</v>
      </c>
      <c r="C483" t="s">
        <v>51</v>
      </c>
      <c r="D483" t="s">
        <v>29</v>
      </c>
      <c r="E483" t="s">
        <v>13</v>
      </c>
      <c r="F483">
        <v>15</v>
      </c>
      <c r="G483">
        <v>17808</v>
      </c>
      <c r="H483">
        <v>267120</v>
      </c>
      <c r="I483" t="s">
        <v>34</v>
      </c>
    </row>
    <row r="484" spans="1:9" x14ac:dyDescent="0.3">
      <c r="A484" t="s">
        <v>296</v>
      </c>
      <c r="B484" t="s">
        <v>36</v>
      </c>
      <c r="C484" t="s">
        <v>43</v>
      </c>
      <c r="D484" t="s">
        <v>17</v>
      </c>
      <c r="E484" t="s">
        <v>26</v>
      </c>
      <c r="F484">
        <v>18</v>
      </c>
      <c r="G484">
        <v>18166</v>
      </c>
      <c r="H484">
        <v>326988</v>
      </c>
      <c r="I484" t="s">
        <v>34</v>
      </c>
    </row>
    <row r="485" spans="1:9" x14ac:dyDescent="0.3">
      <c r="A485" t="s">
        <v>297</v>
      </c>
      <c r="B485" t="s">
        <v>49</v>
      </c>
      <c r="C485" t="s">
        <v>51</v>
      </c>
      <c r="D485" t="s">
        <v>12</v>
      </c>
      <c r="E485" t="s">
        <v>18</v>
      </c>
      <c r="F485">
        <v>16</v>
      </c>
      <c r="G485">
        <v>12398</v>
      </c>
      <c r="H485">
        <v>198368</v>
      </c>
      <c r="I485" t="s">
        <v>31</v>
      </c>
    </row>
    <row r="486" spans="1:9" x14ac:dyDescent="0.3">
      <c r="A486" t="s">
        <v>168</v>
      </c>
      <c r="B486" t="s">
        <v>28</v>
      </c>
      <c r="C486" t="s">
        <v>21</v>
      </c>
      <c r="D486" t="s">
        <v>25</v>
      </c>
      <c r="E486" t="s">
        <v>13</v>
      </c>
      <c r="F486">
        <v>11</v>
      </c>
      <c r="G486">
        <v>12494</v>
      </c>
      <c r="H486">
        <v>137434</v>
      </c>
      <c r="I486" t="s">
        <v>14</v>
      </c>
    </row>
    <row r="487" spans="1:9" x14ac:dyDescent="0.3">
      <c r="A487" t="s">
        <v>71</v>
      </c>
      <c r="B487" t="s">
        <v>40</v>
      </c>
      <c r="C487" t="s">
        <v>16</v>
      </c>
      <c r="D487" t="s">
        <v>60</v>
      </c>
      <c r="E487" t="s">
        <v>38</v>
      </c>
      <c r="F487">
        <v>17</v>
      </c>
      <c r="G487">
        <v>17464</v>
      </c>
      <c r="H487">
        <v>296888</v>
      </c>
      <c r="I487" t="s">
        <v>14</v>
      </c>
    </row>
    <row r="488" spans="1:9" x14ac:dyDescent="0.3">
      <c r="A488" t="s">
        <v>67</v>
      </c>
      <c r="B488" t="s">
        <v>61</v>
      </c>
      <c r="C488" t="s">
        <v>43</v>
      </c>
      <c r="D488" t="s">
        <v>29</v>
      </c>
      <c r="E488" t="s">
        <v>47</v>
      </c>
      <c r="F488">
        <v>3</v>
      </c>
      <c r="G488">
        <v>15971</v>
      </c>
      <c r="H488">
        <v>47913</v>
      </c>
      <c r="I488" t="s">
        <v>14</v>
      </c>
    </row>
    <row r="489" spans="1:9" x14ac:dyDescent="0.3">
      <c r="A489" t="s">
        <v>67</v>
      </c>
      <c r="B489" t="s">
        <v>24</v>
      </c>
      <c r="C489" t="s">
        <v>11</v>
      </c>
      <c r="D489" t="s">
        <v>33</v>
      </c>
      <c r="E489" t="s">
        <v>47</v>
      </c>
      <c r="F489">
        <v>13</v>
      </c>
      <c r="G489">
        <v>9118</v>
      </c>
      <c r="H489">
        <v>118534</v>
      </c>
      <c r="I489" t="s">
        <v>31</v>
      </c>
    </row>
    <row r="490" spans="1:9" x14ac:dyDescent="0.3">
      <c r="A490" t="s">
        <v>161</v>
      </c>
      <c r="B490" t="s">
        <v>20</v>
      </c>
      <c r="C490" t="s">
        <v>11</v>
      </c>
      <c r="D490" t="s">
        <v>12</v>
      </c>
      <c r="E490" t="s">
        <v>57</v>
      </c>
      <c r="F490">
        <v>5</v>
      </c>
      <c r="G490">
        <v>28297</v>
      </c>
      <c r="H490">
        <v>141485</v>
      </c>
      <c r="I490" t="s">
        <v>34</v>
      </c>
    </row>
    <row r="491" spans="1:9" x14ac:dyDescent="0.3">
      <c r="A491" t="s">
        <v>298</v>
      </c>
      <c r="B491" t="s">
        <v>20</v>
      </c>
      <c r="C491" t="s">
        <v>21</v>
      </c>
      <c r="D491" t="s">
        <v>12</v>
      </c>
      <c r="E491" t="s">
        <v>38</v>
      </c>
      <c r="F491">
        <v>2</v>
      </c>
      <c r="G491">
        <v>13345</v>
      </c>
      <c r="H491">
        <v>26690</v>
      </c>
      <c r="I491" t="s">
        <v>34</v>
      </c>
    </row>
    <row r="492" spans="1:9" x14ac:dyDescent="0.3">
      <c r="A492" t="s">
        <v>299</v>
      </c>
      <c r="B492" t="s">
        <v>66</v>
      </c>
      <c r="C492" t="s">
        <v>51</v>
      </c>
      <c r="D492" t="s">
        <v>37</v>
      </c>
      <c r="E492" t="s">
        <v>18</v>
      </c>
      <c r="F492">
        <v>13</v>
      </c>
      <c r="G492">
        <v>29655</v>
      </c>
      <c r="H492">
        <v>385515</v>
      </c>
      <c r="I492" t="s">
        <v>14</v>
      </c>
    </row>
    <row r="493" spans="1:9" x14ac:dyDescent="0.3">
      <c r="A493" t="s">
        <v>300</v>
      </c>
      <c r="B493" t="s">
        <v>20</v>
      </c>
      <c r="C493" t="s">
        <v>21</v>
      </c>
      <c r="D493" t="s">
        <v>12</v>
      </c>
      <c r="E493" t="s">
        <v>26</v>
      </c>
      <c r="F493">
        <v>9</v>
      </c>
      <c r="G493">
        <v>7339</v>
      </c>
      <c r="H493">
        <v>66051</v>
      </c>
      <c r="I493" t="s">
        <v>14</v>
      </c>
    </row>
    <row r="494" spans="1:9" x14ac:dyDescent="0.3">
      <c r="A494" t="s">
        <v>162</v>
      </c>
      <c r="B494" t="s">
        <v>28</v>
      </c>
      <c r="C494" t="s">
        <v>11</v>
      </c>
      <c r="D494" t="s">
        <v>54</v>
      </c>
      <c r="E494" t="s">
        <v>18</v>
      </c>
      <c r="F494">
        <v>17</v>
      </c>
      <c r="G494">
        <v>29594</v>
      </c>
      <c r="H494">
        <v>503098</v>
      </c>
      <c r="I494" t="s">
        <v>14</v>
      </c>
    </row>
    <row r="495" spans="1:9" x14ac:dyDescent="0.3">
      <c r="A495" t="s">
        <v>80</v>
      </c>
      <c r="B495" t="s">
        <v>36</v>
      </c>
      <c r="C495" t="s">
        <v>51</v>
      </c>
      <c r="D495" t="s">
        <v>25</v>
      </c>
      <c r="E495" t="s">
        <v>30</v>
      </c>
      <c r="F495">
        <v>13</v>
      </c>
      <c r="G495">
        <v>5113</v>
      </c>
      <c r="H495">
        <v>66469</v>
      </c>
      <c r="I495" t="s">
        <v>41</v>
      </c>
    </row>
    <row r="496" spans="1:9" x14ac:dyDescent="0.3">
      <c r="A496" t="s">
        <v>162</v>
      </c>
      <c r="B496" t="s">
        <v>66</v>
      </c>
      <c r="C496" t="s">
        <v>21</v>
      </c>
      <c r="D496" t="s">
        <v>25</v>
      </c>
      <c r="E496" t="s">
        <v>30</v>
      </c>
      <c r="F496">
        <v>12</v>
      </c>
      <c r="G496">
        <v>22993</v>
      </c>
      <c r="H496">
        <v>275916</v>
      </c>
      <c r="I496" t="s">
        <v>31</v>
      </c>
    </row>
    <row r="497" spans="1:9" x14ac:dyDescent="0.3">
      <c r="A497" t="s">
        <v>221</v>
      </c>
      <c r="B497" t="s">
        <v>36</v>
      </c>
      <c r="C497" t="s">
        <v>43</v>
      </c>
      <c r="D497" t="s">
        <v>17</v>
      </c>
      <c r="E497" t="s">
        <v>18</v>
      </c>
      <c r="F497">
        <v>5</v>
      </c>
      <c r="G497">
        <v>3945</v>
      </c>
      <c r="H497">
        <v>19725</v>
      </c>
      <c r="I497" t="s">
        <v>34</v>
      </c>
    </row>
    <row r="498" spans="1:9" x14ac:dyDescent="0.3">
      <c r="A498" t="s">
        <v>97</v>
      </c>
      <c r="B498" t="s">
        <v>66</v>
      </c>
      <c r="C498" t="s">
        <v>16</v>
      </c>
      <c r="D498" t="s">
        <v>12</v>
      </c>
      <c r="E498" t="s">
        <v>47</v>
      </c>
      <c r="F498">
        <v>4</v>
      </c>
      <c r="G498">
        <v>29403</v>
      </c>
      <c r="H498">
        <v>117612</v>
      </c>
      <c r="I498" t="s">
        <v>41</v>
      </c>
    </row>
    <row r="499" spans="1:9" x14ac:dyDescent="0.3">
      <c r="A499" t="s">
        <v>287</v>
      </c>
      <c r="B499" t="s">
        <v>61</v>
      </c>
      <c r="C499" t="s">
        <v>51</v>
      </c>
      <c r="D499" t="s">
        <v>12</v>
      </c>
      <c r="E499" t="s">
        <v>47</v>
      </c>
      <c r="F499">
        <v>7</v>
      </c>
      <c r="G499">
        <v>12741</v>
      </c>
      <c r="H499">
        <v>89187</v>
      </c>
      <c r="I499" t="s">
        <v>14</v>
      </c>
    </row>
    <row r="500" spans="1:9" x14ac:dyDescent="0.3">
      <c r="A500" t="s">
        <v>270</v>
      </c>
      <c r="B500" t="s">
        <v>66</v>
      </c>
      <c r="C500" t="s">
        <v>43</v>
      </c>
      <c r="D500" t="s">
        <v>17</v>
      </c>
      <c r="E500" t="s">
        <v>47</v>
      </c>
      <c r="F500">
        <v>4</v>
      </c>
      <c r="G500">
        <v>1568</v>
      </c>
      <c r="H500">
        <v>6272</v>
      </c>
      <c r="I500" t="s">
        <v>34</v>
      </c>
    </row>
    <row r="501" spans="1:9" x14ac:dyDescent="0.3">
      <c r="A501" t="s">
        <v>236</v>
      </c>
      <c r="B501" t="s">
        <v>66</v>
      </c>
      <c r="C501" t="s">
        <v>11</v>
      </c>
      <c r="D501" t="s">
        <v>22</v>
      </c>
      <c r="E501" t="s">
        <v>13</v>
      </c>
      <c r="F501">
        <v>7</v>
      </c>
      <c r="G501">
        <v>22308</v>
      </c>
      <c r="H501">
        <v>156156</v>
      </c>
      <c r="I501" t="s">
        <v>14</v>
      </c>
    </row>
  </sheetData>
  <mergeCells count="2">
    <mergeCell ref="K17:L17"/>
    <mergeCell ref="K8:L8"/>
  </mergeCells>
  <pageMargins left="0.7" right="0.7" top="0.75" bottom="0.75" header="0.3" footer="0.3"/>
  <pageSetup orientation="portrait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4A3-D3C5-4CEC-B216-A288560A2837}">
  <sheetPr>
    <pageSetUpPr fitToPage="1"/>
  </sheetPr>
  <dimension ref="A1:AH54"/>
  <sheetViews>
    <sheetView zoomScale="54" zoomScaleNormal="54" workbookViewId="0">
      <selection activeCell="AJ43" sqref="AJ43"/>
    </sheetView>
  </sheetViews>
  <sheetFormatPr defaultRowHeight="14.4" x14ac:dyDescent="0.3"/>
  <cols>
    <col min="1" max="1" width="9" bestFit="1" customWidth="1"/>
    <col min="2" max="3" width="17.88671875" bestFit="1" customWidth="1"/>
  </cols>
  <sheetData>
    <row r="1" spans="1:34" ht="14.4" customHeight="1" x14ac:dyDescent="0.3">
      <c r="A1" s="13" t="s">
        <v>315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1"/>
      <c r="AH1" s="11"/>
    </row>
    <row r="2" spans="1:34" ht="14.4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1"/>
      <c r="AH2" s="11"/>
    </row>
    <row r="3" spans="1:34" ht="14.4" customHeigh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1"/>
      <c r="AH3" s="11"/>
    </row>
    <row r="4" spans="1:34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0"/>
      <c r="AE4" s="10"/>
      <c r="AF4" s="10"/>
      <c r="AG4" s="10"/>
      <c r="AH4" s="10"/>
    </row>
    <row r="5" spans="1:34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2"/>
      <c r="AE5" s="12"/>
      <c r="AF5" s="12"/>
      <c r="AG5" s="10"/>
      <c r="AH5" s="10"/>
    </row>
    <row r="6" spans="1:34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2"/>
      <c r="AE6" s="12"/>
      <c r="AF6" s="12"/>
      <c r="AG6" s="10"/>
      <c r="AH6" s="10"/>
    </row>
    <row r="7" spans="1:34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2"/>
      <c r="AE7" s="12"/>
      <c r="AF7" s="12"/>
      <c r="AG7" s="10"/>
      <c r="AH7" s="10"/>
    </row>
    <row r="8" spans="1:34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2"/>
      <c r="AE8" s="12"/>
      <c r="AF8" s="12"/>
      <c r="AG8" s="10"/>
      <c r="AH8" s="10"/>
    </row>
    <row r="9" spans="1:34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2"/>
      <c r="AE9" s="12"/>
      <c r="AF9" s="12"/>
      <c r="AG9" s="10"/>
      <c r="AH9" s="10"/>
    </row>
    <row r="10" spans="1:34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2"/>
      <c r="AE10" s="12"/>
      <c r="AF10" s="12"/>
      <c r="AG10" s="10"/>
      <c r="AH10" s="10"/>
    </row>
    <row r="11" spans="1:34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2"/>
      <c r="AE11" s="12"/>
      <c r="AF11" s="12"/>
      <c r="AG11" s="10"/>
      <c r="AH11" s="10"/>
    </row>
    <row r="12" spans="1:34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2"/>
      <c r="AE12" s="12"/>
      <c r="AF12" s="12"/>
      <c r="AG12" s="10"/>
      <c r="AH12" s="10"/>
    </row>
    <row r="13" spans="1:34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2"/>
      <c r="AE13" s="12"/>
      <c r="AF13" s="12"/>
      <c r="AG13" s="10"/>
      <c r="AH13" s="10"/>
    </row>
    <row r="14" spans="1:3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2"/>
      <c r="AE14" s="12"/>
      <c r="AF14" s="12"/>
      <c r="AG14" s="10"/>
      <c r="AH14" s="10"/>
    </row>
    <row r="15" spans="1:3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2"/>
      <c r="AE15" s="12"/>
      <c r="AF15" s="12"/>
      <c r="AG15" s="10"/>
      <c r="AH15" s="10"/>
    </row>
    <row r="16" spans="1:3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2"/>
      <c r="AE16" s="12"/>
      <c r="AF16" s="12"/>
      <c r="AG16" s="10"/>
      <c r="AH16" s="10"/>
    </row>
    <row r="17" spans="1:34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2"/>
      <c r="AE17" s="12"/>
      <c r="AF17" s="12"/>
      <c r="AG17" s="10"/>
      <c r="AH17" s="10"/>
    </row>
    <row r="18" spans="1:34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2"/>
      <c r="AE18" s="12"/>
      <c r="AF18" s="12"/>
      <c r="AG18" s="10"/>
      <c r="AH18" s="10"/>
    </row>
    <row r="19" spans="1:34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2"/>
      <c r="AE19" s="12"/>
      <c r="AF19" s="12"/>
      <c r="AG19" s="10"/>
      <c r="AH19" s="10"/>
    </row>
    <row r="20" spans="1:34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2"/>
      <c r="AE20" s="12"/>
      <c r="AF20" s="12"/>
      <c r="AG20" s="10"/>
      <c r="AH20" s="10"/>
    </row>
    <row r="21" spans="1:34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2"/>
      <c r="AE21" s="12"/>
      <c r="AF21" s="12"/>
      <c r="AG21" s="10"/>
      <c r="AH21" s="10"/>
    </row>
    <row r="22" spans="1:34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2"/>
      <c r="AE22" s="12"/>
      <c r="AF22" s="12"/>
      <c r="AG22" s="10"/>
      <c r="AH22" s="10"/>
    </row>
    <row r="23" spans="1:34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2"/>
      <c r="AE23" s="12"/>
      <c r="AF23" s="12"/>
      <c r="AG23" s="10"/>
      <c r="AH23" s="10"/>
    </row>
    <row r="24" spans="1:34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2"/>
      <c r="AE24" s="12"/>
      <c r="AF24" s="12"/>
      <c r="AG24" s="10"/>
      <c r="AH24" s="10"/>
    </row>
    <row r="25" spans="1:34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2"/>
      <c r="AE25" s="12"/>
      <c r="AF25" s="12"/>
      <c r="AG25" s="10"/>
      <c r="AH25" s="10"/>
    </row>
    <row r="26" spans="1:34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2"/>
      <c r="AE26" s="12"/>
      <c r="AF26" s="12"/>
      <c r="AG26" s="10"/>
      <c r="AH26" s="10"/>
    </row>
    <row r="27" spans="1:34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2"/>
      <c r="AE27" s="12"/>
      <c r="AF27" s="12"/>
      <c r="AG27" s="10"/>
      <c r="AH27" s="10"/>
    </row>
    <row r="28" spans="1:34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2"/>
      <c r="AE28" s="12"/>
      <c r="AF28" s="12"/>
      <c r="AG28" s="10"/>
      <c r="AH28" s="10"/>
    </row>
    <row r="29" spans="1:34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2"/>
      <c r="AE29" s="12"/>
      <c r="AF29" s="12"/>
      <c r="AG29" s="10"/>
      <c r="AH29" s="10"/>
    </row>
    <row r="30" spans="1:34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12"/>
      <c r="AE30" s="12"/>
      <c r="AF30" s="12"/>
      <c r="AG30" s="10"/>
      <c r="AH30" s="10"/>
    </row>
    <row r="31" spans="1:34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12"/>
      <c r="AE31" s="12"/>
      <c r="AF31" s="12"/>
      <c r="AG31" s="10"/>
      <c r="AH31" s="10"/>
    </row>
    <row r="32" spans="1:34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12"/>
      <c r="AE32" s="12"/>
      <c r="AF32" s="12"/>
      <c r="AG32" s="10"/>
      <c r="AH32" s="10"/>
    </row>
    <row r="33" spans="1:34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12"/>
      <c r="AE33" s="12"/>
      <c r="AF33" s="12"/>
      <c r="AG33" s="10"/>
      <c r="AH33" s="10"/>
    </row>
    <row r="34" spans="1:34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12"/>
      <c r="AE34" s="12"/>
      <c r="AF34" s="12"/>
      <c r="AG34" s="10"/>
      <c r="AH34" s="10"/>
    </row>
    <row r="35" spans="1:34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2"/>
      <c r="AE35" s="12"/>
      <c r="AF35" s="12"/>
      <c r="AG35" s="10"/>
      <c r="AH35" s="10"/>
    </row>
    <row r="36" spans="1:34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2"/>
      <c r="AE36" s="12"/>
      <c r="AF36" s="12"/>
      <c r="AG36" s="10"/>
      <c r="AH36" s="10"/>
    </row>
    <row r="37" spans="1:34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12"/>
      <c r="AE37" s="12"/>
      <c r="AF37" s="12"/>
      <c r="AG37" s="10"/>
      <c r="AH37" s="10"/>
    </row>
    <row r="38" spans="1:34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2"/>
      <c r="AE38" s="12"/>
      <c r="AF38" s="12"/>
      <c r="AG38" s="10"/>
      <c r="AH38" s="10"/>
    </row>
    <row r="39" spans="1:3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12"/>
      <c r="AE39" s="12"/>
      <c r="AF39" s="12"/>
      <c r="AG39" s="10"/>
      <c r="AH39" s="10"/>
    </row>
    <row r="40" spans="1:34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2"/>
      <c r="AE40" s="12"/>
      <c r="AF40" s="12"/>
      <c r="AG40" s="10"/>
      <c r="AH40" s="10"/>
    </row>
    <row r="41" spans="1:34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2"/>
      <c r="AE41" s="12"/>
      <c r="AF41" s="12"/>
      <c r="AG41" s="10"/>
      <c r="AH41" s="10"/>
    </row>
    <row r="42" spans="1:34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12"/>
      <c r="AE42" s="12"/>
      <c r="AF42" s="12"/>
      <c r="AG42" s="10"/>
      <c r="AH42" s="10"/>
    </row>
    <row r="43" spans="1:34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2"/>
      <c r="AE43" s="12"/>
      <c r="AF43" s="12"/>
      <c r="AG43" s="10"/>
      <c r="AH43" s="10"/>
    </row>
    <row r="44" spans="1:3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12"/>
      <c r="AE44" s="12"/>
      <c r="AF44" s="12"/>
      <c r="AG44" s="10"/>
      <c r="AH44" s="10"/>
    </row>
    <row r="45" spans="1:34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12"/>
      <c r="AE45" s="12"/>
      <c r="AF45" s="12"/>
      <c r="AG45" s="10"/>
      <c r="AH45" s="10"/>
    </row>
    <row r="46" spans="1:34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12"/>
      <c r="AE46" s="12"/>
      <c r="AF46" s="12"/>
      <c r="AG46" s="10"/>
      <c r="AH46" s="10"/>
    </row>
    <row r="47" spans="1:34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2"/>
      <c r="AE47" s="12"/>
      <c r="AF47" s="12"/>
      <c r="AG47" s="10"/>
      <c r="AH47" s="10"/>
    </row>
    <row r="48" spans="1:34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12"/>
      <c r="AE48" s="12"/>
      <c r="AF48" s="12"/>
      <c r="AG48" s="10"/>
      <c r="AH48" s="10"/>
    </row>
    <row r="49" spans="1:3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12"/>
      <c r="AE49" s="12"/>
      <c r="AF49" s="12"/>
      <c r="AG49" s="10"/>
      <c r="AH49" s="10"/>
    </row>
    <row r="50" spans="1:34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12"/>
      <c r="AE50" s="12"/>
      <c r="AF50" s="12"/>
      <c r="AG50" s="10"/>
      <c r="AH50" s="10"/>
    </row>
    <row r="51" spans="1:3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10"/>
      <c r="AH51" s="10"/>
    </row>
    <row r="52" spans="1:34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10"/>
      <c r="AH52" s="10"/>
    </row>
    <row r="53" spans="1:34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10"/>
      <c r="AH53" s="10"/>
    </row>
    <row r="54" spans="1:34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10"/>
      <c r="AH54" s="10"/>
    </row>
  </sheetData>
  <mergeCells count="100">
    <mergeCell ref="AD13:AF13"/>
    <mergeCell ref="AD14:AF14"/>
    <mergeCell ref="AD15:AF15"/>
    <mergeCell ref="AD8:AF8"/>
    <mergeCell ref="AD9:AF9"/>
    <mergeCell ref="AD10:AF10"/>
    <mergeCell ref="AD11:AF11"/>
    <mergeCell ref="AD12:AF12"/>
    <mergeCell ref="A1:AF3"/>
    <mergeCell ref="AD4:AF4"/>
    <mergeCell ref="AD5:AF5"/>
    <mergeCell ref="AD6:AF6"/>
    <mergeCell ref="AD7:AF7"/>
    <mergeCell ref="AD16:AF16"/>
    <mergeCell ref="AD17:AF17"/>
    <mergeCell ref="AD18:AF18"/>
    <mergeCell ref="AD19:AF19"/>
    <mergeCell ref="AD20:AF20"/>
    <mergeCell ref="AD21:AF21"/>
    <mergeCell ref="AD22:AF22"/>
    <mergeCell ref="AD23:AF23"/>
    <mergeCell ref="AD24:AF24"/>
    <mergeCell ref="AD25:AF25"/>
    <mergeCell ref="AD26:AF26"/>
    <mergeCell ref="AD27:AF27"/>
    <mergeCell ref="AD28:AF28"/>
    <mergeCell ref="AD29:AF29"/>
    <mergeCell ref="AD30:AF30"/>
    <mergeCell ref="AD31:AF31"/>
    <mergeCell ref="AD32:AF32"/>
    <mergeCell ref="AD33:AF33"/>
    <mergeCell ref="AD34:AF34"/>
    <mergeCell ref="AD35:AF35"/>
    <mergeCell ref="AD36:AF36"/>
    <mergeCell ref="AD37:AF37"/>
    <mergeCell ref="AD38:AF38"/>
    <mergeCell ref="AD39:AF39"/>
    <mergeCell ref="AD40:AF40"/>
    <mergeCell ref="AD41:AF41"/>
    <mergeCell ref="AD42:AF42"/>
    <mergeCell ref="AD43:AF43"/>
    <mergeCell ref="AD44:AF44"/>
    <mergeCell ref="AD45:AF45"/>
    <mergeCell ref="AD46:AF46"/>
    <mergeCell ref="AD47:AF47"/>
    <mergeCell ref="AD48:AF48"/>
    <mergeCell ref="AD49:AF49"/>
    <mergeCell ref="AD50:AF50"/>
    <mergeCell ref="AG14:AH14"/>
    <mergeCell ref="AG15:AH15"/>
    <mergeCell ref="AG16:AH16"/>
    <mergeCell ref="AG17:AH17"/>
    <mergeCell ref="AG18:AH18"/>
    <mergeCell ref="AG9:AH9"/>
    <mergeCell ref="AG10:AH10"/>
    <mergeCell ref="AG11:AH11"/>
    <mergeCell ref="AG12:AH12"/>
    <mergeCell ref="AG13:AH13"/>
    <mergeCell ref="AG4:AH4"/>
    <mergeCell ref="AG5:AH5"/>
    <mergeCell ref="AG6:AH6"/>
    <mergeCell ref="AG7:AH7"/>
    <mergeCell ref="AG8:AH8"/>
    <mergeCell ref="AG19:AH19"/>
    <mergeCell ref="AG20:AH20"/>
    <mergeCell ref="AG21:AH21"/>
    <mergeCell ref="AG22:AH22"/>
    <mergeCell ref="AG23:AH23"/>
    <mergeCell ref="AG24:AH24"/>
    <mergeCell ref="AG25:AH25"/>
    <mergeCell ref="AG26:AH26"/>
    <mergeCell ref="AG27:AH27"/>
    <mergeCell ref="AG28:AH28"/>
    <mergeCell ref="AG29:AH29"/>
    <mergeCell ref="AG30:AH30"/>
    <mergeCell ref="AG31:AH31"/>
    <mergeCell ref="AG32:AH32"/>
    <mergeCell ref="AG33:AH33"/>
    <mergeCell ref="AG43:AH43"/>
    <mergeCell ref="AG34:AH34"/>
    <mergeCell ref="AG35:AH35"/>
    <mergeCell ref="AG36:AH36"/>
    <mergeCell ref="AG37:AH37"/>
    <mergeCell ref="AG38:AH38"/>
    <mergeCell ref="AG54:AH54"/>
    <mergeCell ref="AG1:AH3"/>
    <mergeCell ref="AG49:AH49"/>
    <mergeCell ref="AG50:AH50"/>
    <mergeCell ref="AG51:AH51"/>
    <mergeCell ref="AG52:AH52"/>
    <mergeCell ref="AG53:AH53"/>
    <mergeCell ref="AG44:AH44"/>
    <mergeCell ref="AG45:AH45"/>
    <mergeCell ref="AG46:AH46"/>
    <mergeCell ref="AG47:AH47"/>
    <mergeCell ref="AG48:AH48"/>
    <mergeCell ref="AG39:AH39"/>
    <mergeCell ref="AG40:AH40"/>
    <mergeCell ref="AG41:AH41"/>
    <mergeCell ref="AG42:AH42"/>
  </mergeCells>
  <pageMargins left="0.7" right="0.7" top="0.75" bottom="0.75" header="0.3" footer="0.3"/>
  <pageSetup scale="2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0EBF-842B-4BD2-8B93-6F2F00F7066F}">
  <dimension ref="A3:H29"/>
  <sheetViews>
    <sheetView topLeftCell="A2" workbookViewId="0">
      <selection activeCell="G31" sqref="G31"/>
    </sheetView>
  </sheetViews>
  <sheetFormatPr defaultRowHeight="14.4" x14ac:dyDescent="0.3"/>
  <cols>
    <col min="1" max="2" width="20.6640625" bestFit="1" customWidth="1"/>
    <col min="3" max="3" width="9.88671875" customWidth="1"/>
    <col min="4" max="4" width="18" bestFit="1" customWidth="1"/>
    <col min="5" max="5" width="18.88671875" bestFit="1" customWidth="1"/>
    <col min="6" max="6" width="12.5546875" bestFit="1" customWidth="1"/>
    <col min="7" max="7" width="16.33203125" bestFit="1" customWidth="1"/>
    <col min="8" max="8" width="16.44140625" bestFit="1" customWidth="1"/>
    <col min="11" max="11" width="18" bestFit="1" customWidth="1"/>
    <col min="12" max="13" width="15.6640625" bestFit="1" customWidth="1"/>
  </cols>
  <sheetData>
    <row r="3" spans="1:8" x14ac:dyDescent="0.3">
      <c r="A3" s="2" t="s">
        <v>2</v>
      </c>
      <c r="B3" s="3" t="s">
        <v>308</v>
      </c>
      <c r="D3" s="2" t="s">
        <v>311</v>
      </c>
      <c r="E3" s="3" t="s">
        <v>313</v>
      </c>
      <c r="G3" s="2" t="s">
        <v>8</v>
      </c>
      <c r="H3" s="3" t="s">
        <v>310</v>
      </c>
    </row>
    <row r="4" spans="1:8" x14ac:dyDescent="0.3">
      <c r="A4" s="4" t="s">
        <v>43</v>
      </c>
      <c r="B4" s="3">
        <v>18687118</v>
      </c>
      <c r="D4" s="4" t="s">
        <v>20</v>
      </c>
      <c r="E4" s="3">
        <v>17725.673469387755</v>
      </c>
      <c r="G4" s="4" t="s">
        <v>41</v>
      </c>
      <c r="H4" s="3">
        <v>128</v>
      </c>
    </row>
    <row r="5" spans="1:8" x14ac:dyDescent="0.3">
      <c r="A5" s="4" t="s">
        <v>51</v>
      </c>
      <c r="B5" s="3">
        <v>16555182</v>
      </c>
      <c r="D5" s="4" t="s">
        <v>53</v>
      </c>
      <c r="E5" s="3">
        <v>16716.375</v>
      </c>
      <c r="G5" s="4" t="s">
        <v>31</v>
      </c>
      <c r="H5" s="3">
        <v>119</v>
      </c>
    </row>
    <row r="6" spans="1:8" x14ac:dyDescent="0.3">
      <c r="A6" s="4" t="s">
        <v>16</v>
      </c>
      <c r="B6" s="3">
        <v>17980034</v>
      </c>
      <c r="D6" s="4" t="s">
        <v>36</v>
      </c>
      <c r="E6" s="3">
        <v>15521.15909090909</v>
      </c>
      <c r="G6" s="4" t="s">
        <v>14</v>
      </c>
      <c r="H6" s="3">
        <v>130</v>
      </c>
    </row>
    <row r="7" spans="1:8" x14ac:dyDescent="0.3">
      <c r="A7" s="4" t="s">
        <v>11</v>
      </c>
      <c r="B7" s="3">
        <v>14308744</v>
      </c>
      <c r="D7" s="4" t="s">
        <v>28</v>
      </c>
      <c r="E7" s="3">
        <v>16843</v>
      </c>
      <c r="G7" s="4" t="s">
        <v>34</v>
      </c>
      <c r="H7" s="3">
        <v>123</v>
      </c>
    </row>
    <row r="8" spans="1:8" x14ac:dyDescent="0.3">
      <c r="A8" s="4" t="s">
        <v>21</v>
      </c>
      <c r="B8" s="3">
        <v>17221438</v>
      </c>
      <c r="D8" s="4" t="s">
        <v>40</v>
      </c>
      <c r="E8" s="3">
        <v>16719.290322580644</v>
      </c>
      <c r="G8" s="4" t="s">
        <v>307</v>
      </c>
      <c r="H8" s="3">
        <v>500</v>
      </c>
    </row>
    <row r="9" spans="1:8" x14ac:dyDescent="0.3">
      <c r="A9" s="4" t="s">
        <v>307</v>
      </c>
      <c r="B9" s="3">
        <v>84752516</v>
      </c>
      <c r="D9" s="4" t="s">
        <v>24</v>
      </c>
      <c r="E9" s="3">
        <v>16086.869565217392</v>
      </c>
    </row>
    <row r="10" spans="1:8" x14ac:dyDescent="0.3">
      <c r="D10" s="4" t="s">
        <v>49</v>
      </c>
      <c r="E10" s="3">
        <v>14791.596774193549</v>
      </c>
      <c r="G10" s="2" t="s">
        <v>8</v>
      </c>
      <c r="H10" s="3" t="s">
        <v>314</v>
      </c>
    </row>
    <row r="11" spans="1:8" x14ac:dyDescent="0.3">
      <c r="A11" s="5" t="s">
        <v>2</v>
      </c>
      <c r="B11" s="3" t="s">
        <v>309</v>
      </c>
      <c r="D11" s="4" t="s">
        <v>61</v>
      </c>
      <c r="E11" s="3">
        <v>14151.52</v>
      </c>
      <c r="G11" s="4" t="s">
        <v>41</v>
      </c>
      <c r="H11" s="3">
        <v>173115.5</v>
      </c>
    </row>
    <row r="12" spans="1:8" x14ac:dyDescent="0.3">
      <c r="A12" s="4" t="s">
        <v>21</v>
      </c>
      <c r="B12" s="3">
        <v>1044</v>
      </c>
      <c r="D12" s="4" t="s">
        <v>10</v>
      </c>
      <c r="E12" s="3">
        <v>16165.773584905661</v>
      </c>
      <c r="G12" s="4" t="s">
        <v>31</v>
      </c>
      <c r="H12" s="3">
        <v>160774.76470588235</v>
      </c>
    </row>
    <row r="13" spans="1:8" x14ac:dyDescent="0.3">
      <c r="A13" s="4" t="s">
        <v>11</v>
      </c>
      <c r="B13" s="3">
        <v>869</v>
      </c>
      <c r="D13" s="4" t="s">
        <v>66</v>
      </c>
      <c r="E13" s="3">
        <v>17723.851063829788</v>
      </c>
      <c r="G13" s="4" t="s">
        <v>14</v>
      </c>
      <c r="H13" s="3">
        <v>168377.43846153846</v>
      </c>
    </row>
    <row r="14" spans="1:8" x14ac:dyDescent="0.3">
      <c r="A14" s="4" t="s">
        <v>16</v>
      </c>
      <c r="B14" s="3">
        <v>1049</v>
      </c>
      <c r="D14" s="4" t="s">
        <v>307</v>
      </c>
      <c r="E14" s="3">
        <v>16207.664000000001</v>
      </c>
      <c r="G14" s="4" t="s">
        <v>34</v>
      </c>
      <c r="H14" s="3">
        <v>175385.91869918699</v>
      </c>
    </row>
    <row r="15" spans="1:8" x14ac:dyDescent="0.3">
      <c r="A15" s="4" t="s">
        <v>51</v>
      </c>
      <c r="B15" s="3">
        <v>1037</v>
      </c>
      <c r="G15" s="4" t="s">
        <v>307</v>
      </c>
      <c r="H15" s="3">
        <v>169505.03200000001</v>
      </c>
    </row>
    <row r="16" spans="1:8" x14ac:dyDescent="0.3">
      <c r="A16" s="4" t="s">
        <v>43</v>
      </c>
      <c r="B16" s="3">
        <v>1128</v>
      </c>
    </row>
    <row r="17" spans="1:8" x14ac:dyDescent="0.3">
      <c r="A17" s="4" t="s">
        <v>307</v>
      </c>
      <c r="B17" s="3">
        <v>5127</v>
      </c>
      <c r="D17" s="2" t="s">
        <v>3</v>
      </c>
      <c r="E17" s="3" t="s">
        <v>308</v>
      </c>
      <c r="G17" s="2" t="s">
        <v>8</v>
      </c>
      <c r="H17" s="3" t="s">
        <v>308</v>
      </c>
    </row>
    <row r="18" spans="1:8" x14ac:dyDescent="0.3">
      <c r="D18" s="4" t="s">
        <v>37</v>
      </c>
      <c r="E18" s="3">
        <v>10102708</v>
      </c>
      <c r="G18" s="4" t="s">
        <v>41</v>
      </c>
      <c r="H18" s="3">
        <v>22158784</v>
      </c>
    </row>
    <row r="19" spans="1:8" x14ac:dyDescent="0.3">
      <c r="D19" s="4" t="s">
        <v>54</v>
      </c>
      <c r="E19" s="3">
        <v>6893683</v>
      </c>
      <c r="G19" s="4" t="s">
        <v>31</v>
      </c>
      <c r="H19" s="3">
        <v>19132197</v>
      </c>
    </row>
    <row r="20" spans="1:8" x14ac:dyDescent="0.3">
      <c r="A20" s="2" t="s">
        <v>312</v>
      </c>
      <c r="B20" s="3" t="s">
        <v>308</v>
      </c>
      <c r="D20" s="4" t="s">
        <v>22</v>
      </c>
      <c r="E20" s="3">
        <v>9106661</v>
      </c>
      <c r="G20" s="4" t="s">
        <v>14</v>
      </c>
      <c r="H20" s="3">
        <v>21889067</v>
      </c>
    </row>
    <row r="21" spans="1:8" x14ac:dyDescent="0.3">
      <c r="A21" s="4" t="s">
        <v>30</v>
      </c>
      <c r="B21" s="3">
        <v>15627846</v>
      </c>
      <c r="D21" s="4" t="s">
        <v>17</v>
      </c>
      <c r="E21" s="3">
        <v>7672935</v>
      </c>
      <c r="G21" s="4" t="s">
        <v>34</v>
      </c>
      <c r="H21" s="3">
        <v>21572468</v>
      </c>
    </row>
    <row r="22" spans="1:8" x14ac:dyDescent="0.3">
      <c r="A22" s="4" t="s">
        <v>47</v>
      </c>
      <c r="B22" s="3">
        <v>13205960</v>
      </c>
      <c r="D22" s="4" t="s">
        <v>12</v>
      </c>
      <c r="E22" s="3">
        <v>9811432</v>
      </c>
      <c r="G22" s="4" t="s">
        <v>307</v>
      </c>
      <c r="H22" s="3">
        <v>84752516</v>
      </c>
    </row>
    <row r="23" spans="1:8" x14ac:dyDescent="0.3">
      <c r="A23" s="4" t="s">
        <v>38</v>
      </c>
      <c r="B23" s="3">
        <v>9405255</v>
      </c>
      <c r="D23" s="4" t="s">
        <v>25</v>
      </c>
      <c r="E23" s="3">
        <v>8998668</v>
      </c>
    </row>
    <row r="24" spans="1:8" x14ac:dyDescent="0.3">
      <c r="A24" s="4" t="s">
        <v>57</v>
      </c>
      <c r="B24" s="3">
        <v>8914300</v>
      </c>
      <c r="D24" s="4" t="s">
        <v>60</v>
      </c>
      <c r="E24" s="3">
        <v>6249585</v>
      </c>
    </row>
    <row r="25" spans="1:8" x14ac:dyDescent="0.3">
      <c r="A25" s="4" t="s">
        <v>13</v>
      </c>
      <c r="B25" s="3">
        <v>8103907</v>
      </c>
      <c r="D25" s="4" t="s">
        <v>33</v>
      </c>
      <c r="E25" s="3">
        <v>6821221</v>
      </c>
    </row>
    <row r="26" spans="1:8" x14ac:dyDescent="0.3">
      <c r="A26" s="4" t="s">
        <v>18</v>
      </c>
      <c r="B26" s="3">
        <v>9873953</v>
      </c>
      <c r="D26" s="4" t="s">
        <v>46</v>
      </c>
      <c r="E26" s="3">
        <v>10739441</v>
      </c>
    </row>
    <row r="27" spans="1:8" x14ac:dyDescent="0.3">
      <c r="A27" s="4" t="s">
        <v>44</v>
      </c>
      <c r="B27" s="3">
        <v>8205755</v>
      </c>
      <c r="D27" s="4" t="s">
        <v>29</v>
      </c>
      <c r="E27" s="3">
        <v>8356182</v>
      </c>
    </row>
    <row r="28" spans="1:8" x14ac:dyDescent="0.3">
      <c r="A28" s="4" t="s">
        <v>26</v>
      </c>
      <c r="B28" s="3">
        <v>11415540</v>
      </c>
      <c r="D28" s="4" t="s">
        <v>307</v>
      </c>
      <c r="E28" s="3">
        <v>84752516</v>
      </c>
    </row>
    <row r="29" spans="1:8" x14ac:dyDescent="0.3">
      <c r="A29" s="4" t="s">
        <v>307</v>
      </c>
      <c r="B29" s="3">
        <v>84752516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average_unit_price_per_product_category</vt:lpstr>
      <vt:lpstr>city_contribute_overall_revenue</vt:lpstr>
      <vt:lpstr>most_frequently_used_paymentmode</vt:lpstr>
      <vt:lpstr>payementmode_highestvalue_orders</vt:lpstr>
      <vt:lpstr>paymentmode_has_highest_average</vt:lpstr>
      <vt:lpstr>Region_has_highest_sales_revenue</vt:lpstr>
      <vt:lpstr>region_solds_the_highest_number_of_units</vt:lpstr>
      <vt:lpstr>sales_reprenstative_generate_highest_value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Prajapati</dc:creator>
  <cp:lastModifiedBy>Darshan Prajapati</cp:lastModifiedBy>
  <cp:lastPrinted>2025-05-28T15:05:00Z</cp:lastPrinted>
  <dcterms:created xsi:type="dcterms:W3CDTF">2025-05-27T07:03:28Z</dcterms:created>
  <dcterms:modified xsi:type="dcterms:W3CDTF">2025-05-29T15:41:27Z</dcterms:modified>
</cp:coreProperties>
</file>