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Result" sheetId="2" r:id="rId1"/>
  </sheets>
  <calcPr calcId="145621"/>
</workbook>
</file>

<file path=xl/calcChain.xml><?xml version="1.0" encoding="utf-8"?>
<calcChain xmlns="http://schemas.openxmlformats.org/spreadsheetml/2006/main">
  <c r="X5" i="2" l="1"/>
  <c r="Y5" i="2" s="1"/>
  <c r="X4" i="2"/>
  <c r="Y4" i="2" s="1"/>
  <c r="X3" i="2"/>
  <c r="Y3" i="2" s="1"/>
  <c r="X2" i="2"/>
  <c r="Y2" i="2" s="1"/>
  <c r="AK4" i="2" l="1"/>
  <c r="AK2" i="2"/>
  <c r="AK3" i="2"/>
  <c r="AK5" i="2"/>
</calcChain>
</file>

<file path=xl/sharedStrings.xml><?xml version="1.0" encoding="utf-8"?>
<sst xmlns="http://schemas.openxmlformats.org/spreadsheetml/2006/main" count="117" uniqueCount="81">
  <si>
    <t>EMP CODE</t>
  </si>
  <si>
    <t>FIRST NAME</t>
  </si>
  <si>
    <t>MIDDLE NAME</t>
  </si>
  <si>
    <t>LAST NAME</t>
  </si>
  <si>
    <t>EMAIL ID</t>
  </si>
  <si>
    <t>GENDER</t>
  </si>
  <si>
    <t>DEPARTMENT</t>
  </si>
  <si>
    <t>GRADE</t>
  </si>
  <si>
    <t>F/H NAME</t>
  </si>
  <si>
    <t>DOB</t>
  </si>
  <si>
    <t>PAN</t>
  </si>
  <si>
    <t>PF NO</t>
  </si>
  <si>
    <t>UAN</t>
  </si>
  <si>
    <t>AADHAARNO</t>
  </si>
  <si>
    <t>ESI NO</t>
  </si>
  <si>
    <t>Designation</t>
  </si>
  <si>
    <t>LOCATION</t>
  </si>
  <si>
    <t>DOJ</t>
  </si>
  <si>
    <t>COSTCENTRE</t>
  </si>
  <si>
    <t>BANK NAME</t>
  </si>
  <si>
    <t>BANK AC NO</t>
  </si>
  <si>
    <t>NEFT</t>
  </si>
  <si>
    <t>BASIC</t>
  </si>
  <si>
    <t>HRA</t>
  </si>
  <si>
    <t>SPL_ALLOWANCE</t>
  </si>
  <si>
    <t>TELEPHONE Reimbursem</t>
  </si>
  <si>
    <t>CCA</t>
  </si>
  <si>
    <t>MEAL ALLOWANCE</t>
  </si>
  <si>
    <t>CONVEYANCE</t>
  </si>
  <si>
    <t>SHIFT ALLOWANCE</t>
  </si>
  <si>
    <t>MEDICAL REIMBURSEMEN</t>
  </si>
  <si>
    <t>BOOKS AND PERIODICAL</t>
  </si>
  <si>
    <t>SODEXO REIMBURSEMENT</t>
  </si>
  <si>
    <t>DRIVER REIMBURSEMENT</t>
  </si>
  <si>
    <t>LTA REIMBURSEMENT</t>
  </si>
  <si>
    <t>PAY_PAYDATE</t>
  </si>
  <si>
    <t>CTC</t>
  </si>
  <si>
    <t>-</t>
  </si>
  <si>
    <t>MALE</t>
  </si>
  <si>
    <t>Marketing</t>
  </si>
  <si>
    <t>General Management</t>
  </si>
  <si>
    <t>Human Resource</t>
  </si>
  <si>
    <t>Compliance</t>
  </si>
  <si>
    <t>AHWPB9599E</t>
  </si>
  <si>
    <t>ACSPB6411A</t>
  </si>
  <si>
    <t>AOQPG9674J</t>
  </si>
  <si>
    <t>AFIPT2770F</t>
  </si>
  <si>
    <t>DLCPM154696300010002</t>
  </si>
  <si>
    <t>DLCPM154696300010003</t>
  </si>
  <si>
    <t>DLCPM154696300010004</t>
  </si>
  <si>
    <t>DLCPM154696300010005</t>
  </si>
  <si>
    <t>100272105326</t>
  </si>
  <si>
    <t>100087237314</t>
  </si>
  <si>
    <t>100800437010</t>
  </si>
  <si>
    <t>100650547100</t>
  </si>
  <si>
    <t>Head- Product and Brand Marketing</t>
  </si>
  <si>
    <t>Managing Director</t>
  </si>
  <si>
    <t>Head - HR, Admn &amp; Customer Service</t>
  </si>
  <si>
    <t>Manager - Compliance</t>
  </si>
  <si>
    <t>DELHI</t>
  </si>
  <si>
    <t>HDFC Bank</t>
  </si>
  <si>
    <t>891050123067</t>
  </si>
  <si>
    <t>01291140018831</t>
  </si>
  <si>
    <t>00901050296160</t>
  </si>
  <si>
    <t>01501140001662</t>
  </si>
  <si>
    <t>HDFC0000089</t>
  </si>
  <si>
    <t xml:space="preserve">HDFC0000150_x000D_
</t>
  </si>
  <si>
    <t>0017</t>
  </si>
  <si>
    <t>0018</t>
  </si>
  <si>
    <t>0019</t>
  </si>
  <si>
    <t>0029</t>
  </si>
  <si>
    <t>VISHAL</t>
  </si>
  <si>
    <t>AJAY</t>
  </si>
  <si>
    <t>SUNIL</t>
  </si>
  <si>
    <t>RAKESH</t>
  </si>
  <si>
    <t>GRADE-A</t>
  </si>
  <si>
    <t>GRADE-B</t>
  </si>
  <si>
    <t>GRADE-C</t>
  </si>
  <si>
    <t>COST-IT</t>
  </si>
  <si>
    <t>COST-HR</t>
  </si>
  <si>
    <t>COST-FIN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</si>
</sst>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9"/>
      <color rgb="FF2E2E2E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1" xfId="0" applyBorder="1" applyAlignment="1"/>
    <xf numFmtId="14" fontId="0" fillId="0" borderId="1" xfId="0" applyNumberFormat="1" applyBorder="1" applyAlignment="1"/>
    <xf numFmtId="14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0" borderId="1" xfId="0" applyNumberFormat="1" applyBorder="1" applyAlignme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E2E2E"/>
        <name val="Helvetic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K5" totalsRowShown="0">
  <autoFilter ref="A1:AK5"/>
  <tableColumns count="37">
    <tableColumn id="1" name="EMP CODE" dataDxfId="25"/>
    <tableColumn id="2" name="FIRST NAME" dataDxfId="24"/>
    <tableColumn id="3" name="MIDDLE NAME"/>
    <tableColumn id="4" name="LAST NAME" dataDxfId="23"/>
    <tableColumn id="5" name="EMAIL ID"/>
    <tableColumn id="6" name="GENDER" dataDxfId="22"/>
    <tableColumn id="7" name="DEPARTMENT" dataDxfId="21"/>
    <tableColumn id="8" name="GRADE" dataDxfId="0"/>
    <tableColumn id="9" name="F/H NAME"/>
    <tableColumn id="10" name="DOB"/>
    <tableColumn id="11" name="PAN" dataDxfId="20"/>
    <tableColumn id="12" name="PF NO"/>
    <tableColumn id="13" name="UAN"/>
    <tableColumn id="14" name="AADHAARNO"/>
    <tableColumn id="15" name="ESI NO"/>
    <tableColumn id="16" name="Designation" dataDxfId="19"/>
    <tableColumn id="17" name="LOCATION"/>
    <tableColumn id="18" name="DOJ" dataDxfId="18"/>
    <tableColumn id="19" name="COSTCENTRE"/>
    <tableColumn id="20" name="BANK NAME" dataDxfId="17"/>
    <tableColumn id="21" name="BANK AC NO" dataDxfId="16"/>
    <tableColumn id="22" name="NEFT" dataDxfId="15"/>
    <tableColumn id="23" name="BASIC" dataDxfId="14"/>
    <tableColumn id="24" name="HRA" dataDxfId="13">
      <calculatedColumnFormula>Table1[[#This Row],[BASIC]]*40/100</calculatedColumnFormula>
    </tableColumn>
    <tableColumn id="25" name="SPL_ALLOWANCE" dataDxfId="12">
      <calculatedColumnFormula>Table1[[#This Row],[HRA]]/2</calculatedColumnFormula>
    </tableColumn>
    <tableColumn id="26" name="TELEPHONE Reimbursem" dataDxfId="11"/>
    <tableColumn id="27" name="CCA" dataDxfId="10"/>
    <tableColumn id="28" name="MEAL ALLOWANCE" dataDxfId="9"/>
    <tableColumn id="29" name="CONVEYANCE" dataDxfId="8"/>
    <tableColumn id="30" name="SHIFT ALLOWANCE" dataDxfId="7"/>
    <tableColumn id="31" name="MEDICAL REIMBURSEMEN" dataDxfId="6"/>
    <tableColumn id="32" name="BOOKS AND PERIODICAL" dataDxfId="5"/>
    <tableColumn id="33" name="SODEXO REIMBURSEMENT" dataDxfId="4"/>
    <tableColumn id="34" name="DRIVER REIMBURSEMENT"/>
    <tableColumn id="35" name="LTA REIMBURSEMENT" dataDxfId="3"/>
    <tableColumn id="36" name="PAY_PAYDATE" dataDxfId="2"/>
    <tableColumn id="37" name="CTC" dataDxfId="1">
      <calculatedColumnFormula>SUM(Table1[[#This Row],[BASIC]:[LTA REIMBURSEMENT]])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workbookViewId="0">
      <selection activeCell="E4" sqref="E4"/>
    </sheetView>
  </sheetViews>
  <sheetFormatPr defaultRowHeight="15" x14ac:dyDescent="0.25"/>
  <cols>
    <col min="1" max="1" width="13.7109375" style="5" customWidth="1"/>
    <col min="2" max="2" width="15" customWidth="1"/>
    <col min="3" max="3" width="17.140625" customWidth="1"/>
    <col min="4" max="4" width="14.42578125" customWidth="1"/>
    <col min="5" max="5" width="35.7109375" bestFit="1" customWidth="1"/>
    <col min="6" max="6" width="11.7109375" customWidth="1"/>
    <col min="7" max="7" width="17.85546875" bestFit="1" customWidth="1"/>
    <col min="8" max="8" width="15.85546875" bestFit="1" customWidth="1"/>
    <col min="9" max="9" width="13.42578125" customWidth="1"/>
    <col min="10" max="10" width="10.42578125" bestFit="1" customWidth="1"/>
    <col min="11" max="11" width="13.42578125" bestFit="1" customWidth="1"/>
    <col min="12" max="12" width="22.5703125" bestFit="1" customWidth="1"/>
    <col min="13" max="13" width="13.140625" bestFit="1" customWidth="1"/>
    <col min="14" max="14" width="15.85546875" customWidth="1"/>
    <col min="15" max="15" width="10.28515625" customWidth="1"/>
    <col min="16" max="16" width="34.42578125" bestFit="1" customWidth="1"/>
    <col min="17" max="17" width="13.42578125" customWidth="1"/>
    <col min="18" max="18" width="13.5703125" customWidth="1"/>
    <col min="19" max="19" width="15.7109375" customWidth="1"/>
    <col min="20" max="20" width="15.140625" customWidth="1"/>
    <col min="21" max="21" width="15.42578125" customWidth="1"/>
    <col min="22" max="22" width="14" bestFit="1" customWidth="1"/>
    <col min="23" max="23" width="9.5703125" customWidth="1"/>
    <col min="24" max="24" width="8.140625" customWidth="1"/>
    <col min="25" max="25" width="19.42578125" customWidth="1"/>
    <col min="26" max="26" width="25.85546875" customWidth="1"/>
    <col min="27" max="27" width="8" customWidth="1"/>
    <col min="28" max="28" width="20.85546875" customWidth="1"/>
    <col min="29" max="29" width="16.28515625" customWidth="1"/>
    <col min="30" max="30" width="20.7109375" customWidth="1"/>
    <col min="31" max="31" width="27.140625" customWidth="1"/>
    <col min="32" max="32" width="25.5703125" customWidth="1"/>
    <col min="33" max="33" width="27.42578125" customWidth="1"/>
    <col min="34" max="34" width="26.5703125" customWidth="1"/>
    <col min="35" max="35" width="23.42578125" customWidth="1"/>
    <col min="36" max="36" width="16.7109375" customWidth="1"/>
    <col min="37" max="37" width="7.85546875" customWidth="1"/>
  </cols>
  <sheetData>
    <row r="1" spans="1:37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6" t="s">
        <v>67</v>
      </c>
      <c r="B2" s="2" t="s">
        <v>71</v>
      </c>
      <c r="C2" t="s">
        <v>37</v>
      </c>
      <c r="D2" s="2" t="s">
        <v>37</v>
      </c>
      <c r="E2" s="2" t="s">
        <v>37</v>
      </c>
      <c r="F2" s="2" t="s">
        <v>38</v>
      </c>
      <c r="G2" s="2" t="s">
        <v>39</v>
      </c>
      <c r="H2" s="1" t="s">
        <v>75</v>
      </c>
      <c r="I2" s="2" t="s">
        <v>37</v>
      </c>
      <c r="J2" s="3">
        <v>27942</v>
      </c>
      <c r="K2" s="2" t="s">
        <v>43</v>
      </c>
      <c r="L2" s="2" t="s">
        <v>47</v>
      </c>
      <c r="M2" s="2" t="s">
        <v>51</v>
      </c>
      <c r="N2" t="s">
        <v>37</v>
      </c>
      <c r="O2" t="s">
        <v>37</v>
      </c>
      <c r="P2" s="2" t="s">
        <v>55</v>
      </c>
      <c r="Q2" t="s">
        <v>59</v>
      </c>
      <c r="R2" s="4">
        <v>43470</v>
      </c>
      <c r="S2" t="s">
        <v>78</v>
      </c>
      <c r="T2" s="2" t="s">
        <v>60</v>
      </c>
      <c r="U2" s="2" t="s">
        <v>61</v>
      </c>
      <c r="V2" s="2" t="s">
        <v>65</v>
      </c>
      <c r="W2" s="2">
        <v>27000</v>
      </c>
      <c r="X2" s="2">
        <f>Table1[[#This Row],[BASIC]]*40/100</f>
        <v>10800</v>
      </c>
      <c r="Y2" s="2">
        <f>Table1[[#This Row],[HRA]]/2</f>
        <v>5400</v>
      </c>
      <c r="Z2" s="2">
        <v>0</v>
      </c>
      <c r="AA2" s="2">
        <v>4000</v>
      </c>
      <c r="AB2" s="2">
        <v>0</v>
      </c>
      <c r="AC2" s="2">
        <v>0</v>
      </c>
      <c r="AD2" s="2">
        <v>0</v>
      </c>
      <c r="AE2" s="2">
        <v>0</v>
      </c>
      <c r="AF2" s="2">
        <v>1250</v>
      </c>
      <c r="AG2" s="2">
        <v>0</v>
      </c>
      <c r="AH2">
        <v>0</v>
      </c>
      <c r="AI2" s="2">
        <v>5000</v>
      </c>
      <c r="AJ2" s="4">
        <v>43496</v>
      </c>
      <c r="AK2">
        <f>SUM(Table1[[#This Row],[BASIC]:[LTA REIMBURSEMENT]])</f>
        <v>53450</v>
      </c>
    </row>
    <row r="3" spans="1:37" x14ac:dyDescent="0.25">
      <c r="A3" s="6" t="s">
        <v>68</v>
      </c>
      <c r="B3" s="2" t="s">
        <v>72</v>
      </c>
      <c r="C3" t="s">
        <v>37</v>
      </c>
      <c r="D3" s="2" t="s">
        <v>37</v>
      </c>
      <c r="E3" s="2" t="s">
        <v>37</v>
      </c>
      <c r="F3" s="2" t="s">
        <v>38</v>
      </c>
      <c r="G3" s="2" t="s">
        <v>40</v>
      </c>
      <c r="H3" s="1" t="s">
        <v>76</v>
      </c>
      <c r="I3" s="2" t="s">
        <v>37</v>
      </c>
      <c r="J3" s="3">
        <v>24655</v>
      </c>
      <c r="K3" s="2" t="s">
        <v>44</v>
      </c>
      <c r="L3" s="2" t="s">
        <v>48</v>
      </c>
      <c r="M3" s="2" t="s">
        <v>52</v>
      </c>
      <c r="N3" t="s">
        <v>37</v>
      </c>
      <c r="O3" t="s">
        <v>37</v>
      </c>
      <c r="P3" s="2" t="s">
        <v>56</v>
      </c>
      <c r="Q3" t="s">
        <v>59</v>
      </c>
      <c r="R3" s="4">
        <v>43472</v>
      </c>
      <c r="S3" t="s">
        <v>80</v>
      </c>
      <c r="T3" s="2" t="s">
        <v>60</v>
      </c>
      <c r="U3" s="2" t="s">
        <v>62</v>
      </c>
      <c r="V3" s="2" t="s">
        <v>37</v>
      </c>
      <c r="W3" s="2">
        <v>21422</v>
      </c>
      <c r="X3" s="2">
        <f>Table1[[#This Row],[BASIC]]*40/100</f>
        <v>8568.7999999999993</v>
      </c>
      <c r="Y3" s="2">
        <f>Table1[[#This Row],[HRA]]/2</f>
        <v>4284.3999999999996</v>
      </c>
      <c r="Z3" s="2">
        <v>0</v>
      </c>
      <c r="AA3" s="2">
        <v>50000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1250</v>
      </c>
      <c r="AH3">
        <v>0</v>
      </c>
      <c r="AI3" s="2">
        <v>5000</v>
      </c>
      <c r="AJ3" s="4">
        <v>43496</v>
      </c>
      <c r="AK3">
        <f>SUM(Table1[[#This Row],[BASIC]:[LTA REIMBURSEMENT]])</f>
        <v>90525.2</v>
      </c>
    </row>
    <row r="4" spans="1:37" x14ac:dyDescent="0.25">
      <c r="A4" s="6" t="s">
        <v>69</v>
      </c>
      <c r="B4" s="2" t="s">
        <v>73</v>
      </c>
      <c r="C4" t="s">
        <v>37</v>
      </c>
      <c r="D4" s="2" t="s">
        <v>37</v>
      </c>
      <c r="E4" s="2" t="s">
        <v>37</v>
      </c>
      <c r="F4" s="2" t="s">
        <v>38</v>
      </c>
      <c r="G4" s="2" t="s">
        <v>41</v>
      </c>
      <c r="H4" s="1" t="s">
        <v>77</v>
      </c>
      <c r="I4" s="2" t="s">
        <v>37</v>
      </c>
      <c r="J4" s="3">
        <v>26423</v>
      </c>
      <c r="K4" s="2" t="s">
        <v>45</v>
      </c>
      <c r="L4" s="2" t="s">
        <v>49</v>
      </c>
      <c r="M4" s="2" t="s">
        <v>53</v>
      </c>
      <c r="N4" t="s">
        <v>37</v>
      </c>
      <c r="O4" t="s">
        <v>37</v>
      </c>
      <c r="P4" s="2" t="s">
        <v>57</v>
      </c>
      <c r="Q4" t="s">
        <v>59</v>
      </c>
      <c r="R4" s="4">
        <v>43475</v>
      </c>
      <c r="S4" t="s">
        <v>79</v>
      </c>
      <c r="T4" s="2" t="s">
        <v>60</v>
      </c>
      <c r="U4" s="2" t="s">
        <v>63</v>
      </c>
      <c r="V4" s="2" t="s">
        <v>37</v>
      </c>
      <c r="W4" s="2">
        <v>11305</v>
      </c>
      <c r="X4" s="2">
        <f>Table1[[#This Row],[BASIC]]*40/100</f>
        <v>4522</v>
      </c>
      <c r="Y4" s="2">
        <f>Table1[[#This Row],[HRA]]/2</f>
        <v>2261</v>
      </c>
      <c r="Z4" s="2">
        <v>0</v>
      </c>
      <c r="AA4" s="2">
        <v>3000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0</v>
      </c>
      <c r="AI4" s="2">
        <v>5000</v>
      </c>
      <c r="AJ4" s="4">
        <v>43496</v>
      </c>
      <c r="AK4">
        <f>SUM(Table1[[#This Row],[BASIC]:[LTA REIMBURSEMENT]])</f>
        <v>26088</v>
      </c>
    </row>
    <row r="5" spans="1:37" x14ac:dyDescent="0.25">
      <c r="A5" s="6" t="s">
        <v>70</v>
      </c>
      <c r="B5" s="2" t="s">
        <v>74</v>
      </c>
      <c r="C5" t="s">
        <v>37</v>
      </c>
      <c r="D5" s="2" t="s">
        <v>37</v>
      </c>
      <c r="E5" s="2" t="s">
        <v>37</v>
      </c>
      <c r="F5" s="2" t="s">
        <v>38</v>
      </c>
      <c r="G5" s="2" t="s">
        <v>42</v>
      </c>
      <c r="H5" s="1" t="s">
        <v>76</v>
      </c>
      <c r="I5" s="2" t="s">
        <v>37</v>
      </c>
      <c r="J5" s="3">
        <v>30305</v>
      </c>
      <c r="K5" s="2" t="s">
        <v>46</v>
      </c>
      <c r="L5" s="2" t="s">
        <v>50</v>
      </c>
      <c r="M5" s="2" t="s">
        <v>54</v>
      </c>
      <c r="N5" t="s">
        <v>37</v>
      </c>
      <c r="O5" t="s">
        <v>37</v>
      </c>
      <c r="P5" s="2" t="s">
        <v>58</v>
      </c>
      <c r="Q5" t="s">
        <v>59</v>
      </c>
      <c r="R5" s="4">
        <v>43477</v>
      </c>
      <c r="S5" t="s">
        <v>79</v>
      </c>
      <c r="T5" s="2" t="s">
        <v>60</v>
      </c>
      <c r="U5" s="2" t="s">
        <v>64</v>
      </c>
      <c r="V5" s="2" t="s">
        <v>66</v>
      </c>
      <c r="W5" s="2">
        <v>28133</v>
      </c>
      <c r="X5" s="2">
        <f>Table1[[#This Row],[BASIC]]*40/100</f>
        <v>11253.2</v>
      </c>
      <c r="Y5" s="2">
        <f>Table1[[#This Row],[HRA]]/2</f>
        <v>5626.6</v>
      </c>
      <c r="Z5" s="2">
        <v>0</v>
      </c>
      <c r="AA5" s="2">
        <v>2000</v>
      </c>
      <c r="AB5" s="2">
        <v>0</v>
      </c>
      <c r="AC5" s="2">
        <v>0</v>
      </c>
      <c r="AD5" s="2">
        <v>0</v>
      </c>
      <c r="AE5" s="2">
        <v>0</v>
      </c>
      <c r="AF5" s="2">
        <v>1300</v>
      </c>
      <c r="AG5" s="2">
        <v>0</v>
      </c>
      <c r="AH5">
        <v>0</v>
      </c>
      <c r="AI5" s="2">
        <v>5000</v>
      </c>
      <c r="AJ5" s="4">
        <v>43496</v>
      </c>
      <c r="AK5">
        <f>SUM(Table1[[#This Row],[BASIC]:[LTA REIMBURSEMENT]])</f>
        <v>53312.799999999996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chaurasia</cp:lastModifiedBy>
  <dcterms:created xsi:type="dcterms:W3CDTF">2019-02-06T09:45:11Z</dcterms:created>
  <dcterms:modified xsi:type="dcterms:W3CDTF">2019-02-11T08:46:15Z</dcterms:modified>
</cp:coreProperties>
</file>