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jeet.kumar\Desktop\New folder\"/>
    </mc:Choice>
  </mc:AlternateContent>
  <bookViews>
    <workbookView xWindow="0" yWindow="0" windowWidth="20490" windowHeight="7755"/>
  </bookViews>
  <sheets>
    <sheet name="Result" sheetId="2" r:id="rId1"/>
  </sheets>
  <calcPr calcId="152511"/>
</workbook>
</file>

<file path=xl/calcChain.xml><?xml version="1.0" encoding="utf-8"?>
<calcChain xmlns="http://schemas.openxmlformats.org/spreadsheetml/2006/main">
  <c r="AA16" i="2" l="1"/>
  <c r="AA15" i="2"/>
  <c r="AA14" i="2"/>
  <c r="AA13" i="2"/>
  <c r="AA12" i="2"/>
  <c r="AA11" i="2"/>
  <c r="AA10" i="2"/>
  <c r="AA9" i="2"/>
  <c r="AA8" i="2"/>
  <c r="AA7" i="2"/>
  <c r="AA6" i="2"/>
  <c r="AA5" i="2"/>
  <c r="AA4" i="2"/>
  <c r="AA3" i="2"/>
  <c r="AA2" i="2"/>
  <c r="P5" i="2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4" i="2"/>
  <c r="P3" i="2"/>
</calcChain>
</file>

<file path=xl/sharedStrings.xml><?xml version="1.0" encoding="utf-8"?>
<sst xmlns="http://schemas.openxmlformats.org/spreadsheetml/2006/main" count="151" uniqueCount="79">
  <si>
    <t>HR_PAYDATE</t>
  </si>
  <si>
    <t>EMP_CODE</t>
  </si>
  <si>
    <t>Employee Name</t>
  </si>
  <si>
    <t>Date of Joining UST</t>
  </si>
  <si>
    <t xml:space="preserve">India Payroll Start </t>
  </si>
  <si>
    <t xml:space="preserve">DOB </t>
  </si>
  <si>
    <t>GENDER</t>
  </si>
  <si>
    <t>DESIGN</t>
  </si>
  <si>
    <t>GRADE</t>
  </si>
  <si>
    <t>LOCATION</t>
  </si>
  <si>
    <t>Work Location</t>
  </si>
  <si>
    <t>PAN</t>
  </si>
  <si>
    <t>Employee Remarks</t>
  </si>
  <si>
    <t>BANK NAME</t>
  </si>
  <si>
    <t>NEFT</t>
  </si>
  <si>
    <t>BANK AC NO</t>
  </si>
  <si>
    <t>PF NO</t>
  </si>
  <si>
    <t>UAN</t>
  </si>
  <si>
    <t>EMAIL ID</t>
  </si>
  <si>
    <t>BASIC</t>
  </si>
  <si>
    <t>HRA</t>
  </si>
  <si>
    <t>CONVEYANCE</t>
  </si>
  <si>
    <t>SPL_ALLOWANCE</t>
  </si>
  <si>
    <t>Education Allowance</t>
  </si>
  <si>
    <t>BONUS</t>
  </si>
  <si>
    <t>PF Employer</t>
  </si>
  <si>
    <t>Gratuity CTC</t>
  </si>
  <si>
    <t>Variable Pay</t>
  </si>
  <si>
    <t>Sodexo</t>
  </si>
  <si>
    <t>PAY_PAYDATE</t>
  </si>
  <si>
    <t>Female</t>
  </si>
  <si>
    <t>Male</t>
  </si>
  <si>
    <t>Kerala</t>
  </si>
  <si>
    <t>Onsite Rejoinee</t>
  </si>
  <si>
    <t>CTC</t>
  </si>
  <si>
    <t>ACS0178</t>
  </si>
  <si>
    <t>Biju B Nair</t>
  </si>
  <si>
    <t>ACS0205</t>
  </si>
  <si>
    <t>Kamla Schetri</t>
  </si>
  <si>
    <t>ACS0208</t>
  </si>
  <si>
    <t>Rahul Nigam</t>
  </si>
  <si>
    <t>ACS0299</t>
  </si>
  <si>
    <t>Nehaa Gosain</t>
  </si>
  <si>
    <t>ACS0306</t>
  </si>
  <si>
    <t>Ajay Gulati</t>
  </si>
  <si>
    <t>ACS0325</t>
  </si>
  <si>
    <t>Sumit Sahay Saxena</t>
  </si>
  <si>
    <t>ACS0339</t>
  </si>
  <si>
    <t>Chetan Bhatia</t>
  </si>
  <si>
    <t>ACS0447</t>
  </si>
  <si>
    <t>Namita Singh</t>
  </si>
  <si>
    <t>ACS0612</t>
  </si>
  <si>
    <t>Sharmila Gurung</t>
  </si>
  <si>
    <t>ACS0613</t>
  </si>
  <si>
    <t>Sivasubramaniyan Maruthaiyan</t>
  </si>
  <si>
    <t>ACS0684</t>
  </si>
  <si>
    <t>Ruchin Kothari</t>
  </si>
  <si>
    <t>ACS0745</t>
  </si>
  <si>
    <t>Pratyusha Pattnayak</t>
  </si>
  <si>
    <t>ACS0895</t>
  </si>
  <si>
    <t>Anandhan Veerasigamani</t>
  </si>
  <si>
    <t>ACS1159</t>
  </si>
  <si>
    <t>Rahul Rathor</t>
  </si>
  <si>
    <t>ACS1289</t>
  </si>
  <si>
    <t>Abhishek Pandey</t>
  </si>
  <si>
    <t>Market Manager</t>
  </si>
  <si>
    <t>Associate Director - Partner Services, India</t>
  </si>
  <si>
    <t>Assistant Market Manager</t>
  </si>
  <si>
    <t>Senior Market Manager</t>
  </si>
  <si>
    <t>Senior Global Technical Support Engineer</t>
  </si>
  <si>
    <t>Uttar Pradesh</t>
  </si>
  <si>
    <t>Haryana</t>
  </si>
  <si>
    <t>Delhi</t>
  </si>
  <si>
    <t>Maharashtra</t>
  </si>
  <si>
    <t>Tamil Nadu</t>
  </si>
  <si>
    <t>Orissa</t>
  </si>
  <si>
    <t>HSBC</t>
  </si>
  <si>
    <t>State Bank of India</t>
  </si>
  <si>
    <t>HSBC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</si>
</sst>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dd/mm/yyyy"/>
  </numFmts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3">
    <xf numFmtId="0" fontId="0" fillId="0" borderId="0" xfId="0" applyNumberFormat="1" applyFill="1" applyAlignment="1" applyProtection="1"/>
    <xf numFmtId="164" fontId="0" fillId="0" borderId="0" xfId="0" applyNumberFormat="1" applyFill="1" applyAlignment="1" applyProtection="1"/>
    <xf numFmtId="165" fontId="0" fillId="0" borderId="0" xfId="0" applyNumberFormat="1" applyFill="1" applyAlignment="1" applyProtection="1"/>
  </cellXfs>
  <cellStyles count="1">
    <cellStyle name="Normal" xfId="0" builtinId="0"/>
  </cellStyles>
  <dxfs count="7">
    <dxf>
      <numFmt numFmtId="165" formatCode="d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65" formatCode="dd/mm/yyyy"/>
    </dxf>
    <dxf>
      <numFmt numFmtId="165" formatCode="d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65" formatCode="dd/mm/yyyy"/>
    </dxf>
    <dxf>
      <numFmt numFmtId="165" formatCode="d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AE16" totalsRowShown="0">
  <tableColumns count="31">
    <tableColumn id="1" name="HR_PAYDATE" dataDxfId="4"/>
    <tableColumn id="2" name="EMP_CODE"/>
    <tableColumn id="3" name="Employee Name" dataDxfId="6"/>
    <tableColumn id="4" name="Date of Joining UST" dataDxfId="3"/>
    <tableColumn id="5" name="India Payroll Start " dataDxfId="2"/>
    <tableColumn id="6" name="DOB " dataDxfId="1"/>
    <tableColumn id="7" name="GENDER"/>
    <tableColumn id="8" name="DESIGN"/>
    <tableColumn id="9" name="GRADE"/>
    <tableColumn id="10" name="LOCATION"/>
    <tableColumn id="11" name="Work Location"/>
    <tableColumn id="12" name="PAN"/>
    <tableColumn id="13" name="Employee Remarks"/>
    <tableColumn id="14" name="BANK NAME"/>
    <tableColumn id="15" name="NEFT"/>
    <tableColumn id="16" name="BANK AC NO"/>
    <tableColumn id="17" name="PF NO"/>
    <tableColumn id="18" name="UAN"/>
    <tableColumn id="19" name="EMAIL ID"/>
    <tableColumn id="20" name="BASIC"/>
    <tableColumn id="21" name="HRA"/>
    <tableColumn id="22" name="CONVEYANCE"/>
    <tableColumn id="23" name="SPL_ALLOWANCE"/>
    <tableColumn id="24" name="Education Allowance"/>
    <tableColumn id="25" name="BONUS"/>
    <tableColumn id="26" name="PF Employer"/>
    <tableColumn id="27" name="Gratuity CTC">
      <calculatedColumnFormula>ROUND(Table1[[#This Row],[BASIC]]*4.81%,0)</calculatedColumnFormula>
    </tableColumn>
    <tableColumn id="28" name="Variable Pay"/>
    <tableColumn id="29" name="Sodexo"/>
    <tableColumn id="30" name="PAY_PAYDATE" dataDxfId="0"/>
    <tableColumn id="31" name="CTC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"/>
  <sheetViews>
    <sheetView tabSelected="1" topLeftCell="S1" workbookViewId="0">
      <selection activeCell="AD2" sqref="AD2:AD16"/>
    </sheetView>
  </sheetViews>
  <sheetFormatPr defaultRowHeight="15" x14ac:dyDescent="0.25"/>
  <cols>
    <col min="1" max="1" width="15.85546875" customWidth="1"/>
    <col min="2" max="2" width="14.28515625" customWidth="1"/>
    <col min="3" max="3" width="22.28515625" bestFit="1" customWidth="1"/>
    <col min="4" max="4" width="18.28515625" style="2" bestFit="1" customWidth="1"/>
    <col min="5" max="5" width="17.28515625" style="1" bestFit="1" customWidth="1"/>
    <col min="6" max="6" width="10.7109375" style="1" bestFit="1" customWidth="1"/>
    <col min="7" max="7" width="11.7109375" customWidth="1"/>
    <col min="8" max="8" width="39.28515625" bestFit="1" customWidth="1"/>
    <col min="9" max="9" width="10.5703125" customWidth="1"/>
    <col min="10" max="10" width="13.42578125" customWidth="1"/>
    <col min="11" max="11" width="17" customWidth="1"/>
    <col min="12" max="12" width="8.140625" customWidth="1"/>
    <col min="13" max="13" width="20.85546875" customWidth="1"/>
    <col min="14" max="14" width="17.7109375" bestFit="1" customWidth="1"/>
    <col min="15" max="15" width="8.85546875" customWidth="1"/>
    <col min="16" max="16" width="15.42578125" customWidth="1"/>
    <col min="17" max="17" width="9.85546875" customWidth="1"/>
    <col min="18" max="18" width="8.42578125" customWidth="1"/>
    <col min="19" max="19" width="12.28515625" customWidth="1"/>
    <col min="20" max="20" width="9.5703125" customWidth="1"/>
    <col min="21" max="21" width="8.140625" customWidth="1"/>
    <col min="22" max="22" width="16.28515625" customWidth="1"/>
    <col min="23" max="23" width="19.42578125" customWidth="1"/>
    <col min="24" max="24" width="22.28515625" customWidth="1"/>
    <col min="25" max="25" width="10.7109375" customWidth="1"/>
    <col min="26" max="26" width="15.140625" customWidth="1"/>
    <col min="27" max="27" width="15.28515625" customWidth="1"/>
    <col min="28" max="28" width="15.140625" customWidth="1"/>
    <col min="29" max="29" width="10.7109375" customWidth="1"/>
    <col min="30" max="30" width="16.7109375" customWidth="1"/>
  </cols>
  <sheetData>
    <row r="1" spans="1:31" x14ac:dyDescent="0.25">
      <c r="A1" t="s">
        <v>0</v>
      </c>
      <c r="B1" t="s">
        <v>1</v>
      </c>
      <c r="C1" t="s">
        <v>2</v>
      </c>
      <c r="D1" s="2" t="s">
        <v>3</v>
      </c>
      <c r="E1" s="2" t="s">
        <v>4</v>
      </c>
      <c r="F1" s="2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34</v>
      </c>
    </row>
    <row r="2" spans="1:31" x14ac:dyDescent="0.25">
      <c r="A2" s="2">
        <v>43434</v>
      </c>
      <c r="B2" t="s">
        <v>35</v>
      </c>
      <c r="C2" t="s">
        <v>36</v>
      </c>
      <c r="D2" s="2">
        <v>40350</v>
      </c>
      <c r="E2" s="2">
        <v>43434</v>
      </c>
      <c r="F2" s="2">
        <v>29787</v>
      </c>
      <c r="G2" t="s">
        <v>31</v>
      </c>
      <c r="H2" t="s">
        <v>65</v>
      </c>
      <c r="J2" t="s">
        <v>32</v>
      </c>
      <c r="K2" t="s">
        <v>32</v>
      </c>
      <c r="M2" t="s">
        <v>33</v>
      </c>
      <c r="N2" t="s">
        <v>76</v>
      </c>
      <c r="P2">
        <v>1</v>
      </c>
      <c r="T2">
        <v>50232</v>
      </c>
      <c r="U2">
        <v>25116</v>
      </c>
      <c r="V2">
        <v>1600</v>
      </c>
      <c r="W2">
        <v>22266</v>
      </c>
      <c r="X2">
        <v>2400</v>
      </c>
      <c r="Y2">
        <v>6028</v>
      </c>
      <c r="Z2">
        <v>6028</v>
      </c>
      <c r="AA2">
        <f>ROUND(Table1[[#This Row],[BASIC]]*4.81%,0)</f>
        <v>2416</v>
      </c>
      <c r="AB2">
        <v>0</v>
      </c>
      <c r="AC2">
        <v>0</v>
      </c>
      <c r="AD2" s="2">
        <v>43434</v>
      </c>
      <c r="AE2">
        <v>116086</v>
      </c>
    </row>
    <row r="3" spans="1:31" x14ac:dyDescent="0.25">
      <c r="A3" s="2">
        <v>43434</v>
      </c>
      <c r="B3" t="s">
        <v>37</v>
      </c>
      <c r="C3" t="s">
        <v>38</v>
      </c>
      <c r="D3" s="2">
        <v>40452</v>
      </c>
      <c r="E3" s="2">
        <v>43434</v>
      </c>
      <c r="F3" s="2">
        <v>32319</v>
      </c>
      <c r="G3" t="s">
        <v>30</v>
      </c>
      <c r="H3" t="s">
        <v>65</v>
      </c>
      <c r="J3" t="s">
        <v>70</v>
      </c>
      <c r="K3" t="s">
        <v>70</v>
      </c>
      <c r="M3" t="s">
        <v>33</v>
      </c>
      <c r="N3" t="s">
        <v>76</v>
      </c>
      <c r="P3">
        <f>P2+1</f>
        <v>2</v>
      </c>
      <c r="T3">
        <v>40914</v>
      </c>
      <c r="U3">
        <v>20457</v>
      </c>
      <c r="V3">
        <v>1600</v>
      </c>
      <c r="W3">
        <v>17606</v>
      </c>
      <c r="X3">
        <v>2400</v>
      </c>
      <c r="Y3">
        <v>4910</v>
      </c>
      <c r="Z3">
        <v>4910</v>
      </c>
      <c r="AA3">
        <f>ROUND(Table1[[#This Row],[BASIC]]*4.81%,0)</f>
        <v>1968</v>
      </c>
      <c r="AB3">
        <v>0</v>
      </c>
      <c r="AC3">
        <v>0</v>
      </c>
      <c r="AD3" s="2">
        <v>43434</v>
      </c>
      <c r="AE3">
        <v>94765</v>
      </c>
    </row>
    <row r="4" spans="1:31" x14ac:dyDescent="0.25">
      <c r="A4" s="2">
        <v>43434</v>
      </c>
      <c r="B4" t="s">
        <v>39</v>
      </c>
      <c r="C4" t="s">
        <v>40</v>
      </c>
      <c r="D4" s="2">
        <v>40455</v>
      </c>
      <c r="E4" s="2">
        <v>43434</v>
      </c>
      <c r="F4" s="2">
        <v>27050</v>
      </c>
      <c r="G4" t="s">
        <v>31</v>
      </c>
      <c r="H4" t="s">
        <v>66</v>
      </c>
      <c r="J4" t="s">
        <v>71</v>
      </c>
      <c r="K4" t="s">
        <v>71</v>
      </c>
      <c r="M4" t="s">
        <v>33</v>
      </c>
      <c r="N4" t="s">
        <v>76</v>
      </c>
      <c r="P4">
        <f t="shared" ref="P4:P16" si="0">P3+1</f>
        <v>3</v>
      </c>
      <c r="T4">
        <v>158042</v>
      </c>
      <c r="U4">
        <v>79021</v>
      </c>
      <c r="V4">
        <v>0</v>
      </c>
      <c r="W4">
        <v>69270</v>
      </c>
      <c r="X4">
        <v>2400</v>
      </c>
      <c r="Y4">
        <v>18965</v>
      </c>
      <c r="Z4">
        <v>18965</v>
      </c>
      <c r="AA4">
        <f>ROUND(Table1[[#This Row],[BASIC]]*4.81%,0)</f>
        <v>7602</v>
      </c>
      <c r="AB4">
        <v>0</v>
      </c>
      <c r="AC4">
        <v>0</v>
      </c>
      <c r="AD4" s="2">
        <v>43434</v>
      </c>
      <c r="AE4">
        <v>354265</v>
      </c>
    </row>
    <row r="5" spans="1:31" x14ac:dyDescent="0.25">
      <c r="A5" s="2">
        <v>43434</v>
      </c>
      <c r="B5" t="s">
        <v>41</v>
      </c>
      <c r="C5" t="s">
        <v>42</v>
      </c>
      <c r="D5" s="2">
        <v>40587</v>
      </c>
      <c r="E5" s="2">
        <v>43434</v>
      </c>
      <c r="F5" s="2">
        <v>32562</v>
      </c>
      <c r="G5" t="s">
        <v>30</v>
      </c>
      <c r="H5" t="s">
        <v>67</v>
      </c>
      <c r="J5" t="s">
        <v>71</v>
      </c>
      <c r="K5" t="s">
        <v>71</v>
      </c>
      <c r="M5" t="s">
        <v>33</v>
      </c>
      <c r="N5" t="s">
        <v>76</v>
      </c>
      <c r="P5">
        <f t="shared" si="0"/>
        <v>4</v>
      </c>
      <c r="T5">
        <v>28684</v>
      </c>
      <c r="U5">
        <v>14342</v>
      </c>
      <c r="V5">
        <v>1600</v>
      </c>
      <c r="W5">
        <v>11492</v>
      </c>
      <c r="X5">
        <v>2400</v>
      </c>
      <c r="Y5">
        <v>3442</v>
      </c>
      <c r="Z5">
        <v>3442</v>
      </c>
      <c r="AA5">
        <f>ROUND(Table1[[#This Row],[BASIC]]*4.81%,0)</f>
        <v>1380</v>
      </c>
      <c r="AB5">
        <v>0</v>
      </c>
      <c r="AC5">
        <v>0</v>
      </c>
      <c r="AD5" s="2">
        <v>43434</v>
      </c>
      <c r="AE5">
        <v>66782</v>
      </c>
    </row>
    <row r="6" spans="1:31" x14ac:dyDescent="0.25">
      <c r="A6" s="2">
        <v>43434</v>
      </c>
      <c r="B6" t="s">
        <v>43</v>
      </c>
      <c r="C6" t="s">
        <v>44</v>
      </c>
      <c r="D6" s="2">
        <v>40619</v>
      </c>
      <c r="E6" s="2">
        <v>43434</v>
      </c>
      <c r="F6" s="2">
        <v>25800</v>
      </c>
      <c r="G6" t="s">
        <v>31</v>
      </c>
      <c r="H6" t="s">
        <v>68</v>
      </c>
      <c r="J6" t="s">
        <v>72</v>
      </c>
      <c r="K6" t="s">
        <v>72</v>
      </c>
      <c r="M6" t="s">
        <v>33</v>
      </c>
      <c r="N6" t="s">
        <v>76</v>
      </c>
      <c r="P6">
        <f t="shared" si="0"/>
        <v>5</v>
      </c>
      <c r="T6">
        <v>63031</v>
      </c>
      <c r="U6">
        <v>31516</v>
      </c>
      <c r="V6">
        <v>0</v>
      </c>
      <c r="W6">
        <v>27264</v>
      </c>
      <c r="X6">
        <v>2400</v>
      </c>
      <c r="Y6">
        <v>7564</v>
      </c>
      <c r="Z6">
        <v>7564</v>
      </c>
      <c r="AA6">
        <f>ROUND(Table1[[#This Row],[BASIC]]*4.81%,0)</f>
        <v>3032</v>
      </c>
      <c r="AB6">
        <v>0</v>
      </c>
      <c r="AC6">
        <v>0</v>
      </c>
      <c r="AD6" s="2">
        <v>43434</v>
      </c>
      <c r="AE6">
        <v>142371</v>
      </c>
    </row>
    <row r="7" spans="1:31" x14ac:dyDescent="0.25">
      <c r="A7" s="2">
        <v>43434</v>
      </c>
      <c r="B7" t="s">
        <v>45</v>
      </c>
      <c r="C7" t="s">
        <v>46</v>
      </c>
      <c r="D7" s="2">
        <v>40639</v>
      </c>
      <c r="E7" s="2">
        <v>43434</v>
      </c>
      <c r="F7" s="2">
        <v>30504</v>
      </c>
      <c r="G7" t="s">
        <v>31</v>
      </c>
      <c r="H7" t="s">
        <v>68</v>
      </c>
      <c r="J7" t="s">
        <v>73</v>
      </c>
      <c r="K7" t="s">
        <v>73</v>
      </c>
      <c r="M7" t="s">
        <v>33</v>
      </c>
      <c r="N7" t="s">
        <v>77</v>
      </c>
      <c r="P7">
        <f t="shared" si="0"/>
        <v>6</v>
      </c>
      <c r="T7">
        <v>68532</v>
      </c>
      <c r="U7">
        <v>34266</v>
      </c>
      <c r="V7">
        <v>0</v>
      </c>
      <c r="W7">
        <v>30015</v>
      </c>
      <c r="X7">
        <v>2400</v>
      </c>
      <c r="Y7">
        <v>8224</v>
      </c>
      <c r="Z7">
        <v>8224</v>
      </c>
      <c r="AA7">
        <f>ROUND(Table1[[#This Row],[BASIC]]*4.81%,0)</f>
        <v>3296</v>
      </c>
      <c r="AB7">
        <v>0</v>
      </c>
      <c r="AC7">
        <v>0</v>
      </c>
      <c r="AD7" s="2">
        <v>43434</v>
      </c>
      <c r="AE7">
        <v>154957</v>
      </c>
    </row>
    <row r="8" spans="1:31" x14ac:dyDescent="0.25">
      <c r="A8" s="2">
        <v>43434</v>
      </c>
      <c r="B8" t="s">
        <v>47</v>
      </c>
      <c r="C8" t="s">
        <v>48</v>
      </c>
      <c r="D8" s="2">
        <v>40664</v>
      </c>
      <c r="E8" s="2">
        <v>43434</v>
      </c>
      <c r="F8" s="2">
        <v>31648</v>
      </c>
      <c r="G8" t="s">
        <v>31</v>
      </c>
      <c r="H8" t="s">
        <v>65</v>
      </c>
      <c r="J8" t="s">
        <v>72</v>
      </c>
      <c r="K8" t="s">
        <v>72</v>
      </c>
      <c r="M8" t="s">
        <v>33</v>
      </c>
      <c r="N8" t="s">
        <v>76</v>
      </c>
      <c r="P8">
        <f t="shared" si="0"/>
        <v>7</v>
      </c>
      <c r="T8">
        <v>47933</v>
      </c>
      <c r="U8">
        <v>23967</v>
      </c>
      <c r="V8">
        <v>1600</v>
      </c>
      <c r="W8">
        <v>21116</v>
      </c>
      <c r="X8">
        <v>2400</v>
      </c>
      <c r="Y8">
        <v>5752</v>
      </c>
      <c r="Z8">
        <v>5752</v>
      </c>
      <c r="AA8">
        <f>ROUND(Table1[[#This Row],[BASIC]]*4.81%,0)</f>
        <v>2306</v>
      </c>
      <c r="AB8">
        <v>0</v>
      </c>
      <c r="AC8">
        <v>0</v>
      </c>
      <c r="AD8" s="2">
        <v>43434</v>
      </c>
      <c r="AE8">
        <v>110826</v>
      </c>
    </row>
    <row r="9" spans="1:31" x14ac:dyDescent="0.25">
      <c r="A9" s="2">
        <v>43434</v>
      </c>
      <c r="B9" t="s">
        <v>49</v>
      </c>
      <c r="C9" t="s">
        <v>50</v>
      </c>
      <c r="D9" s="2">
        <v>40770</v>
      </c>
      <c r="E9" s="2">
        <v>43434</v>
      </c>
      <c r="F9" s="2">
        <v>30409</v>
      </c>
      <c r="G9" t="s">
        <v>30</v>
      </c>
      <c r="H9" t="s">
        <v>65</v>
      </c>
      <c r="J9" t="s">
        <v>72</v>
      </c>
      <c r="K9" t="s">
        <v>72</v>
      </c>
      <c r="M9" t="s">
        <v>33</v>
      </c>
      <c r="N9" t="s">
        <v>78</v>
      </c>
      <c r="P9">
        <f t="shared" si="0"/>
        <v>8</v>
      </c>
      <c r="T9">
        <v>41894</v>
      </c>
      <c r="U9">
        <v>20947</v>
      </c>
      <c r="V9">
        <v>1600</v>
      </c>
      <c r="W9">
        <v>18097</v>
      </c>
      <c r="X9">
        <v>2400</v>
      </c>
      <c r="Y9">
        <v>5027</v>
      </c>
      <c r="Z9">
        <v>5027</v>
      </c>
      <c r="AA9">
        <f>ROUND(Table1[[#This Row],[BASIC]]*4.81%,0)</f>
        <v>2015</v>
      </c>
      <c r="AB9">
        <v>0</v>
      </c>
      <c r="AC9">
        <v>0</v>
      </c>
      <c r="AD9" s="2">
        <v>43434</v>
      </c>
      <c r="AE9">
        <v>97007</v>
      </c>
    </row>
    <row r="10" spans="1:31" x14ac:dyDescent="0.25">
      <c r="A10" s="2">
        <v>43434</v>
      </c>
      <c r="B10" t="s">
        <v>51</v>
      </c>
      <c r="C10" t="s">
        <v>52</v>
      </c>
      <c r="D10" s="2">
        <v>40910</v>
      </c>
      <c r="E10" s="2">
        <v>43434</v>
      </c>
      <c r="F10" s="2">
        <v>31430</v>
      </c>
      <c r="G10" t="s">
        <v>30</v>
      </c>
      <c r="H10" t="s">
        <v>67</v>
      </c>
      <c r="J10" t="s">
        <v>72</v>
      </c>
      <c r="K10" t="s">
        <v>72</v>
      </c>
      <c r="M10" t="s">
        <v>33</v>
      </c>
      <c r="N10" t="s">
        <v>78</v>
      </c>
      <c r="P10">
        <f t="shared" si="0"/>
        <v>9</v>
      </c>
      <c r="T10">
        <v>28285</v>
      </c>
      <c r="U10">
        <v>14143</v>
      </c>
      <c r="V10">
        <v>1600</v>
      </c>
      <c r="W10">
        <v>11292</v>
      </c>
      <c r="X10">
        <v>2400</v>
      </c>
      <c r="Y10">
        <v>3394</v>
      </c>
      <c r="Z10">
        <v>3394</v>
      </c>
      <c r="AA10">
        <f>ROUND(Table1[[#This Row],[BASIC]]*4.81%,0)</f>
        <v>1361</v>
      </c>
      <c r="AB10">
        <v>0</v>
      </c>
      <c r="AC10">
        <v>0</v>
      </c>
      <c r="AD10" s="2">
        <v>43434</v>
      </c>
      <c r="AE10">
        <v>65869</v>
      </c>
    </row>
    <row r="11" spans="1:31" x14ac:dyDescent="0.25">
      <c r="A11" s="2">
        <v>43434</v>
      </c>
      <c r="B11" t="s">
        <v>53</v>
      </c>
      <c r="C11" t="s">
        <v>54</v>
      </c>
      <c r="D11" s="2">
        <v>40910</v>
      </c>
      <c r="E11" s="2">
        <v>43434</v>
      </c>
      <c r="F11" s="2">
        <v>27926</v>
      </c>
      <c r="G11" t="s">
        <v>31</v>
      </c>
      <c r="H11" t="s">
        <v>65</v>
      </c>
      <c r="J11" t="s">
        <v>74</v>
      </c>
      <c r="K11" t="s">
        <v>74</v>
      </c>
      <c r="M11" t="s">
        <v>33</v>
      </c>
      <c r="N11" t="s">
        <v>76</v>
      </c>
      <c r="P11">
        <f t="shared" si="0"/>
        <v>10</v>
      </c>
      <c r="T11">
        <v>46896</v>
      </c>
      <c r="U11">
        <v>23448</v>
      </c>
      <c r="V11">
        <v>1600</v>
      </c>
      <c r="W11">
        <v>20597</v>
      </c>
      <c r="X11">
        <v>2400</v>
      </c>
      <c r="Y11">
        <v>5628</v>
      </c>
      <c r="Z11">
        <v>5628</v>
      </c>
      <c r="AA11">
        <f>ROUND(Table1[[#This Row],[BASIC]]*4.81%,0)</f>
        <v>2256</v>
      </c>
      <c r="AB11">
        <v>0</v>
      </c>
      <c r="AC11">
        <v>0</v>
      </c>
      <c r="AD11" s="2">
        <v>43434</v>
      </c>
      <c r="AE11">
        <v>108453</v>
      </c>
    </row>
    <row r="12" spans="1:31" x14ac:dyDescent="0.25">
      <c r="A12" s="2">
        <v>43434</v>
      </c>
      <c r="B12" t="s">
        <v>55</v>
      </c>
      <c r="C12" t="s">
        <v>56</v>
      </c>
      <c r="D12" s="2">
        <v>40959</v>
      </c>
      <c r="E12" s="2">
        <v>43434</v>
      </c>
      <c r="F12" s="2">
        <v>26758</v>
      </c>
      <c r="G12" t="s">
        <v>31</v>
      </c>
      <c r="H12" t="s">
        <v>65</v>
      </c>
      <c r="J12" t="s">
        <v>72</v>
      </c>
      <c r="K12" t="s">
        <v>72</v>
      </c>
      <c r="M12" t="s">
        <v>33</v>
      </c>
      <c r="N12" t="s">
        <v>76</v>
      </c>
      <c r="P12">
        <f t="shared" si="0"/>
        <v>11</v>
      </c>
      <c r="T12">
        <v>44006</v>
      </c>
      <c r="U12">
        <v>22003</v>
      </c>
      <c r="V12">
        <v>1600</v>
      </c>
      <c r="W12">
        <v>19152</v>
      </c>
      <c r="X12">
        <v>2400</v>
      </c>
      <c r="Y12">
        <v>5281</v>
      </c>
      <c r="Z12">
        <v>5281</v>
      </c>
      <c r="AA12">
        <f>ROUND(Table1[[#This Row],[BASIC]]*4.81%,0)</f>
        <v>2117</v>
      </c>
      <c r="AB12">
        <v>0</v>
      </c>
      <c r="AC12">
        <v>0</v>
      </c>
      <c r="AD12" s="2">
        <v>43434</v>
      </c>
      <c r="AE12">
        <v>101840</v>
      </c>
    </row>
    <row r="13" spans="1:31" x14ac:dyDescent="0.25">
      <c r="A13" s="2">
        <v>43434</v>
      </c>
      <c r="B13" t="s">
        <v>57</v>
      </c>
      <c r="C13" t="s">
        <v>58</v>
      </c>
      <c r="D13" s="2">
        <v>40983</v>
      </c>
      <c r="E13" s="2">
        <v>43434</v>
      </c>
      <c r="F13" s="2">
        <v>31385</v>
      </c>
      <c r="G13" t="s">
        <v>30</v>
      </c>
      <c r="H13" t="s">
        <v>67</v>
      </c>
      <c r="J13" t="s">
        <v>75</v>
      </c>
      <c r="K13" t="s">
        <v>75</v>
      </c>
      <c r="M13" t="s">
        <v>33</v>
      </c>
      <c r="N13" t="s">
        <v>76</v>
      </c>
      <c r="P13">
        <f t="shared" si="0"/>
        <v>12</v>
      </c>
      <c r="T13">
        <v>26957</v>
      </c>
      <c r="U13">
        <v>13479</v>
      </c>
      <c r="V13">
        <v>1600</v>
      </c>
      <c r="W13">
        <v>10627</v>
      </c>
      <c r="X13">
        <v>2400</v>
      </c>
      <c r="Y13">
        <v>3235</v>
      </c>
      <c r="Z13">
        <v>3235</v>
      </c>
      <c r="AA13">
        <f>ROUND(Table1[[#This Row],[BASIC]]*4.81%,0)</f>
        <v>1297</v>
      </c>
      <c r="AB13">
        <v>0</v>
      </c>
      <c r="AC13">
        <v>0</v>
      </c>
      <c r="AD13" s="2">
        <v>43434</v>
      </c>
      <c r="AE13">
        <v>62830</v>
      </c>
    </row>
    <row r="14" spans="1:31" x14ac:dyDescent="0.25">
      <c r="A14" s="2">
        <v>43434</v>
      </c>
      <c r="B14" t="s">
        <v>59</v>
      </c>
      <c r="C14" t="s">
        <v>60</v>
      </c>
      <c r="D14" s="2">
        <v>41087</v>
      </c>
      <c r="E14" s="2">
        <v>43434</v>
      </c>
      <c r="F14" s="2">
        <v>31586</v>
      </c>
      <c r="G14" t="s">
        <v>31</v>
      </c>
      <c r="H14" t="s">
        <v>65</v>
      </c>
      <c r="J14" t="s">
        <v>74</v>
      </c>
      <c r="K14" t="s">
        <v>74</v>
      </c>
      <c r="M14" t="s">
        <v>33</v>
      </c>
      <c r="N14" t="s">
        <v>76</v>
      </c>
      <c r="P14">
        <f t="shared" si="0"/>
        <v>13</v>
      </c>
      <c r="T14">
        <v>35449</v>
      </c>
      <c r="U14">
        <v>17725</v>
      </c>
      <c r="V14">
        <v>1600</v>
      </c>
      <c r="W14">
        <v>14873</v>
      </c>
      <c r="X14">
        <v>2400</v>
      </c>
      <c r="Y14">
        <v>4254</v>
      </c>
      <c r="Z14">
        <v>4254</v>
      </c>
      <c r="AA14">
        <f>ROUND(Table1[[#This Row],[BASIC]]*4.81%,0)</f>
        <v>1705</v>
      </c>
      <c r="AB14">
        <v>0</v>
      </c>
      <c r="AC14">
        <v>0</v>
      </c>
      <c r="AD14" s="2">
        <v>43434</v>
      </c>
      <c r="AE14">
        <v>82260</v>
      </c>
    </row>
    <row r="15" spans="1:31" x14ac:dyDescent="0.25">
      <c r="A15" s="2">
        <v>43434</v>
      </c>
      <c r="B15" t="s">
        <v>61</v>
      </c>
      <c r="C15" t="s">
        <v>62</v>
      </c>
      <c r="D15" s="2">
        <v>41337</v>
      </c>
      <c r="E15" s="2">
        <v>43434</v>
      </c>
      <c r="F15" s="2">
        <v>31413</v>
      </c>
      <c r="G15" t="s">
        <v>31</v>
      </c>
      <c r="H15" t="s">
        <v>69</v>
      </c>
      <c r="J15" t="s">
        <v>72</v>
      </c>
      <c r="K15" t="s">
        <v>72</v>
      </c>
      <c r="M15" t="s">
        <v>33</v>
      </c>
      <c r="N15" t="s">
        <v>76</v>
      </c>
      <c r="P15">
        <f t="shared" si="0"/>
        <v>14</v>
      </c>
      <c r="T15">
        <v>25212</v>
      </c>
      <c r="U15">
        <v>12606</v>
      </c>
      <c r="V15">
        <v>1600</v>
      </c>
      <c r="W15">
        <v>9756</v>
      </c>
      <c r="X15">
        <v>2400</v>
      </c>
      <c r="Y15">
        <v>3025</v>
      </c>
      <c r="Z15">
        <v>3025</v>
      </c>
      <c r="AA15">
        <f>ROUND(Table1[[#This Row],[BASIC]]*4.81%,0)</f>
        <v>1213</v>
      </c>
      <c r="AB15">
        <v>0</v>
      </c>
      <c r="AC15">
        <v>0</v>
      </c>
      <c r="AD15" s="2">
        <v>43434</v>
      </c>
      <c r="AE15">
        <v>58837</v>
      </c>
    </row>
    <row r="16" spans="1:31" x14ac:dyDescent="0.25">
      <c r="A16" s="2">
        <v>43434</v>
      </c>
      <c r="B16" t="s">
        <v>63</v>
      </c>
      <c r="C16" t="s">
        <v>64</v>
      </c>
      <c r="D16" s="2">
        <v>41465</v>
      </c>
      <c r="E16" s="2">
        <v>43434</v>
      </c>
      <c r="F16" s="2">
        <v>32662</v>
      </c>
      <c r="G16" t="s">
        <v>31</v>
      </c>
      <c r="H16" t="s">
        <v>65</v>
      </c>
      <c r="J16" t="s">
        <v>71</v>
      </c>
      <c r="K16" t="s">
        <v>71</v>
      </c>
      <c r="M16" t="s">
        <v>33</v>
      </c>
      <c r="N16" t="s">
        <v>76</v>
      </c>
      <c r="P16">
        <f t="shared" si="0"/>
        <v>15</v>
      </c>
      <c r="T16">
        <v>39413</v>
      </c>
      <c r="U16">
        <v>19707</v>
      </c>
      <c r="V16">
        <v>1600</v>
      </c>
      <c r="W16">
        <v>16855</v>
      </c>
      <c r="X16">
        <v>2400</v>
      </c>
      <c r="Y16">
        <v>4730</v>
      </c>
      <c r="Z16">
        <v>4730</v>
      </c>
      <c r="AA16">
        <f>ROUND(Table1[[#This Row],[BASIC]]*4.81%,0)</f>
        <v>1896</v>
      </c>
      <c r="AB16">
        <v>0</v>
      </c>
      <c r="AC16">
        <v>0</v>
      </c>
      <c r="AD16" s="2">
        <v>43434</v>
      </c>
      <c r="AE16">
        <v>91331</v>
      </c>
    </row>
  </sheetData>
  <pageMargins left="0.75" right="0.75" top="0.75" bottom="0.5" header="0.5" footer="0.7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Ajeet Kumar</cp:lastModifiedBy>
  <dcterms:created xsi:type="dcterms:W3CDTF">2019-02-25T12:58:41Z</dcterms:created>
  <dcterms:modified xsi:type="dcterms:W3CDTF">2019-02-28T09:11:57Z</dcterms:modified>
</cp:coreProperties>
</file>