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ny\Desktop\Vishal\"/>
    </mc:Choice>
  </mc:AlternateContent>
  <bookViews>
    <workbookView xWindow="0" yWindow="0" windowWidth="20490" windowHeight="7620" activeTab="1"/>
  </bookViews>
  <sheets>
    <sheet name="Sales Pivot" sheetId="2" r:id="rId1"/>
    <sheet name="Sales Data" sheetId="1" r:id="rId2"/>
  </sheets>
  <definedNames>
    <definedName name="Slicer_Name">#N/A</definedName>
    <definedName name="Slicer_Name1">#N/A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19" i="2"/>
  <c r="C18" i="2"/>
  <c r="C20" i="2"/>
  <c r="N21" i="1" l="1"/>
  <c r="N20" i="1"/>
  <c r="N19" i="1"/>
  <c r="N18" i="1"/>
  <c r="N17" i="1"/>
  <c r="N16" i="1"/>
  <c r="N15" i="1"/>
  <c r="N14" i="1"/>
  <c r="N13" i="1"/>
  <c r="N12" i="1"/>
  <c r="N11" i="1"/>
  <c r="N10" i="1"/>
  <c r="N9" i="1"/>
  <c r="N8" i="1"/>
  <c r="N7" i="1"/>
  <c r="N6" i="1"/>
  <c r="C7" i="2"/>
  <c r="C6" i="2"/>
  <c r="C5" i="2"/>
  <c r="C4" i="2"/>
</calcChain>
</file>

<file path=xl/sharedStrings.xml><?xml version="1.0" encoding="utf-8"?>
<sst xmlns="http://schemas.openxmlformats.org/spreadsheetml/2006/main" count="71" uniqueCount="21">
  <si>
    <t>Name</t>
  </si>
  <si>
    <t>Region</t>
  </si>
  <si>
    <t>Product</t>
  </si>
  <si>
    <t>Units</t>
  </si>
  <si>
    <t>Price</t>
  </si>
  <si>
    <t>Sales</t>
  </si>
  <si>
    <t>Jack</t>
  </si>
  <si>
    <t>North</t>
  </si>
  <si>
    <t>Samsung</t>
  </si>
  <si>
    <t>Jill</t>
  </si>
  <si>
    <t>Micky</t>
  </si>
  <si>
    <t>Iphone</t>
  </si>
  <si>
    <t>Donald</t>
  </si>
  <si>
    <t>1Plus</t>
  </si>
  <si>
    <t>South</t>
  </si>
  <si>
    <t>East</t>
  </si>
  <si>
    <t>West</t>
  </si>
  <si>
    <t>Grand Total</t>
  </si>
  <si>
    <t>Sum of Sales</t>
  </si>
  <si>
    <t>OnePlus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</si>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</sst>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9" fontId="0" fillId="0" borderId="0" xfId="0" applyNumberFormat="1"/>
    <xf numFmtId="0" fontId="0" fillId="0" borderId="0" xfId="0" applyFont="1"/>
  </cellXfs>
  <cellStyles count="2">
    <cellStyle name="Normal" xfId="0" builtinId="0"/>
    <cellStyle name="Percent" xfId="1" builtinId="5"/>
  </cellStyles>
  <dxfs count="7">
    <dxf>
      <numFmt numFmtId="13" formatCode="0%"/>
    </dxf>
    <dxf>
      <numFmt numFmtId="164" formatCode="0.0%"/>
    </dxf>
    <dxf>
      <numFmt numFmtId="13" formatCode="0%"/>
    </dxf>
    <dxf>
      <numFmt numFmtId="164" formatCode="0.0%"/>
    </dxf>
    <dxf>
      <numFmt numFmtId="13" formatCode="0%"/>
    </dxf>
    <dxf>
      <numFmt numFmtId="164" formatCode="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9966-454D-A0F4-01AF15446EE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966-454D-A0F4-01AF15446EE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966-454D-A0F4-01AF15446EE6}"/>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9966-454D-A0F4-01AF15446E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66-454D-A0F4-01AF15446EE6}"/>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9966-454D-A0F4-01AF15446EE6}"/>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9966-454D-A0F4-01AF15446EE6}"/>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9966-454D-A0F4-01AF15446EE6}"/>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9966-454D-A0F4-01AF15446EE6}"/>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9966-454D-A0F4-01AF15446EE6}"/>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9966-454D-A0F4-01AF15446EE6}"/>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9966-454D-A0F4-01AF15446EE6}"/>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9966-454D-A0F4-01AF15446EE6}"/>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9966-454D-A0F4-01AF15446EE6}"/>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9966-454D-A0F4-01AF15446EE6}"/>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9966-454D-A0F4-01AF15446EE6}"/>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9966-454D-A0F4-01AF15446EE6}"/>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9966-454D-A0F4-01AF15446EE6}"/>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9966-454D-A0F4-01AF15446EE6}"/>
              </c:ext>
            </c:extLst>
          </c:dPt>
          <c:dPt>
            <c:idx val="19"/>
            <c:bubble3D val="0"/>
            <c:spPr>
              <a:solidFill>
                <a:schemeClr val="accent5"/>
              </a:solidFill>
              <a:ln w="19050">
                <a:solidFill>
                  <a:schemeClr val="lt1"/>
                </a:solidFill>
              </a:ln>
              <a:effectLst/>
            </c:spPr>
            <c:extLst>
              <c:ext xmlns:c16="http://schemas.microsoft.com/office/drawing/2014/chart" uri="{C3380CC4-5D6E-409C-BE32-E72D297353CC}">
                <c16:uniqueId val="{00000027-9966-454D-A0F4-01AF15446EE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87C6-4B94-A7A1-A2579C069064}"/>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9-9966-454D-A0F4-01AF15446EE6}"/>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9966-454D-A0F4-01AF15446EE6}"/>
              </c:ext>
            </c:extLst>
          </c:dPt>
          <c:val>
            <c:numRef>
              <c:f>'Sales Pivot'!$B$4:$C$4</c:f>
              <c:numCache>
                <c:formatCode>0%</c:formatCode>
                <c:ptCount val="2"/>
                <c:pt idx="0">
                  <c:v>0.21220031656846414</c:v>
                </c:pt>
                <c:pt idx="1">
                  <c:v>0.78779968343153584</c:v>
                </c:pt>
              </c:numCache>
            </c:numRef>
          </c:val>
          <c:extLst>
            <c:ext xmlns:c16="http://schemas.microsoft.com/office/drawing/2014/chart" uri="{C3380CC4-5D6E-409C-BE32-E72D297353CC}">
              <c16:uniqueId val="{00000028-9966-454D-A0F4-01AF15446EE6}"/>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0"/>
          <c:w val="0.53888888888888886"/>
          <c:h val="0.89814814814814814"/>
        </c:manualLayout>
      </c:layout>
      <c:doughnutChart>
        <c:varyColors val="1"/>
        <c:ser>
          <c:idx val="0"/>
          <c:order val="0"/>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B43-4138-BDBC-A5EEC64144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43-4138-BDBC-A5EEC64144CB}"/>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FB43-4138-BDBC-A5EEC64144CB}"/>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FB43-4138-BDBC-A5EEC64144CB}"/>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FB43-4138-BDBC-A5EEC64144CB}"/>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FB43-4138-BDBC-A5EEC64144CB}"/>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FB43-4138-BDBC-A5EEC64144CB}"/>
              </c:ext>
            </c:extLst>
          </c:dPt>
          <c:dPt>
            <c:idx val="7"/>
            <c:bubble3D val="0"/>
            <c:spPr>
              <a:solidFill>
                <a:schemeClr val="accent2"/>
              </a:solidFill>
              <a:ln w="19050">
                <a:solidFill>
                  <a:schemeClr val="lt1"/>
                </a:solidFill>
              </a:ln>
              <a:effectLst/>
            </c:spPr>
            <c:extLst>
              <c:ext xmlns:c16="http://schemas.microsoft.com/office/drawing/2014/chart" uri="{C3380CC4-5D6E-409C-BE32-E72D297353CC}">
                <c16:uniqueId val="{0000000F-FB43-4138-BDBC-A5EEC64144CB}"/>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FB43-4138-BDBC-A5EEC64144CB}"/>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13-FB43-4138-BDBC-A5EEC64144CB}"/>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15-FB43-4138-BDBC-A5EEC64144CB}"/>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17-FB43-4138-BDBC-A5EEC64144CB}"/>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19-FB43-4138-BDBC-A5EEC64144CB}"/>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1B-FB43-4138-BDBC-A5EEC64144CB}"/>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1D-FB43-4138-BDBC-A5EEC64144CB}"/>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1F-FB43-4138-BDBC-A5EEC64144CB}"/>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1-FB43-4138-BDBC-A5EEC64144CB}"/>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3-FB43-4138-BDBC-A5EEC64144CB}"/>
              </c:ext>
            </c:extLst>
          </c:dPt>
          <c:dPt>
            <c:idx val="18"/>
            <c:bubble3D val="0"/>
            <c:spPr>
              <a:solidFill>
                <a:schemeClr val="accent2"/>
              </a:solidFill>
              <a:ln w="19050">
                <a:solidFill>
                  <a:schemeClr val="lt1"/>
                </a:solidFill>
              </a:ln>
              <a:effectLst/>
            </c:spPr>
            <c:extLst>
              <c:ext xmlns:c16="http://schemas.microsoft.com/office/drawing/2014/chart" uri="{C3380CC4-5D6E-409C-BE32-E72D297353CC}">
                <c16:uniqueId val="{00000025-FB43-4138-BDBC-A5EEC64144CB}"/>
              </c:ext>
            </c:extLst>
          </c:dPt>
          <c:dPt>
            <c:idx val="19"/>
            <c:bubble3D val="0"/>
            <c:spPr>
              <a:solidFill>
                <a:schemeClr val="accent2"/>
              </a:solidFill>
              <a:ln w="19050">
                <a:solidFill>
                  <a:schemeClr val="lt1"/>
                </a:solidFill>
              </a:ln>
              <a:effectLst/>
            </c:spPr>
            <c:extLst>
              <c:ext xmlns:c16="http://schemas.microsoft.com/office/drawing/2014/chart" uri="{C3380CC4-5D6E-409C-BE32-E72D297353CC}">
                <c16:uniqueId val="{00000027-FB43-4138-BDBC-A5EEC64144C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B43-4138-BDBC-A5EEC64144CB}"/>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Pivot'!$A$5</c:f>
              <c:strCache>
                <c:ptCount val="1"/>
                <c:pt idx="0">
                  <c:v>North</c:v>
                </c:pt>
              </c:strCache>
            </c:strRef>
          </c:tx>
          <c:dPt>
            <c:idx val="0"/>
            <c:bubble3D val="0"/>
            <c:spPr>
              <a:noFill/>
              <a:ln w="19050">
                <a:solidFill>
                  <a:schemeClr val="lt1"/>
                </a:solidFill>
              </a:ln>
              <a:effectLst/>
            </c:spPr>
            <c:extLst>
              <c:ext xmlns:c16="http://schemas.microsoft.com/office/drawing/2014/chart" uri="{C3380CC4-5D6E-409C-BE32-E72D297353CC}">
                <c16:uniqueId val="{00000029-E1B2-4404-886F-3B7B97937EA0}"/>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E1B2-4404-886F-3B7B97937EA0}"/>
              </c:ext>
            </c:extLst>
          </c:dPt>
          <c:val>
            <c:numRef>
              <c:f>'Sales Pivot'!$B$5:$C$5</c:f>
              <c:numCache>
                <c:formatCode>0%</c:formatCode>
                <c:ptCount val="2"/>
                <c:pt idx="0">
                  <c:v>0.20425295643454408</c:v>
                </c:pt>
                <c:pt idx="1">
                  <c:v>0.79574704356545589</c:v>
                </c:pt>
              </c:numCache>
            </c:numRef>
          </c:val>
          <c:extLst>
            <c:ext xmlns:c16="http://schemas.microsoft.com/office/drawing/2014/chart" uri="{C3380CC4-5D6E-409C-BE32-E72D297353CC}">
              <c16:uniqueId val="{00000028-E1B2-4404-886F-3B7B97937EA0}"/>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0"/>
          <c:w val="0.53888888888888886"/>
          <c:h val="0.89814814814814814"/>
        </c:manualLayout>
      </c:layout>
      <c:doughnutChart>
        <c:varyColors val="1"/>
        <c:ser>
          <c:idx val="0"/>
          <c:order val="0"/>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DA6-4387-A5EE-751F8926791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8DA6-4387-A5EE-751F8926791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DA6-4387-A5EE-751F8926791B}"/>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8DA6-4387-A5EE-751F8926791B}"/>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8DA6-4387-A5EE-751F892679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A6-4387-A5EE-751F8926791B}"/>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8DA6-4387-A5EE-751F8926791B}"/>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8DA6-4387-A5EE-751F8926791B}"/>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8DA6-4387-A5EE-751F8926791B}"/>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8DA6-4387-A5EE-751F8926791B}"/>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8DA6-4387-A5EE-751F8926791B}"/>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8DA6-4387-A5EE-751F8926791B}"/>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8DA6-4387-A5EE-751F8926791B}"/>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8DA6-4387-A5EE-751F8926791B}"/>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8DA6-4387-A5EE-751F8926791B}"/>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8DA6-4387-A5EE-751F8926791B}"/>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8DA6-4387-A5EE-751F8926791B}"/>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8DA6-4387-A5EE-751F8926791B}"/>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8DA6-4387-A5EE-751F8926791B}"/>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8DA6-4387-A5EE-751F8926791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DA6-4387-A5EE-751F8926791B}"/>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Pivot'!$A$6</c:f>
              <c:strCache>
                <c:ptCount val="1"/>
                <c:pt idx="0">
                  <c:v>South</c:v>
                </c:pt>
              </c:strCache>
            </c:strRef>
          </c:tx>
          <c:spPr>
            <a:solidFill>
              <a:schemeClr val="accent6"/>
            </a:solidFill>
          </c:spPr>
          <c:dPt>
            <c:idx val="0"/>
            <c:bubble3D val="0"/>
            <c:spPr>
              <a:noFill/>
              <a:ln w="19050">
                <a:solidFill>
                  <a:schemeClr val="lt1"/>
                </a:solidFill>
              </a:ln>
              <a:effectLst/>
            </c:spPr>
            <c:extLst>
              <c:ext xmlns:c16="http://schemas.microsoft.com/office/drawing/2014/chart" uri="{C3380CC4-5D6E-409C-BE32-E72D297353CC}">
                <c16:uniqueId val="{0000002A-A354-40E2-AD77-80266D3831BC}"/>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A354-40E2-AD77-80266D3831BC}"/>
              </c:ext>
            </c:extLst>
          </c:dPt>
          <c:val>
            <c:numRef>
              <c:f>'Sales Pivot'!$B$6:$C$6</c:f>
              <c:numCache>
                <c:formatCode>0%</c:formatCode>
                <c:ptCount val="2"/>
                <c:pt idx="0">
                  <c:v>0.30579519180568332</c:v>
                </c:pt>
                <c:pt idx="1">
                  <c:v>0.69420480819431662</c:v>
                </c:pt>
              </c:numCache>
            </c:numRef>
          </c:val>
          <c:extLst>
            <c:ext xmlns:c16="http://schemas.microsoft.com/office/drawing/2014/chart" uri="{C3380CC4-5D6E-409C-BE32-E72D297353CC}">
              <c16:uniqueId val="{00000029-A354-40E2-AD77-80266D3831BC}"/>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0"/>
          <c:w val="0.53888888888888886"/>
          <c:h val="0.89814814814814814"/>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BB6B-4FFD-B24D-DBE06091577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B6B-4FFD-B24D-DBE06091577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B6B-4FFD-B24D-DBE060915774}"/>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BB6B-4FFD-B24D-DBE060915774}"/>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BB6B-4FFD-B24D-DBE060915774}"/>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BB6B-4FFD-B24D-DBE060915774}"/>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BB6B-4FFD-B24D-DBE060915774}"/>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BB6B-4FFD-B24D-DBE060915774}"/>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BB6B-4FFD-B24D-DBE060915774}"/>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BB6B-4FFD-B24D-DBE060915774}"/>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BB6B-4FFD-B24D-DBE060915774}"/>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BB6B-4FFD-B24D-DBE060915774}"/>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BB6B-4FFD-B24D-DBE060915774}"/>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BB6B-4FFD-B24D-DBE060915774}"/>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BB6B-4FFD-B24D-DBE060915774}"/>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BB6B-4FFD-B24D-DBE060915774}"/>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BB6B-4FFD-B24D-DBE060915774}"/>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BB6B-4FFD-B24D-DBE060915774}"/>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BB6B-4FFD-B24D-DBE060915774}"/>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BB6B-4FFD-B24D-DBE06091577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B6B-4FFD-B24D-DBE060915774}"/>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Pivot'!$A$7</c:f>
              <c:strCache>
                <c:ptCount val="1"/>
                <c:pt idx="0">
                  <c:v>West</c:v>
                </c:pt>
              </c:strCache>
            </c:strRef>
          </c:tx>
          <c:spPr>
            <a:solidFill>
              <a:srgbClr val="FF0000">
                <a:alpha val="80000"/>
              </a:srgbClr>
            </a:solidFill>
          </c:spPr>
          <c:dPt>
            <c:idx val="0"/>
            <c:bubble3D val="0"/>
            <c:spPr>
              <a:noFill/>
              <a:ln w="19050">
                <a:solidFill>
                  <a:schemeClr val="lt1"/>
                </a:solidFill>
              </a:ln>
              <a:effectLst/>
            </c:spPr>
            <c:extLst>
              <c:ext xmlns:c16="http://schemas.microsoft.com/office/drawing/2014/chart" uri="{C3380CC4-5D6E-409C-BE32-E72D297353CC}">
                <c16:uniqueId val="{0000002A-F049-419C-A1B1-3E2C5670C87C}"/>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9-F049-419C-A1B1-3E2C5670C87C}"/>
              </c:ext>
            </c:extLst>
          </c:dPt>
          <c:val>
            <c:numRef>
              <c:f>'Sales Pivot'!$B$7:$C$7</c:f>
              <c:numCache>
                <c:formatCode>0%</c:formatCode>
                <c:ptCount val="2"/>
                <c:pt idx="0">
                  <c:v>0.27775153519130846</c:v>
                </c:pt>
                <c:pt idx="1">
                  <c:v>0.72224846480869154</c:v>
                </c:pt>
              </c:numCache>
            </c:numRef>
          </c:val>
          <c:extLst>
            <c:ext xmlns:c16="http://schemas.microsoft.com/office/drawing/2014/chart" uri="{C3380CC4-5D6E-409C-BE32-E72D297353CC}">
              <c16:uniqueId val="{00000028-F049-419C-A1B1-3E2C5670C87C}"/>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572720076657087"/>
          <c:y val="6.2499495255400772E-2"/>
          <c:w val="0.49510644502770484"/>
          <c:h val="0.79978733427552329"/>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000A-4A6F-85CA-ABD4B7C3997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00A-4A6F-85CA-ABD4B7C3997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000A-4A6F-85CA-ABD4B7C3997C}"/>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000A-4A6F-85CA-ABD4B7C3997C}"/>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000A-4A6F-85CA-ABD4B7C3997C}"/>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000A-4A6F-85CA-ABD4B7C3997C}"/>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000A-4A6F-85CA-ABD4B7C3997C}"/>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000A-4A6F-85CA-ABD4B7C3997C}"/>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000A-4A6F-85CA-ABD4B7C3997C}"/>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000A-4A6F-85CA-ABD4B7C3997C}"/>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000A-4A6F-85CA-ABD4B7C3997C}"/>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000A-4A6F-85CA-ABD4B7C3997C}"/>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000A-4A6F-85CA-ABD4B7C3997C}"/>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000A-4A6F-85CA-ABD4B7C3997C}"/>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000A-4A6F-85CA-ABD4B7C3997C}"/>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000A-4A6F-85CA-ABD4B7C3997C}"/>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000A-4A6F-85CA-ABD4B7C3997C}"/>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000A-4A6F-85CA-ABD4B7C3997C}"/>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000A-4A6F-85CA-ABD4B7C3997C}"/>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000A-4A6F-85CA-ABD4B7C3997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4915-4DF1-A4E2-E80490DE80CB}"/>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Pivot'!$A$18</c:f>
              <c:strCache>
                <c:ptCount val="1"/>
                <c:pt idx="0">
                  <c:v>1Plus</c:v>
                </c:pt>
              </c:strCache>
            </c:strRef>
          </c:tx>
          <c:dPt>
            <c:idx val="0"/>
            <c:bubble3D val="0"/>
            <c:spPr>
              <a:noFill/>
              <a:ln w="19050">
                <a:solidFill>
                  <a:schemeClr val="lt1"/>
                </a:solidFill>
              </a:ln>
              <a:effectLst/>
            </c:spPr>
            <c:extLst>
              <c:ext xmlns:c16="http://schemas.microsoft.com/office/drawing/2014/chart" uri="{C3380CC4-5D6E-409C-BE32-E72D297353CC}">
                <c16:uniqueId val="{00000005-4915-4DF1-A4E2-E80490DE80C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6-4915-4DF1-A4E2-E80490DE80CB}"/>
              </c:ext>
            </c:extLst>
          </c:dPt>
          <c:val>
            <c:numRef>
              <c:f>'Sales Pivot'!$B$18:$C$18</c:f>
              <c:numCache>
                <c:formatCode>0%</c:formatCode>
                <c:ptCount val="2"/>
                <c:pt idx="0">
                  <c:v>0.24015499968495999</c:v>
                </c:pt>
                <c:pt idx="1">
                  <c:v>0.75984500031503999</c:v>
                </c:pt>
              </c:numCache>
            </c:numRef>
          </c:val>
          <c:extLst>
            <c:ext xmlns:c16="http://schemas.microsoft.com/office/drawing/2014/chart" uri="{C3380CC4-5D6E-409C-BE32-E72D297353CC}">
              <c16:uniqueId val="{00000004-4915-4DF1-A4E2-E80490DE80CB}"/>
            </c:ext>
          </c:extLst>
        </c:ser>
        <c:dLbls>
          <c:showLegendKey val="0"/>
          <c:showVal val="0"/>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27566502947968"/>
          <c:y val="6.2499928870659534E-2"/>
          <c:w val="0.55489921654768148"/>
          <c:h val="0.79550599136660516"/>
        </c:manualLayout>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753C-4EB8-A4C6-71D7FA47C203}"/>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753C-4EB8-A4C6-71D7FA47C203}"/>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753C-4EB8-A4C6-71D7FA47C203}"/>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753C-4EB8-A4C6-71D7FA47C203}"/>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753C-4EB8-A4C6-71D7FA47C203}"/>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753C-4EB8-A4C6-71D7FA47C203}"/>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753C-4EB8-A4C6-71D7FA47C203}"/>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753C-4EB8-A4C6-71D7FA47C203}"/>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753C-4EB8-A4C6-71D7FA47C203}"/>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753C-4EB8-A4C6-71D7FA47C203}"/>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753C-4EB8-A4C6-71D7FA47C203}"/>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753C-4EB8-A4C6-71D7FA47C203}"/>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753C-4EB8-A4C6-71D7FA47C203}"/>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753C-4EB8-A4C6-71D7FA47C203}"/>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753C-4EB8-A4C6-71D7FA47C203}"/>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753C-4EB8-A4C6-71D7FA47C203}"/>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753C-4EB8-A4C6-71D7FA47C203}"/>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753C-4EB8-A4C6-71D7FA47C203}"/>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753C-4EB8-A4C6-71D7FA47C203}"/>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753C-4EB8-A4C6-71D7FA47C20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881-4AF9-9853-6AFFF6857585}"/>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Pivot'!$A$19</c:f>
              <c:strCache>
                <c:ptCount val="1"/>
                <c:pt idx="0">
                  <c:v>Iphone</c:v>
                </c:pt>
              </c:strCache>
            </c:strRef>
          </c:tx>
          <c:dPt>
            <c:idx val="0"/>
            <c:bubble3D val="0"/>
            <c:spPr>
              <a:noFill/>
              <a:ln w="19050">
                <a:solidFill>
                  <a:schemeClr val="lt1"/>
                </a:solidFill>
              </a:ln>
              <a:effectLst/>
            </c:spPr>
            <c:extLst>
              <c:ext xmlns:c16="http://schemas.microsoft.com/office/drawing/2014/chart" uri="{C3380CC4-5D6E-409C-BE32-E72D297353CC}">
                <c16:uniqueId val="{00000009-E881-4AF9-9853-6AFFF6857585}"/>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D-E881-4AF9-9853-6AFFF6857585}"/>
              </c:ext>
            </c:extLst>
          </c:dPt>
          <c:val>
            <c:numRef>
              <c:f>'Sales Pivot'!$B$19:$C$19</c:f>
              <c:numCache>
                <c:formatCode>0%</c:formatCode>
                <c:ptCount val="2"/>
                <c:pt idx="0">
                  <c:v>0.26601978451263308</c:v>
                </c:pt>
                <c:pt idx="1">
                  <c:v>0.73398021548736692</c:v>
                </c:pt>
              </c:numCache>
            </c:numRef>
          </c:val>
          <c:extLst>
            <c:ext xmlns:c16="http://schemas.microsoft.com/office/drawing/2014/chart" uri="{C3380CC4-5D6E-409C-BE32-E72D297353CC}">
              <c16:uniqueId val="{00000008-E881-4AF9-9853-6AFFF6857585}"/>
            </c:ext>
          </c:extLst>
        </c:ser>
        <c:dLbls>
          <c:showLegendKey val="0"/>
          <c:showVal val="0"/>
          <c:showCatName val="0"/>
          <c:showSerName val="0"/>
          <c:showPercent val="0"/>
          <c:showBubbleSize val="0"/>
          <c:showLeaderLines val="1"/>
        </c:dLbls>
        <c:firstSliceAng val="0"/>
        <c:holeSize val="45"/>
      </c:doughnut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20404319689048"/>
          <c:y val="9.7312718985415311E-2"/>
          <c:w val="0.55812666546452683"/>
          <c:h val="0.76359909365873613"/>
        </c:manualLayout>
      </c:layout>
      <c:doughnutChart>
        <c:varyColors val="1"/>
        <c:ser>
          <c:idx val="0"/>
          <c:order val="0"/>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29D5-4FEA-A490-63FCEB484AE7}"/>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29D5-4FEA-A490-63FCEB484AE7}"/>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29D5-4FEA-A490-63FCEB484AE7}"/>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29D5-4FEA-A490-63FCEB484AE7}"/>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29D5-4FEA-A490-63FCEB484AE7}"/>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29D5-4FEA-A490-63FCEB484AE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29D5-4FEA-A490-63FCEB484AE7}"/>
              </c:ext>
            </c:extLst>
          </c:dPt>
          <c:dPt>
            <c:idx val="7"/>
            <c:bubble3D val="0"/>
            <c:spPr>
              <a:solidFill>
                <a:srgbClr val="C00000"/>
              </a:solidFill>
              <a:ln w="19050">
                <a:solidFill>
                  <a:schemeClr val="lt1"/>
                </a:solidFill>
              </a:ln>
              <a:effectLst/>
            </c:spPr>
            <c:extLst>
              <c:ext xmlns:c16="http://schemas.microsoft.com/office/drawing/2014/chart" uri="{C3380CC4-5D6E-409C-BE32-E72D297353CC}">
                <c16:uniqueId val="{0000000F-29D5-4FEA-A490-63FCEB484AE7}"/>
              </c:ext>
            </c:extLst>
          </c:dPt>
          <c:dPt>
            <c:idx val="8"/>
            <c:bubble3D val="0"/>
            <c:spPr>
              <a:solidFill>
                <a:srgbClr val="C00000"/>
              </a:solidFill>
              <a:ln w="19050">
                <a:solidFill>
                  <a:schemeClr val="lt1"/>
                </a:solidFill>
              </a:ln>
              <a:effectLst/>
            </c:spPr>
            <c:extLst>
              <c:ext xmlns:c16="http://schemas.microsoft.com/office/drawing/2014/chart" uri="{C3380CC4-5D6E-409C-BE32-E72D297353CC}">
                <c16:uniqueId val="{00000011-29D5-4FEA-A490-63FCEB484AE7}"/>
              </c:ext>
            </c:extLst>
          </c:dPt>
          <c:dPt>
            <c:idx val="9"/>
            <c:bubble3D val="0"/>
            <c:spPr>
              <a:solidFill>
                <a:srgbClr val="C00000"/>
              </a:solidFill>
              <a:ln w="19050">
                <a:solidFill>
                  <a:schemeClr val="lt1"/>
                </a:solidFill>
              </a:ln>
              <a:effectLst/>
            </c:spPr>
            <c:extLst>
              <c:ext xmlns:c16="http://schemas.microsoft.com/office/drawing/2014/chart" uri="{C3380CC4-5D6E-409C-BE32-E72D297353CC}">
                <c16:uniqueId val="{00000013-29D5-4FEA-A490-63FCEB484AE7}"/>
              </c:ext>
            </c:extLst>
          </c:dPt>
          <c:dPt>
            <c:idx val="10"/>
            <c:bubble3D val="0"/>
            <c:spPr>
              <a:solidFill>
                <a:srgbClr val="C00000"/>
              </a:solidFill>
              <a:ln w="19050">
                <a:solidFill>
                  <a:schemeClr val="lt1"/>
                </a:solidFill>
              </a:ln>
              <a:effectLst/>
            </c:spPr>
            <c:extLst>
              <c:ext xmlns:c16="http://schemas.microsoft.com/office/drawing/2014/chart" uri="{C3380CC4-5D6E-409C-BE32-E72D297353CC}">
                <c16:uniqueId val="{00000015-29D5-4FEA-A490-63FCEB484AE7}"/>
              </c:ext>
            </c:extLst>
          </c:dPt>
          <c:dPt>
            <c:idx val="11"/>
            <c:bubble3D val="0"/>
            <c:spPr>
              <a:solidFill>
                <a:srgbClr val="C00000"/>
              </a:solidFill>
              <a:ln w="19050">
                <a:solidFill>
                  <a:schemeClr val="lt1"/>
                </a:solidFill>
              </a:ln>
              <a:effectLst/>
            </c:spPr>
            <c:extLst>
              <c:ext xmlns:c16="http://schemas.microsoft.com/office/drawing/2014/chart" uri="{C3380CC4-5D6E-409C-BE32-E72D297353CC}">
                <c16:uniqueId val="{00000017-29D5-4FEA-A490-63FCEB484AE7}"/>
              </c:ext>
            </c:extLst>
          </c:dPt>
          <c:dPt>
            <c:idx val="12"/>
            <c:bubble3D val="0"/>
            <c:spPr>
              <a:solidFill>
                <a:srgbClr val="C00000"/>
              </a:solidFill>
              <a:ln w="19050">
                <a:solidFill>
                  <a:schemeClr val="lt1"/>
                </a:solidFill>
              </a:ln>
              <a:effectLst/>
            </c:spPr>
            <c:extLst>
              <c:ext xmlns:c16="http://schemas.microsoft.com/office/drawing/2014/chart" uri="{C3380CC4-5D6E-409C-BE32-E72D297353CC}">
                <c16:uniqueId val="{00000019-29D5-4FEA-A490-63FCEB484AE7}"/>
              </c:ext>
            </c:extLst>
          </c:dPt>
          <c:dPt>
            <c:idx val="13"/>
            <c:bubble3D val="0"/>
            <c:spPr>
              <a:solidFill>
                <a:srgbClr val="C00000"/>
              </a:solidFill>
              <a:ln w="19050">
                <a:solidFill>
                  <a:schemeClr val="lt1"/>
                </a:solidFill>
              </a:ln>
              <a:effectLst/>
            </c:spPr>
            <c:extLst>
              <c:ext xmlns:c16="http://schemas.microsoft.com/office/drawing/2014/chart" uri="{C3380CC4-5D6E-409C-BE32-E72D297353CC}">
                <c16:uniqueId val="{0000001B-29D5-4FEA-A490-63FCEB484AE7}"/>
              </c:ext>
            </c:extLst>
          </c:dPt>
          <c:dPt>
            <c:idx val="14"/>
            <c:bubble3D val="0"/>
            <c:spPr>
              <a:solidFill>
                <a:srgbClr val="C00000"/>
              </a:solidFill>
              <a:ln w="19050">
                <a:solidFill>
                  <a:schemeClr val="lt1"/>
                </a:solidFill>
              </a:ln>
              <a:effectLst/>
            </c:spPr>
            <c:extLst>
              <c:ext xmlns:c16="http://schemas.microsoft.com/office/drawing/2014/chart" uri="{C3380CC4-5D6E-409C-BE32-E72D297353CC}">
                <c16:uniqueId val="{0000001D-29D5-4FEA-A490-63FCEB484AE7}"/>
              </c:ext>
            </c:extLst>
          </c:dPt>
          <c:dPt>
            <c:idx val="15"/>
            <c:bubble3D val="0"/>
            <c:spPr>
              <a:solidFill>
                <a:srgbClr val="C00000"/>
              </a:solidFill>
              <a:ln w="19050">
                <a:solidFill>
                  <a:schemeClr val="lt1"/>
                </a:solidFill>
              </a:ln>
              <a:effectLst/>
            </c:spPr>
            <c:extLst>
              <c:ext xmlns:c16="http://schemas.microsoft.com/office/drawing/2014/chart" uri="{C3380CC4-5D6E-409C-BE32-E72D297353CC}">
                <c16:uniqueId val="{0000001F-29D5-4FEA-A490-63FCEB484AE7}"/>
              </c:ext>
            </c:extLst>
          </c:dPt>
          <c:dPt>
            <c:idx val="16"/>
            <c:bubble3D val="0"/>
            <c:spPr>
              <a:solidFill>
                <a:srgbClr val="C00000"/>
              </a:solidFill>
              <a:ln w="19050">
                <a:solidFill>
                  <a:schemeClr val="lt1"/>
                </a:solidFill>
              </a:ln>
              <a:effectLst/>
            </c:spPr>
            <c:extLst>
              <c:ext xmlns:c16="http://schemas.microsoft.com/office/drawing/2014/chart" uri="{C3380CC4-5D6E-409C-BE32-E72D297353CC}">
                <c16:uniqueId val="{00000021-29D5-4FEA-A490-63FCEB484AE7}"/>
              </c:ext>
            </c:extLst>
          </c:dPt>
          <c:dPt>
            <c:idx val="17"/>
            <c:bubble3D val="0"/>
            <c:spPr>
              <a:solidFill>
                <a:srgbClr val="C00000"/>
              </a:solidFill>
              <a:ln w="19050">
                <a:solidFill>
                  <a:schemeClr val="lt1"/>
                </a:solidFill>
              </a:ln>
              <a:effectLst/>
            </c:spPr>
            <c:extLst>
              <c:ext xmlns:c16="http://schemas.microsoft.com/office/drawing/2014/chart" uri="{C3380CC4-5D6E-409C-BE32-E72D297353CC}">
                <c16:uniqueId val="{00000023-29D5-4FEA-A490-63FCEB484AE7}"/>
              </c:ext>
            </c:extLst>
          </c:dPt>
          <c:dPt>
            <c:idx val="18"/>
            <c:bubble3D val="0"/>
            <c:spPr>
              <a:solidFill>
                <a:srgbClr val="C00000"/>
              </a:solidFill>
              <a:ln w="19050">
                <a:solidFill>
                  <a:schemeClr val="lt1"/>
                </a:solidFill>
              </a:ln>
              <a:effectLst/>
            </c:spPr>
            <c:extLst>
              <c:ext xmlns:c16="http://schemas.microsoft.com/office/drawing/2014/chart" uri="{C3380CC4-5D6E-409C-BE32-E72D297353CC}">
                <c16:uniqueId val="{00000025-29D5-4FEA-A490-63FCEB484AE7}"/>
              </c:ext>
            </c:extLst>
          </c:dPt>
          <c:dPt>
            <c:idx val="19"/>
            <c:bubble3D val="0"/>
            <c:spPr>
              <a:solidFill>
                <a:srgbClr val="C00000"/>
              </a:solidFill>
              <a:ln w="19050">
                <a:solidFill>
                  <a:schemeClr val="lt1"/>
                </a:solidFill>
              </a:ln>
              <a:effectLst/>
            </c:spPr>
            <c:extLst>
              <c:ext xmlns:c16="http://schemas.microsoft.com/office/drawing/2014/chart" uri="{C3380CC4-5D6E-409C-BE32-E72D297353CC}">
                <c16:uniqueId val="{00000027-29D5-4FEA-A490-63FCEB484AE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9D5-4FEA-A490-63FCEB484AE7}"/>
            </c:ext>
          </c:extLst>
        </c:ser>
        <c:dLbls>
          <c:showLegendKey val="0"/>
          <c:showVal val="0"/>
          <c:showCatName val="0"/>
          <c:showSerName val="0"/>
          <c:showPercent val="0"/>
          <c:showBubbleSize val="0"/>
          <c:showLeaderLines val="1"/>
        </c:dLbls>
        <c:firstSliceAng val="0"/>
        <c:holeSize val="45"/>
      </c:doughnutChart>
      <c:doughnutChart>
        <c:varyColors val="1"/>
        <c:ser>
          <c:idx val="1"/>
          <c:order val="1"/>
          <c:tx>
            <c:strRef>
              <c:f>'Sales Pivot'!$A$20</c:f>
              <c:strCache>
                <c:ptCount val="1"/>
                <c:pt idx="0">
                  <c:v>Samsung</c:v>
                </c:pt>
              </c:strCache>
            </c:strRef>
          </c:tx>
          <c:spPr>
            <a:solidFill>
              <a:srgbClr val="C00000"/>
            </a:solidFill>
          </c:spPr>
          <c:dPt>
            <c:idx val="0"/>
            <c:bubble3D val="0"/>
            <c:spPr>
              <a:noFill/>
              <a:ln w="19050">
                <a:solidFill>
                  <a:schemeClr val="lt1"/>
                </a:solidFill>
              </a:ln>
              <a:effectLst/>
            </c:spPr>
            <c:extLst>
              <c:ext xmlns:c16="http://schemas.microsoft.com/office/drawing/2014/chart" uri="{C3380CC4-5D6E-409C-BE32-E72D297353CC}">
                <c16:uniqueId val="{0000002B-29D5-4FEA-A490-63FCEB484AE7}"/>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A-29D5-4FEA-A490-63FCEB484AE7}"/>
              </c:ext>
            </c:extLst>
          </c:dPt>
          <c:val>
            <c:numRef>
              <c:f>'Sales Pivot'!$B$20:$C$20</c:f>
              <c:numCache>
                <c:formatCode>0%</c:formatCode>
                <c:ptCount val="2"/>
                <c:pt idx="0">
                  <c:v>0.4938252158024069</c:v>
                </c:pt>
                <c:pt idx="1">
                  <c:v>0.5061747841975931</c:v>
                </c:pt>
              </c:numCache>
            </c:numRef>
          </c:val>
          <c:extLst>
            <c:ext xmlns:c16="http://schemas.microsoft.com/office/drawing/2014/chart" uri="{C3380CC4-5D6E-409C-BE32-E72D297353CC}">
              <c16:uniqueId val="{00000029-29D5-4FEA-A490-63FCEB484AE7}"/>
            </c:ext>
          </c:extLst>
        </c:ser>
        <c:dLbls>
          <c:showLegendKey val="0"/>
          <c:showVal val="0"/>
          <c:showCatName val="0"/>
          <c:showSerName val="0"/>
          <c:showPercent val="0"/>
          <c:showBubbleSize val="0"/>
          <c:showLeaderLines val="1"/>
        </c:dLbls>
        <c:firstSliceAng val="0"/>
        <c:holeSize val="45"/>
      </c:doughnut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361950</xdr:colOff>
      <xdr:row>5</xdr:row>
      <xdr:rowOff>14289</xdr:rowOff>
    </xdr:from>
    <xdr:to>
      <xdr:col>9</xdr:col>
      <xdr:colOff>19050</xdr:colOff>
      <xdr:row>14</xdr:row>
      <xdr:rowOff>114301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384175</xdr:colOff>
      <xdr:row>6</xdr:row>
      <xdr:rowOff>19053</xdr:rowOff>
    </xdr:from>
    <xdr:to>
      <xdr:col>11</xdr:col>
      <xdr:colOff>584200</xdr:colOff>
      <xdr:row>13</xdr:row>
      <xdr:rowOff>109538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339725</xdr:colOff>
      <xdr:row>5</xdr:row>
      <xdr:rowOff>142877</xdr:rowOff>
    </xdr:from>
    <xdr:to>
      <xdr:col>14</xdr:col>
      <xdr:colOff>292100</xdr:colOff>
      <xdr:row>13</xdr:row>
      <xdr:rowOff>176213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47626</xdr:colOff>
      <xdr:row>6</xdr:row>
      <xdr:rowOff>33339</xdr:rowOff>
    </xdr:from>
    <xdr:to>
      <xdr:col>17</xdr:col>
      <xdr:colOff>504826</xdr:colOff>
      <xdr:row>13</xdr:row>
      <xdr:rowOff>95252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8</xdr:row>
      <xdr:rowOff>180975</xdr:rowOff>
    </xdr:from>
    <xdr:to>
      <xdr:col>7</xdr:col>
      <xdr:colOff>180975</xdr:colOff>
      <xdr:row>11</xdr:row>
      <xdr:rowOff>85725</xdr:rowOff>
    </xdr:to>
    <xdr:sp macro="" textlink="B4">
      <xdr:nvSpPr>
        <xdr:cNvPr id="4" name="TextBox 3"/>
        <xdr:cNvSpPr txBox="1"/>
      </xdr:nvSpPr>
      <xdr:spPr>
        <a:xfrm>
          <a:off x="3819525" y="1704975"/>
          <a:ext cx="11811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FC36BC-C05F-41F1-B5EF-6CC7CA1C7E4E}" type="TxLink">
            <a:rPr lang="en-US" sz="1600" b="0" i="0" u="none" strike="noStrike">
              <a:solidFill>
                <a:schemeClr val="accent1"/>
              </a:solidFill>
              <a:latin typeface="Calibri"/>
              <a:cs typeface="Calibri"/>
            </a:rPr>
            <a:pPr algn="ctr"/>
            <a:t>21%</a:t>
          </a:fld>
          <a:endParaRPr lang="en-US" sz="1600">
            <a:solidFill>
              <a:schemeClr val="accent1"/>
            </a:solidFill>
          </a:endParaRPr>
        </a:p>
      </xdr:txBody>
    </xdr:sp>
    <xdr:clientData/>
  </xdr:twoCellAnchor>
  <xdr:twoCellAnchor>
    <xdr:from>
      <xdr:col>5</xdr:col>
      <xdr:colOff>57150</xdr:colOff>
      <xdr:row>12</xdr:row>
      <xdr:rowOff>180975</xdr:rowOff>
    </xdr:from>
    <xdr:to>
      <xdr:col>7</xdr:col>
      <xdr:colOff>228600</xdr:colOff>
      <xdr:row>15</xdr:row>
      <xdr:rowOff>9525</xdr:rowOff>
    </xdr:to>
    <xdr:sp macro="" textlink="A4">
      <xdr:nvSpPr>
        <xdr:cNvPr id="5" name="TextBox 4"/>
        <xdr:cNvSpPr txBox="1"/>
      </xdr:nvSpPr>
      <xdr:spPr>
        <a:xfrm>
          <a:off x="3657600" y="2466975"/>
          <a:ext cx="13906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2EBFF7-A7EC-4806-987C-0C30DA4FA121}" type="TxLink">
            <a:rPr lang="en-US" sz="3200" b="0" i="0" u="none" strike="noStrike">
              <a:solidFill>
                <a:schemeClr val="accent1"/>
              </a:solidFill>
              <a:latin typeface="Calibri"/>
              <a:cs typeface="Calibri"/>
            </a:rPr>
            <a:pPr algn="ctr"/>
            <a:t>East</a:t>
          </a:fld>
          <a:endParaRPr lang="en-US" sz="3200">
            <a:solidFill>
              <a:schemeClr val="accent1"/>
            </a:solidFill>
          </a:endParaRPr>
        </a:p>
      </xdr:txBody>
    </xdr:sp>
    <xdr:clientData/>
  </xdr:twoCellAnchor>
  <xdr:twoCellAnchor>
    <xdr:from>
      <xdr:col>8</xdr:col>
      <xdr:colOff>295275</xdr:colOff>
      <xdr:row>12</xdr:row>
      <xdr:rowOff>114300</xdr:rowOff>
    </xdr:from>
    <xdr:to>
      <xdr:col>10</xdr:col>
      <xdr:colOff>466725</xdr:colOff>
      <xdr:row>14</xdr:row>
      <xdr:rowOff>133350</xdr:rowOff>
    </xdr:to>
    <xdr:sp macro="" textlink="A5">
      <xdr:nvSpPr>
        <xdr:cNvPr id="9" name="TextBox 8"/>
        <xdr:cNvSpPr txBox="1"/>
      </xdr:nvSpPr>
      <xdr:spPr>
        <a:xfrm>
          <a:off x="5724525" y="2400300"/>
          <a:ext cx="13906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F7DD4-575F-48CB-BAB2-DDA71DE68AF0}" type="TxLink">
            <a:rPr lang="en-US" sz="3200" b="0" i="0" u="none" strike="noStrike">
              <a:solidFill>
                <a:schemeClr val="accent2"/>
              </a:solidFill>
              <a:latin typeface="Calibri"/>
              <a:cs typeface="Calibri"/>
            </a:rPr>
            <a:pPr algn="ctr"/>
            <a:t>North</a:t>
          </a:fld>
          <a:endParaRPr lang="en-US" sz="7200">
            <a:solidFill>
              <a:schemeClr val="accent2"/>
            </a:solidFill>
          </a:endParaRPr>
        </a:p>
      </xdr:txBody>
    </xdr:sp>
    <xdr:clientData/>
  </xdr:twoCellAnchor>
  <xdr:twoCellAnchor>
    <xdr:from>
      <xdr:col>11</xdr:col>
      <xdr:colOff>190500</xdr:colOff>
      <xdr:row>12</xdr:row>
      <xdr:rowOff>133350</xdr:rowOff>
    </xdr:from>
    <xdr:to>
      <xdr:col>13</xdr:col>
      <xdr:colOff>361950</xdr:colOff>
      <xdr:row>14</xdr:row>
      <xdr:rowOff>152400</xdr:rowOff>
    </xdr:to>
    <xdr:sp macro="" textlink="A6">
      <xdr:nvSpPr>
        <xdr:cNvPr id="10" name="TextBox 9"/>
        <xdr:cNvSpPr txBox="1"/>
      </xdr:nvSpPr>
      <xdr:spPr>
        <a:xfrm>
          <a:off x="7448550" y="2419350"/>
          <a:ext cx="13906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8A481F-ABF4-4184-A63D-C33C9CE7FB3D}" type="TxLink">
            <a:rPr lang="en-US" sz="3200" b="0" i="0" u="none" strike="noStrike">
              <a:solidFill>
                <a:schemeClr val="accent6"/>
              </a:solidFill>
              <a:latin typeface="Calibri"/>
              <a:cs typeface="Calibri"/>
            </a:rPr>
            <a:pPr algn="ctr"/>
            <a:t>South</a:t>
          </a:fld>
          <a:endParaRPr lang="en-US" sz="7200">
            <a:solidFill>
              <a:schemeClr val="accent6"/>
            </a:solidFill>
          </a:endParaRPr>
        </a:p>
      </xdr:txBody>
    </xdr:sp>
    <xdr:clientData/>
  </xdr:twoCellAnchor>
  <xdr:twoCellAnchor>
    <xdr:from>
      <xdr:col>14</xdr:col>
      <xdr:colOff>152400</xdr:colOff>
      <xdr:row>12</xdr:row>
      <xdr:rowOff>161925</xdr:rowOff>
    </xdr:from>
    <xdr:to>
      <xdr:col>16</xdr:col>
      <xdr:colOff>323850</xdr:colOff>
      <xdr:row>14</xdr:row>
      <xdr:rowOff>180975</xdr:rowOff>
    </xdr:to>
    <xdr:sp macro="" textlink="A7">
      <xdr:nvSpPr>
        <xdr:cNvPr id="11" name="TextBox 10"/>
        <xdr:cNvSpPr txBox="1"/>
      </xdr:nvSpPr>
      <xdr:spPr>
        <a:xfrm>
          <a:off x="9239250" y="2447925"/>
          <a:ext cx="13906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D1FEC7-6ED7-4693-8A2E-BB7EC7914775}" type="TxLink">
            <a:rPr lang="en-US" sz="3200" b="0" i="0" u="none" strike="noStrike">
              <a:solidFill>
                <a:srgbClr val="FF0000"/>
              </a:solidFill>
              <a:latin typeface="Calibri"/>
              <a:cs typeface="Calibri"/>
            </a:rPr>
            <a:pPr algn="ctr"/>
            <a:t>West</a:t>
          </a:fld>
          <a:endParaRPr lang="en-US" sz="7200">
            <a:solidFill>
              <a:srgbClr val="FF0000"/>
            </a:solidFill>
          </a:endParaRPr>
        </a:p>
      </xdr:txBody>
    </xdr:sp>
    <xdr:clientData/>
  </xdr:twoCellAnchor>
  <xdr:twoCellAnchor>
    <xdr:from>
      <xdr:col>9</xdr:col>
      <xdr:colOff>123825</xdr:colOff>
      <xdr:row>8</xdr:row>
      <xdr:rowOff>114300</xdr:rowOff>
    </xdr:from>
    <xdr:to>
      <xdr:col>10</xdr:col>
      <xdr:colOff>419100</xdr:colOff>
      <xdr:row>11</xdr:row>
      <xdr:rowOff>38100</xdr:rowOff>
    </xdr:to>
    <xdr:sp macro="" textlink="B5">
      <xdr:nvSpPr>
        <xdr:cNvPr id="6" name="TextBox 5"/>
        <xdr:cNvSpPr txBox="1"/>
      </xdr:nvSpPr>
      <xdr:spPr>
        <a:xfrm>
          <a:off x="6162675" y="1638300"/>
          <a:ext cx="9048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9E569E-50F0-463E-BAD0-917D5B4A0683}" type="TxLink">
            <a:rPr lang="en-US" sz="1600" b="0" i="0" u="none" strike="noStrike">
              <a:solidFill>
                <a:schemeClr val="accent2"/>
              </a:solidFill>
              <a:latin typeface="Calibri"/>
              <a:cs typeface="Calibri"/>
            </a:rPr>
            <a:pPr/>
            <a:t>20%</a:t>
          </a:fld>
          <a:endParaRPr lang="en-US" sz="1600">
            <a:solidFill>
              <a:schemeClr val="accent2"/>
            </a:solidFill>
          </a:endParaRPr>
        </a:p>
      </xdr:txBody>
    </xdr:sp>
    <xdr:clientData/>
  </xdr:twoCellAnchor>
  <xdr:twoCellAnchor>
    <xdr:from>
      <xdr:col>11</xdr:col>
      <xdr:colOff>571500</xdr:colOff>
      <xdr:row>8</xdr:row>
      <xdr:rowOff>85725</xdr:rowOff>
    </xdr:from>
    <xdr:to>
      <xdr:col>13</xdr:col>
      <xdr:colOff>361950</xdr:colOff>
      <xdr:row>11</xdr:row>
      <xdr:rowOff>85725</xdr:rowOff>
    </xdr:to>
    <xdr:sp macro="" textlink="B6">
      <xdr:nvSpPr>
        <xdr:cNvPr id="7" name="TextBox 6"/>
        <xdr:cNvSpPr txBox="1"/>
      </xdr:nvSpPr>
      <xdr:spPr>
        <a:xfrm>
          <a:off x="7829550" y="1609725"/>
          <a:ext cx="10096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9924BA-525C-4CE2-BF87-74FB6F4793EA}" type="TxLink">
            <a:rPr lang="en-US" sz="1600" b="0" i="0" u="none" strike="noStrike">
              <a:solidFill>
                <a:schemeClr val="accent6"/>
              </a:solidFill>
              <a:latin typeface="Calibri"/>
              <a:cs typeface="Calibri"/>
            </a:rPr>
            <a:pPr/>
            <a:t>31%</a:t>
          </a:fld>
          <a:endParaRPr lang="en-US" sz="1600">
            <a:solidFill>
              <a:schemeClr val="accent6"/>
            </a:solidFill>
          </a:endParaRPr>
        </a:p>
      </xdr:txBody>
    </xdr:sp>
    <xdr:clientData/>
  </xdr:twoCellAnchor>
  <xdr:twoCellAnchor>
    <xdr:from>
      <xdr:col>14</xdr:col>
      <xdr:colOff>523875</xdr:colOff>
      <xdr:row>8</xdr:row>
      <xdr:rowOff>114300</xdr:rowOff>
    </xdr:from>
    <xdr:to>
      <xdr:col>16</xdr:col>
      <xdr:colOff>257175</xdr:colOff>
      <xdr:row>11</xdr:row>
      <xdr:rowOff>47625</xdr:rowOff>
    </xdr:to>
    <xdr:sp macro="" textlink="B7">
      <xdr:nvSpPr>
        <xdr:cNvPr id="8" name="TextBox 7"/>
        <xdr:cNvSpPr txBox="1"/>
      </xdr:nvSpPr>
      <xdr:spPr>
        <a:xfrm>
          <a:off x="9610725" y="1638300"/>
          <a:ext cx="9525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50D204-CB54-4583-8CF8-B6C64332269A}" type="TxLink">
            <a:rPr lang="en-US" sz="1600" b="0" i="0" u="none" strike="noStrike">
              <a:solidFill>
                <a:srgbClr val="FF0000"/>
              </a:solidFill>
              <a:latin typeface="Calibri"/>
              <a:cs typeface="Calibri"/>
            </a:rPr>
            <a:pPr/>
            <a:t>28%</a:t>
          </a:fld>
          <a:endParaRPr lang="en-US" sz="1600">
            <a:solidFill>
              <a:srgbClr val="FF0000"/>
            </a:solidFill>
          </a:endParaRPr>
        </a:p>
      </xdr:txBody>
    </xdr:sp>
    <xdr:clientData/>
  </xdr:twoCellAnchor>
  <xdr:twoCellAnchor editAs="oneCell">
    <xdr:from>
      <xdr:col>16</xdr:col>
      <xdr:colOff>485774</xdr:colOff>
      <xdr:row>0</xdr:row>
      <xdr:rowOff>152400</xdr:rowOff>
    </xdr:from>
    <xdr:to>
      <xdr:col>19</xdr:col>
      <xdr:colOff>247650</xdr:colOff>
      <xdr:row>8</xdr:row>
      <xdr:rowOff>104775</xdr:rowOff>
    </xdr:to>
    <mc:AlternateContent xmlns:mc="http://schemas.openxmlformats.org/markup-compatibility/2006" xmlns:a14="http://schemas.microsoft.com/office/drawing/2010/main">
      <mc:Choice Requires="a14">
        <xdr:graphicFrame macro="">
          <xdr:nvGraphicFramePr>
            <xdr:cNvPr id="1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791824" y="152400"/>
              <a:ext cx="1590676"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123825</xdr:colOff>
      <xdr:row>0</xdr:row>
      <xdr:rowOff>152400</xdr:rowOff>
    </xdr:from>
    <xdr:to>
      <xdr:col>15</xdr:col>
      <xdr:colOff>590550</xdr:colOff>
      <xdr:row>4</xdr:row>
      <xdr:rowOff>171450</xdr:rowOff>
    </xdr:to>
    <xdr:sp macro="" textlink="C1">
      <xdr:nvSpPr>
        <xdr:cNvPr id="13" name="TextBox 12"/>
        <xdr:cNvSpPr txBox="1"/>
      </xdr:nvSpPr>
      <xdr:spPr>
        <a:xfrm>
          <a:off x="3638550" y="152400"/>
          <a:ext cx="6562725" cy="781050"/>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ctr"/>
        <a:lstStyle/>
        <a:p>
          <a:pPr algn="ctr"/>
          <a:fld id="{A7BDD66A-2261-468D-AF2D-D1FC92CFCE2F}" type="TxLink">
            <a:rPr lang="en-US" sz="32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Donald Sales</a:t>
          </a:fld>
          <a:endParaRPr lang="en-US" sz="32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3</xdr:col>
      <xdr:colOff>476250</xdr:colOff>
      <xdr:row>16</xdr:row>
      <xdr:rowOff>182166</xdr:rowOff>
    </xdr:from>
    <xdr:to>
      <xdr:col>8</xdr:col>
      <xdr:colOff>428625</xdr:colOff>
      <xdr:row>26</xdr:row>
      <xdr:rowOff>134541</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285750</xdr:colOff>
      <xdr:row>19</xdr:row>
      <xdr:rowOff>133350</xdr:rowOff>
    </xdr:from>
    <xdr:to>
      <xdr:col>7</xdr:col>
      <xdr:colOff>95250</xdr:colOff>
      <xdr:row>23</xdr:row>
      <xdr:rowOff>9525</xdr:rowOff>
    </xdr:to>
    <xdr:sp macro="" textlink="B18">
      <xdr:nvSpPr>
        <xdr:cNvPr id="19" name="TextBox 18"/>
        <xdr:cNvSpPr txBox="1"/>
      </xdr:nvSpPr>
      <xdr:spPr>
        <a:xfrm>
          <a:off x="3886200" y="3752850"/>
          <a:ext cx="102870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100AFF-3BCB-4D5A-8CBF-B4C84CE6B6D2}" type="TxLink">
            <a:rPr lang="en-US" sz="1600" b="0" i="0" u="none" strike="noStrike">
              <a:solidFill>
                <a:srgbClr val="FFC000"/>
              </a:solidFill>
              <a:latin typeface="Calibri"/>
              <a:cs typeface="Calibri"/>
            </a:rPr>
            <a:pPr algn="ctr"/>
            <a:t>24%</a:t>
          </a:fld>
          <a:endParaRPr lang="en-US" sz="1600">
            <a:solidFill>
              <a:srgbClr val="FFC000"/>
            </a:solidFill>
          </a:endParaRPr>
        </a:p>
      </xdr:txBody>
    </xdr:sp>
    <xdr:clientData/>
  </xdr:twoCellAnchor>
  <xdr:twoCellAnchor>
    <xdr:from>
      <xdr:col>5</xdr:col>
      <xdr:colOff>47625</xdr:colOff>
      <xdr:row>24</xdr:row>
      <xdr:rowOff>104775</xdr:rowOff>
    </xdr:from>
    <xdr:to>
      <xdr:col>7</xdr:col>
      <xdr:colOff>342900</xdr:colOff>
      <xdr:row>27</xdr:row>
      <xdr:rowOff>161925</xdr:rowOff>
    </xdr:to>
    <xdr:sp macro="" textlink="A18">
      <xdr:nvSpPr>
        <xdr:cNvPr id="20" name="TextBox 19"/>
        <xdr:cNvSpPr txBox="1"/>
      </xdr:nvSpPr>
      <xdr:spPr>
        <a:xfrm>
          <a:off x="3648075" y="4676775"/>
          <a:ext cx="1514475"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9520EF-8310-44B2-8314-227B749EA41B}" type="TxLink">
            <a:rPr lang="en-US" sz="3200" b="0" i="0" u="none" strike="noStrike">
              <a:solidFill>
                <a:srgbClr val="FFC000"/>
              </a:solidFill>
              <a:latin typeface="Calibri"/>
              <a:cs typeface="Calibri"/>
            </a:rPr>
            <a:pPr algn="ctr"/>
            <a:t>1Plus</a:t>
          </a:fld>
          <a:endParaRPr lang="en-US" sz="3200">
            <a:solidFill>
              <a:srgbClr val="FFC000"/>
            </a:solidFill>
          </a:endParaRPr>
        </a:p>
      </xdr:txBody>
    </xdr:sp>
    <xdr:clientData/>
  </xdr:twoCellAnchor>
  <xdr:twoCellAnchor>
    <xdr:from>
      <xdr:col>7</xdr:col>
      <xdr:colOff>473869</xdr:colOff>
      <xdr:row>17</xdr:row>
      <xdr:rowOff>41672</xdr:rowOff>
    </xdr:from>
    <xdr:to>
      <xdr:col>11</xdr:col>
      <xdr:colOff>554831</xdr:colOff>
      <xdr:row>26</xdr:row>
      <xdr:rowOff>84534</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600075</xdr:colOff>
      <xdr:row>17</xdr:row>
      <xdr:rowOff>8335</xdr:rowOff>
    </xdr:from>
    <xdr:to>
      <xdr:col>15</xdr:col>
      <xdr:colOff>47625</xdr:colOff>
      <xdr:row>26</xdr:row>
      <xdr:rowOff>117872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323849</xdr:colOff>
      <xdr:row>24</xdr:row>
      <xdr:rowOff>161925</xdr:rowOff>
    </xdr:from>
    <xdr:to>
      <xdr:col>11</xdr:col>
      <xdr:colOff>247650</xdr:colOff>
      <xdr:row>27</xdr:row>
      <xdr:rowOff>76200</xdr:rowOff>
    </xdr:to>
    <xdr:sp macro="" textlink="A19">
      <xdr:nvSpPr>
        <xdr:cNvPr id="25" name="TextBox 24"/>
        <xdr:cNvSpPr txBox="1"/>
      </xdr:nvSpPr>
      <xdr:spPr>
        <a:xfrm>
          <a:off x="5753099" y="4733925"/>
          <a:ext cx="1752601"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572C29-4B3A-45D2-BB6A-4B78570AAAFF}" type="TxLink">
            <a:rPr lang="en-US" sz="3200" b="0" i="0" u="none" strike="noStrike">
              <a:solidFill>
                <a:srgbClr val="7030A0"/>
              </a:solidFill>
              <a:latin typeface="Calibri"/>
              <a:ea typeface="+mn-ea"/>
              <a:cs typeface="Calibri"/>
            </a:rPr>
            <a:pPr marL="0" indent="0" algn="ctr"/>
            <a:t>Iphone</a:t>
          </a:fld>
          <a:endParaRPr lang="en-US" sz="3200" b="0" i="0" u="none" strike="noStrike">
            <a:solidFill>
              <a:srgbClr val="7030A0"/>
            </a:solidFill>
            <a:latin typeface="Calibri"/>
            <a:ea typeface="+mn-ea"/>
            <a:cs typeface="Calibri"/>
          </a:endParaRPr>
        </a:p>
      </xdr:txBody>
    </xdr:sp>
    <xdr:clientData/>
  </xdr:twoCellAnchor>
  <xdr:twoCellAnchor>
    <xdr:from>
      <xdr:col>11</xdr:col>
      <xdr:colOff>257175</xdr:colOff>
      <xdr:row>24</xdr:row>
      <xdr:rowOff>171450</xdr:rowOff>
    </xdr:from>
    <xdr:to>
      <xdr:col>15</xdr:col>
      <xdr:colOff>114300</xdr:colOff>
      <xdr:row>27</xdr:row>
      <xdr:rowOff>76200</xdr:rowOff>
    </xdr:to>
    <xdr:sp macro="" textlink="A20">
      <xdr:nvSpPr>
        <xdr:cNvPr id="26" name="TextBox 25"/>
        <xdr:cNvSpPr txBox="1"/>
      </xdr:nvSpPr>
      <xdr:spPr>
        <a:xfrm>
          <a:off x="7515225" y="4743450"/>
          <a:ext cx="2295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2EB3E1-AB75-46D2-9A86-32CE97E03526}" type="TxLink">
            <a:rPr lang="en-US" sz="3200" b="0" i="0" u="none" strike="noStrike">
              <a:solidFill>
                <a:srgbClr val="C00000"/>
              </a:solidFill>
              <a:latin typeface="Calibri"/>
              <a:ea typeface="+mn-ea"/>
              <a:cs typeface="Calibri"/>
            </a:rPr>
            <a:pPr marL="0" indent="0" algn="ctr"/>
            <a:t>Samsung</a:t>
          </a:fld>
          <a:endParaRPr lang="en-US" sz="3200" b="0" i="0" u="none" strike="noStrike">
            <a:solidFill>
              <a:srgbClr val="C00000"/>
            </a:solidFill>
            <a:latin typeface="Calibri"/>
            <a:ea typeface="+mn-ea"/>
            <a:cs typeface="Calibri"/>
          </a:endParaRPr>
        </a:p>
      </xdr:txBody>
    </xdr:sp>
    <xdr:clientData/>
  </xdr:twoCellAnchor>
  <xdr:twoCellAnchor>
    <xdr:from>
      <xdr:col>9</xdr:col>
      <xdr:colOff>323850</xdr:colOff>
      <xdr:row>20</xdr:row>
      <xdr:rowOff>123825</xdr:rowOff>
    </xdr:from>
    <xdr:to>
      <xdr:col>10</xdr:col>
      <xdr:colOff>523875</xdr:colOff>
      <xdr:row>23</xdr:row>
      <xdr:rowOff>38100</xdr:rowOff>
    </xdr:to>
    <xdr:sp macro="" textlink="B19">
      <xdr:nvSpPr>
        <xdr:cNvPr id="27" name="TextBox 26"/>
        <xdr:cNvSpPr txBox="1"/>
      </xdr:nvSpPr>
      <xdr:spPr>
        <a:xfrm>
          <a:off x="6362700" y="3933825"/>
          <a:ext cx="8096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CDD22D-F03C-4C39-A0EB-1B53763B0940}" type="TxLink">
            <a:rPr lang="en-US" sz="1600" b="0" i="0" u="none" strike="noStrike">
              <a:solidFill>
                <a:srgbClr val="7030A0"/>
              </a:solidFill>
              <a:latin typeface="Calibri"/>
              <a:cs typeface="Calibri"/>
            </a:rPr>
            <a:pPr/>
            <a:t>27%</a:t>
          </a:fld>
          <a:endParaRPr lang="en-US" sz="1600">
            <a:solidFill>
              <a:srgbClr val="7030A0"/>
            </a:solidFill>
          </a:endParaRPr>
        </a:p>
      </xdr:txBody>
    </xdr:sp>
    <xdr:clientData/>
  </xdr:twoCellAnchor>
  <xdr:twoCellAnchor>
    <xdr:from>
      <xdr:col>12</xdr:col>
      <xdr:colOff>371475</xdr:colOff>
      <xdr:row>20</xdr:row>
      <xdr:rowOff>142875</xdr:rowOff>
    </xdr:from>
    <xdr:to>
      <xdr:col>13</xdr:col>
      <xdr:colOff>552450</xdr:colOff>
      <xdr:row>23</xdr:row>
      <xdr:rowOff>57150</xdr:rowOff>
    </xdr:to>
    <xdr:sp macro="" textlink="B20">
      <xdr:nvSpPr>
        <xdr:cNvPr id="28" name="TextBox 27"/>
        <xdr:cNvSpPr txBox="1"/>
      </xdr:nvSpPr>
      <xdr:spPr>
        <a:xfrm>
          <a:off x="8239125" y="3952875"/>
          <a:ext cx="7905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2BDF20-8321-448A-9A8C-1135E9290129}" type="TxLink">
            <a:rPr lang="en-US" sz="1600" b="0" i="0" u="none" strike="noStrike">
              <a:solidFill>
                <a:srgbClr val="C00000"/>
              </a:solidFill>
              <a:latin typeface="Calibri"/>
              <a:cs typeface="Calibri"/>
            </a:rPr>
            <a:pPr/>
            <a:t>49%</a:t>
          </a:fld>
          <a:endParaRPr lang="en-US" sz="1600">
            <a:solidFill>
              <a:srgbClr val="C00000"/>
            </a:solidFill>
          </a:endParaRPr>
        </a:p>
      </xdr:txBody>
    </xdr:sp>
    <xdr:clientData/>
  </xdr:twoCellAnchor>
  <xdr:twoCellAnchor editAs="oneCell">
    <xdr:from>
      <xdr:col>15</xdr:col>
      <xdr:colOff>533400</xdr:colOff>
      <xdr:row>18</xdr:row>
      <xdr:rowOff>0</xdr:rowOff>
    </xdr:from>
    <xdr:to>
      <xdr:col>18</xdr:col>
      <xdr:colOff>533400</xdr:colOff>
      <xdr:row>25</xdr:row>
      <xdr:rowOff>180975</xdr:rowOff>
    </xdr:to>
    <mc:AlternateContent xmlns:mc="http://schemas.openxmlformats.org/markup-compatibility/2006" xmlns:a14="http://schemas.microsoft.com/office/drawing/2010/main">
      <mc:Choice Requires="a14">
        <xdr:graphicFrame macro="">
          <xdr:nvGraphicFramePr>
            <xdr:cNvPr id="3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229850" y="342900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0.26474</cdr:x>
      <cdr:y>0.32999</cdr:y>
    </cdr:from>
    <cdr:to>
      <cdr:x>0.71239</cdr:x>
      <cdr:y>0.66444</cdr:y>
    </cdr:to>
    <cdr:sp macro="" textlink="'Sales Pivot'!$E$7">
      <cdr:nvSpPr>
        <cdr:cNvPr id="4" name="TextBox 3"/>
        <cdr:cNvSpPr txBox="1"/>
      </cdr:nvSpPr>
      <cdr:spPr>
        <a:xfrm xmlns:a="http://schemas.openxmlformats.org/drawingml/2006/main">
          <a:off x="698500" y="469900"/>
          <a:ext cx="1181100" cy="4762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2A085B38-4063-402C-ABE4-5FDC6F0775E2}" type="TxLink">
            <a:rPr lang="en-US" sz="1100" b="0" i="0" u="none" strike="noStrike">
              <a:solidFill>
                <a:srgbClr val="000000"/>
              </a:solidFill>
              <a:latin typeface="Calibri"/>
              <a:cs typeface="Calibri"/>
            </a:rPr>
            <a:pPr algn="ctr"/>
            <a:t> </a:t>
          </a:fld>
          <a:endParaRPr lang="en-US" sz="1600">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4333.887091203702" createdVersion="6" refreshedVersion="6" minRefreshableVersion="3" recordCount="16">
  <cacheSource type="worksheet">
    <worksheetSource ref="I5:N21" sheet="Sales Data"/>
  </cacheSource>
  <cacheFields count="6">
    <cacheField name="Name" numFmtId="0">
      <sharedItems count="4">
        <s v="Jack"/>
        <s v="Jill"/>
        <s v="Micky"/>
        <s v="Donald"/>
      </sharedItems>
    </cacheField>
    <cacheField name="Region" numFmtId="0">
      <sharedItems count="4">
        <s v="North"/>
        <s v="South"/>
        <s v="East"/>
        <s v="West"/>
      </sharedItems>
    </cacheField>
    <cacheField name="Product" numFmtId="0">
      <sharedItems count="3">
        <s v="Samsung"/>
        <s v="Iphone"/>
        <s v="1Plus"/>
      </sharedItems>
    </cacheField>
    <cacheField name="Units" numFmtId="0">
      <sharedItems containsSemiMixedTypes="0" containsString="0" containsNumber="1" containsInteger="1" minValue="2066" maxValue="4866"/>
    </cacheField>
    <cacheField name="Price" numFmtId="0">
      <sharedItems containsSemiMixedTypes="0" containsString="0" containsNumber="1" containsInteger="1" minValue="35000" maxValue="80000"/>
    </cacheField>
    <cacheField name="Sales" numFmtId="0">
      <sharedItems containsSemiMixedTypes="0" containsString="0" containsNumber="1" containsInteger="1" minValue="97160000" maxValue="27896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x v="0"/>
    <x v="0"/>
    <x v="0"/>
    <n v="4124"/>
    <n v="50000"/>
    <n v="206200000"/>
  </r>
  <r>
    <x v="1"/>
    <x v="0"/>
    <x v="0"/>
    <n v="3558"/>
    <n v="50000"/>
    <n v="177900000"/>
  </r>
  <r>
    <x v="2"/>
    <x v="0"/>
    <x v="1"/>
    <n v="2066"/>
    <n v="50000"/>
    <n v="103300000"/>
  </r>
  <r>
    <x v="3"/>
    <x v="0"/>
    <x v="2"/>
    <n v="3521"/>
    <n v="35000"/>
    <n v="123235000"/>
  </r>
  <r>
    <x v="0"/>
    <x v="1"/>
    <x v="0"/>
    <n v="3489"/>
    <n v="50000"/>
    <n v="174450000"/>
  </r>
  <r>
    <x v="1"/>
    <x v="1"/>
    <x v="2"/>
    <n v="2776"/>
    <n v="35000"/>
    <n v="97160000"/>
  </r>
  <r>
    <x v="2"/>
    <x v="1"/>
    <x v="0"/>
    <n v="4217"/>
    <n v="50000"/>
    <n v="210850000"/>
  </r>
  <r>
    <x v="3"/>
    <x v="1"/>
    <x v="1"/>
    <n v="3690"/>
    <n v="50000"/>
    <n v="184500000"/>
  </r>
  <r>
    <x v="0"/>
    <x v="2"/>
    <x v="0"/>
    <n v="3395"/>
    <n v="50000"/>
    <n v="169750000"/>
  </r>
  <r>
    <x v="1"/>
    <x v="2"/>
    <x v="0"/>
    <n v="4566"/>
    <n v="50000"/>
    <n v="228300000"/>
  </r>
  <r>
    <x v="2"/>
    <x v="2"/>
    <x v="1"/>
    <n v="3487"/>
    <n v="80000"/>
    <n v="278960000"/>
  </r>
  <r>
    <x v="3"/>
    <x v="2"/>
    <x v="2"/>
    <n v="3658"/>
    <n v="35000"/>
    <n v="128030000"/>
  </r>
  <r>
    <x v="0"/>
    <x v="3"/>
    <x v="2"/>
    <n v="4859"/>
    <n v="35000"/>
    <n v="170065000"/>
  </r>
  <r>
    <x v="1"/>
    <x v="3"/>
    <x v="0"/>
    <n v="4866"/>
    <n v="50000"/>
    <n v="243300000"/>
  </r>
  <r>
    <x v="2"/>
    <x v="3"/>
    <x v="1"/>
    <n v="2415"/>
    <n v="80000"/>
    <n v="193200000"/>
  </r>
  <r>
    <x v="3"/>
    <x v="3"/>
    <x v="2"/>
    <n v="4788"/>
    <n v="35000"/>
    <n v="16758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A17:B21" firstHeaderRow="1" firstDataRow="1" firstDataCol="1" rowPageCount="1" colPageCount="1"/>
  <pivotFields count="6">
    <pivotField axis="axisPage" multipleItemSelectionAllowed="1" showAll="0">
      <items count="5">
        <item x="3"/>
        <item x="0"/>
        <item x="1"/>
        <item x="2"/>
        <item t="default"/>
      </items>
    </pivotField>
    <pivotField showAll="0"/>
    <pivotField axis="axisRow" showAll="0">
      <items count="4">
        <item x="2"/>
        <item x="1"/>
        <item x="0"/>
        <item t="default"/>
      </items>
    </pivotField>
    <pivotField showAll="0"/>
    <pivotField showAll="0"/>
    <pivotField dataField="1" showAll="0"/>
  </pivotFields>
  <rowFields count="1">
    <field x="2"/>
  </rowFields>
  <rowItems count="4">
    <i>
      <x/>
    </i>
    <i>
      <x v="1"/>
    </i>
    <i>
      <x v="2"/>
    </i>
    <i t="grand">
      <x/>
    </i>
  </rowItems>
  <colItems count="1">
    <i/>
  </colItems>
  <pageFields count="1">
    <pageField fld="0" hier="-1"/>
  </pageFields>
  <dataFields count="1">
    <dataField name="Sum of Sales" fld="5" showDataAs="percentOfCol" baseField="0" baseItem="0" numFmtId="10"/>
  </dataFields>
  <formats count="6">
    <format dxfId="5">
      <pivotArea collapsedLevelsAreSubtotals="1" fieldPosition="0">
        <references count="1">
          <reference field="2" count="1">
            <x v="0"/>
          </reference>
        </references>
      </pivotArea>
    </format>
    <format dxfId="4">
      <pivotArea collapsedLevelsAreSubtotals="1" fieldPosition="0">
        <references count="1">
          <reference field="2" count="1">
            <x v="0"/>
          </reference>
        </references>
      </pivotArea>
    </format>
    <format dxfId="3">
      <pivotArea collapsedLevelsAreSubtotals="1" fieldPosition="0">
        <references count="1">
          <reference field="2" count="1">
            <x v="1"/>
          </reference>
        </references>
      </pivotArea>
    </format>
    <format dxfId="2">
      <pivotArea collapsedLevelsAreSubtotals="1" fieldPosition="0">
        <references count="1">
          <reference field="2" count="1">
            <x v="1"/>
          </reference>
        </references>
      </pivotArea>
    </format>
    <format dxfId="1">
      <pivotArea collapsedLevelsAreSubtotals="1" fieldPosition="0">
        <references count="1">
          <reference field="2" count="1">
            <x v="2"/>
          </reference>
        </references>
      </pivotArea>
    </format>
    <format dxfId="0">
      <pivotArea collapsedLevelsAreSubtotals="1"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Region">
  <location ref="A3:B8" firstHeaderRow="1" firstDataRow="1" firstDataCol="1" rowPageCount="1" colPageCount="1"/>
  <pivotFields count="6">
    <pivotField axis="axisPage" showAll="0">
      <items count="5">
        <item x="3"/>
        <item x="0"/>
        <item x="1"/>
        <item x="2"/>
        <item t="default"/>
      </items>
    </pivotField>
    <pivotField axis="axisRow" showAll="0">
      <items count="5">
        <item x="2"/>
        <item x="0"/>
        <item x="1"/>
        <item x="3"/>
        <item t="default"/>
      </items>
    </pivotField>
    <pivotField showAll="0"/>
    <pivotField showAll="0"/>
    <pivotField showAll="0"/>
    <pivotField dataField="1" showAll="0"/>
  </pivotFields>
  <rowFields count="1">
    <field x="1"/>
  </rowFields>
  <rowItems count="5">
    <i>
      <x/>
    </i>
    <i>
      <x v="1"/>
    </i>
    <i>
      <x v="2"/>
    </i>
    <i>
      <x v="3"/>
    </i>
    <i t="grand">
      <x/>
    </i>
  </rowItems>
  <colItems count="1">
    <i/>
  </colItems>
  <pageFields count="1">
    <pageField fld="0" item="0" hier="-1"/>
  </pageFields>
  <dataFields count="1">
    <dataField name="Sum of Sales" fld="5" showDataAs="percentOfCol" baseField="0" baseItem="0" numFmtId="10"/>
  </dataFields>
  <formats count="1">
    <format dxfId="6">
      <pivotArea collapsedLevelsAreSubtotals="1" fieldPosition="0">
        <references count="1">
          <reference field="1" count="0"/>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1"/>
  </pivotTables>
  <data>
    <tabular pivotCacheId="1">
      <items count="4">
        <i x="3" s="1"/>
        <i x="0"/>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1" sourceName="Name">
  <pivotTables>
    <pivotTable tabId="2" name="PivotTable3"/>
  </pivotTables>
  <data>
    <tabular pivotCacheId="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Name 1" cache="Slicer_Name1" caption="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C20" sqref="C20"/>
    </sheetView>
  </sheetViews>
  <sheetFormatPr defaultRowHeight="15" x14ac:dyDescent="0.25"/>
  <cols>
    <col min="1" max="1" width="11.28515625" customWidth="1"/>
    <col min="2" max="2" width="12.140625" customWidth="1"/>
    <col min="3" max="3" width="12.28515625" bestFit="1" customWidth="1"/>
  </cols>
  <sheetData>
    <row r="1" spans="1:9" x14ac:dyDescent="0.25">
      <c r="A1" s="7" t="s">
        <v>0</v>
      </c>
      <c r="B1" t="s">
        <v>12</v>
      </c>
      <c r="C1" t="str">
        <f>B1&amp;" "&amp;"Sales"</f>
        <v>Donald Sales</v>
      </c>
    </row>
    <row r="3" spans="1:9" x14ac:dyDescent="0.25">
      <c r="A3" s="7" t="s">
        <v>1</v>
      </c>
      <c r="B3" t="s">
        <v>18</v>
      </c>
    </row>
    <row r="4" spans="1:9" x14ac:dyDescent="0.25">
      <c r="A4" s="8" t="s">
        <v>15</v>
      </c>
      <c r="B4" s="11">
        <v>0.21220031656846414</v>
      </c>
      <c r="C4" s="10">
        <f>1-GETPIVOTDATA("Sales",$A$3,"Region","East")</f>
        <v>0.78779968343153584</v>
      </c>
    </row>
    <row r="5" spans="1:9" x14ac:dyDescent="0.25">
      <c r="A5" s="8" t="s">
        <v>7</v>
      </c>
      <c r="B5" s="11">
        <v>0.20425295643454408</v>
      </c>
      <c r="C5" s="10">
        <f>1-GETPIVOTDATA("Sales",$A$3,"Region","North")</f>
        <v>0.79574704356545589</v>
      </c>
    </row>
    <row r="6" spans="1:9" x14ac:dyDescent="0.25">
      <c r="A6" s="8" t="s">
        <v>14</v>
      </c>
      <c r="B6" s="11">
        <v>0.30579519180568332</v>
      </c>
      <c r="C6" s="10">
        <f>1-GETPIVOTDATA("Sales",$A$3,"Region","South")</f>
        <v>0.69420480819431662</v>
      </c>
    </row>
    <row r="7" spans="1:9" x14ac:dyDescent="0.25">
      <c r="A7" s="8" t="s">
        <v>16</v>
      </c>
      <c r="B7" s="11">
        <v>0.27775153519130846</v>
      </c>
      <c r="C7" s="10">
        <f>1-GETPIVOTDATA("Sales",$A$3,"Region","West")</f>
        <v>0.72224846480869154</v>
      </c>
    </row>
    <row r="8" spans="1:9" x14ac:dyDescent="0.25">
      <c r="A8" s="8" t="s">
        <v>17</v>
      </c>
      <c r="B8" s="9">
        <v>1</v>
      </c>
    </row>
    <row r="12" spans="1:9" x14ac:dyDescent="0.25">
      <c r="I12" s="12"/>
    </row>
    <row r="15" spans="1:9" x14ac:dyDescent="0.25">
      <c r="A15" s="7" t="s">
        <v>0</v>
      </c>
      <c r="B15" t="s">
        <v>20</v>
      </c>
    </row>
    <row r="17" spans="1:3" x14ac:dyDescent="0.25">
      <c r="A17" s="7" t="s">
        <v>2</v>
      </c>
      <c r="B17" t="s">
        <v>18</v>
      </c>
    </row>
    <row r="18" spans="1:3" x14ac:dyDescent="0.25">
      <c r="A18" s="8" t="s">
        <v>13</v>
      </c>
      <c r="B18" s="11">
        <v>0.24015499968495999</v>
      </c>
      <c r="C18" s="10">
        <f>1-GETPIVOTDATA("Sales",$A$17,"Product","1Plus")</f>
        <v>0.75984500031503999</v>
      </c>
    </row>
    <row r="19" spans="1:3" x14ac:dyDescent="0.25">
      <c r="A19" s="8" t="s">
        <v>11</v>
      </c>
      <c r="B19" s="11">
        <v>0.26601978451263308</v>
      </c>
      <c r="C19" s="10">
        <f>1-GETPIVOTDATA("Sales",$A$17,"Product","Iphone")</f>
        <v>0.73398021548736692</v>
      </c>
    </row>
    <row r="20" spans="1:3" x14ac:dyDescent="0.25">
      <c r="A20" s="8" t="s">
        <v>8</v>
      </c>
      <c r="B20" s="11">
        <v>0.4938252158024069</v>
      </c>
      <c r="C20" s="10">
        <f>1-GETPIVOTDATA("Sales",$A$17,"Product","Samsung")</f>
        <v>0.5061747841975931</v>
      </c>
    </row>
    <row r="21" spans="1:3" x14ac:dyDescent="0.25">
      <c r="A21" s="8" t="s">
        <v>17</v>
      </c>
      <c r="B21" s="9">
        <v>1</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4:N21"/>
  <sheetViews>
    <sheetView tabSelected="1" workbookViewId="0">
      <selection activeCell="R14" sqref="R14"/>
    </sheetView>
  </sheetViews>
  <sheetFormatPr defaultRowHeight="15" x14ac:dyDescent="0.25"/>
  <cols>
    <col min="1" max="1" width="7.28515625" bestFit="1" customWidth="1"/>
    <col min="2" max="2" width="7.140625" bestFit="1" customWidth="1"/>
    <col min="3" max="3" width="8.85546875" bestFit="1" customWidth="1"/>
    <col min="4" max="4" width="5.7109375" bestFit="1" customWidth="1"/>
    <col min="5" max="5" width="6" bestFit="1" customWidth="1"/>
    <col min="6" max="6" width="10" bestFit="1" customWidth="1"/>
    <col min="9" max="9" width="7.28515625" bestFit="1" customWidth="1"/>
    <col min="10" max="10" width="7.140625" bestFit="1" customWidth="1"/>
    <col min="11" max="11" width="8.85546875" bestFit="1" customWidth="1"/>
    <col min="12" max="12" width="5.7109375" bestFit="1" customWidth="1"/>
    <col min="13" max="13" width="6" bestFit="1" customWidth="1"/>
    <col min="14" max="14" width="10" bestFit="1" customWidth="1"/>
  </cols>
  <sheetData>
    <row r="4" spans="9:14" ht="15.75" thickBot="1" x14ac:dyDescent="0.3"/>
    <row r="5" spans="9:14" x14ac:dyDescent="0.25">
      <c r="I5" s="1" t="s">
        <v>0</v>
      </c>
      <c r="J5" s="2" t="s">
        <v>1</v>
      </c>
      <c r="K5" s="2" t="s">
        <v>2</v>
      </c>
      <c r="L5" s="2" t="s">
        <v>3</v>
      </c>
      <c r="M5" s="2" t="s">
        <v>4</v>
      </c>
      <c r="N5" s="3" t="s">
        <v>5</v>
      </c>
    </row>
    <row r="6" spans="9:14" x14ac:dyDescent="0.25">
      <c r="I6" s="4" t="s">
        <v>6</v>
      </c>
      <c r="J6" s="5" t="s">
        <v>7</v>
      </c>
      <c r="K6" s="5" t="s">
        <v>8</v>
      </c>
      <c r="L6" s="5">
        <v>4124</v>
      </c>
      <c r="M6" s="5">
        <v>50000</v>
      </c>
      <c r="N6" s="6">
        <f>L6*M6</f>
        <v>206200000</v>
      </c>
    </row>
    <row r="7" spans="9:14" x14ac:dyDescent="0.25">
      <c r="I7" s="4" t="s">
        <v>9</v>
      </c>
      <c r="J7" s="5" t="s">
        <v>7</v>
      </c>
      <c r="K7" s="5" t="s">
        <v>8</v>
      </c>
      <c r="L7" s="5">
        <v>3558</v>
      </c>
      <c r="M7" s="5">
        <v>50000</v>
      </c>
      <c r="N7" s="6">
        <f t="shared" ref="N7:N21" si="0">L7*M7</f>
        <v>177900000</v>
      </c>
    </row>
    <row r="8" spans="9:14" x14ac:dyDescent="0.25">
      <c r="I8" s="4" t="s">
        <v>10</v>
      </c>
      <c r="J8" s="5" t="s">
        <v>7</v>
      </c>
      <c r="K8" s="5" t="s">
        <v>11</v>
      </c>
      <c r="L8" s="5">
        <v>2066</v>
      </c>
      <c r="M8" s="5">
        <v>50000</v>
      </c>
      <c r="N8" s="6">
        <f t="shared" si="0"/>
        <v>103300000</v>
      </c>
    </row>
    <row r="9" spans="9:14" x14ac:dyDescent="0.25">
      <c r="I9" s="4" t="s">
        <v>12</v>
      </c>
      <c r="J9" s="5" t="s">
        <v>7</v>
      </c>
      <c r="K9" s="5" t="s">
        <v>19</v>
      </c>
      <c r="L9" s="5">
        <v>3521</v>
      </c>
      <c r="M9" s="5">
        <v>35000</v>
      </c>
      <c r="N9" s="6">
        <f t="shared" si="0"/>
        <v>123235000</v>
      </c>
    </row>
    <row r="10" spans="9:14" x14ac:dyDescent="0.25">
      <c r="I10" s="4" t="s">
        <v>6</v>
      </c>
      <c r="J10" s="5" t="s">
        <v>14</v>
      </c>
      <c r="K10" s="5" t="s">
        <v>8</v>
      </c>
      <c r="L10" s="5">
        <v>3489</v>
      </c>
      <c r="M10" s="5">
        <v>50000</v>
      </c>
      <c r="N10" s="6">
        <f t="shared" si="0"/>
        <v>174450000</v>
      </c>
    </row>
    <row r="11" spans="9:14" x14ac:dyDescent="0.25">
      <c r="I11" s="4" t="s">
        <v>9</v>
      </c>
      <c r="J11" s="5" t="s">
        <v>14</v>
      </c>
      <c r="K11" s="5" t="s">
        <v>19</v>
      </c>
      <c r="L11" s="5">
        <v>2776</v>
      </c>
      <c r="M11" s="5">
        <v>35000</v>
      </c>
      <c r="N11" s="6">
        <f t="shared" si="0"/>
        <v>97160000</v>
      </c>
    </row>
    <row r="12" spans="9:14" x14ac:dyDescent="0.25">
      <c r="I12" s="4" t="s">
        <v>10</v>
      </c>
      <c r="J12" s="5" t="s">
        <v>14</v>
      </c>
      <c r="K12" s="5" t="s">
        <v>8</v>
      </c>
      <c r="L12" s="5">
        <v>4217</v>
      </c>
      <c r="M12" s="5">
        <v>50000</v>
      </c>
      <c r="N12" s="6">
        <f t="shared" si="0"/>
        <v>210850000</v>
      </c>
    </row>
    <row r="13" spans="9:14" x14ac:dyDescent="0.25">
      <c r="I13" s="4" t="s">
        <v>12</v>
      </c>
      <c r="J13" s="5" t="s">
        <v>14</v>
      </c>
      <c r="K13" s="5" t="s">
        <v>11</v>
      </c>
      <c r="L13" s="5">
        <v>3690</v>
      </c>
      <c r="M13" s="5">
        <v>50000</v>
      </c>
      <c r="N13" s="6">
        <f t="shared" si="0"/>
        <v>184500000</v>
      </c>
    </row>
    <row r="14" spans="9:14" x14ac:dyDescent="0.25">
      <c r="I14" s="4" t="s">
        <v>6</v>
      </c>
      <c r="J14" s="5" t="s">
        <v>15</v>
      </c>
      <c r="K14" s="5" t="s">
        <v>8</v>
      </c>
      <c r="L14" s="5">
        <v>3395</v>
      </c>
      <c r="M14" s="5">
        <v>50000</v>
      </c>
      <c r="N14" s="6">
        <f t="shared" si="0"/>
        <v>169750000</v>
      </c>
    </row>
    <row r="15" spans="9:14" x14ac:dyDescent="0.25">
      <c r="I15" s="4" t="s">
        <v>9</v>
      </c>
      <c r="J15" s="5" t="s">
        <v>15</v>
      </c>
      <c r="K15" s="5" t="s">
        <v>8</v>
      </c>
      <c r="L15" s="5">
        <v>4566</v>
      </c>
      <c r="M15" s="5">
        <v>50000</v>
      </c>
      <c r="N15" s="6">
        <f t="shared" si="0"/>
        <v>228300000</v>
      </c>
    </row>
    <row r="16" spans="9:14" x14ac:dyDescent="0.25">
      <c r="I16" s="4" t="s">
        <v>10</v>
      </c>
      <c r="J16" s="5" t="s">
        <v>15</v>
      </c>
      <c r="K16" s="5" t="s">
        <v>11</v>
      </c>
      <c r="L16" s="5">
        <v>3487</v>
      </c>
      <c r="M16" s="5">
        <v>80000</v>
      </c>
      <c r="N16" s="6">
        <f t="shared" si="0"/>
        <v>278960000</v>
      </c>
    </row>
    <row r="17" spans="9:14" x14ac:dyDescent="0.25">
      <c r="I17" s="4" t="s">
        <v>12</v>
      </c>
      <c r="J17" s="5" t="s">
        <v>15</v>
      </c>
      <c r="K17" s="5" t="s">
        <v>19</v>
      </c>
      <c r="L17" s="5">
        <v>3658</v>
      </c>
      <c r="M17" s="5">
        <v>35000</v>
      </c>
      <c r="N17" s="6">
        <f t="shared" si="0"/>
        <v>128030000</v>
      </c>
    </row>
    <row r="18" spans="9:14" x14ac:dyDescent="0.25">
      <c r="I18" s="4" t="s">
        <v>6</v>
      </c>
      <c r="J18" s="5" t="s">
        <v>16</v>
      </c>
      <c r="K18" s="5" t="s">
        <v>19</v>
      </c>
      <c r="L18" s="5">
        <v>4859</v>
      </c>
      <c r="M18" s="5">
        <v>35000</v>
      </c>
      <c r="N18" s="6">
        <f t="shared" si="0"/>
        <v>170065000</v>
      </c>
    </row>
    <row r="19" spans="9:14" x14ac:dyDescent="0.25">
      <c r="I19" s="4" t="s">
        <v>9</v>
      </c>
      <c r="J19" s="5" t="s">
        <v>16</v>
      </c>
      <c r="K19" s="5" t="s">
        <v>8</v>
      </c>
      <c r="L19" s="5">
        <v>4866</v>
      </c>
      <c r="M19" s="5">
        <v>50000</v>
      </c>
      <c r="N19" s="6">
        <f t="shared" si="0"/>
        <v>243300000</v>
      </c>
    </row>
    <row r="20" spans="9:14" x14ac:dyDescent="0.25">
      <c r="I20" s="4" t="s">
        <v>10</v>
      </c>
      <c r="J20" s="5" t="s">
        <v>16</v>
      </c>
      <c r="K20" s="5" t="s">
        <v>11</v>
      </c>
      <c r="L20" s="5">
        <v>2415</v>
      </c>
      <c r="M20" s="5">
        <v>80000</v>
      </c>
      <c r="N20" s="6">
        <f t="shared" si="0"/>
        <v>193200000</v>
      </c>
    </row>
    <row r="21" spans="9:14" x14ac:dyDescent="0.25">
      <c r="I21" s="4" t="s">
        <v>12</v>
      </c>
      <c r="J21" s="5" t="s">
        <v>16</v>
      </c>
      <c r="K21" s="5" t="s">
        <v>19</v>
      </c>
      <c r="L21" s="5">
        <v>4788</v>
      </c>
      <c r="M21" s="5">
        <v>35000</v>
      </c>
      <c r="N21" s="6">
        <f t="shared" si="0"/>
        <v>167580000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Pivot</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2021-05-17T15:46:18Z</dcterms:created>
  <dcterms:modified xsi:type="dcterms:W3CDTF">2021-05-20T06:24:03Z</dcterms:modified>
</cp:coreProperties>
</file>