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team_dashboard\ateam_dashboard\package\src\app\(DashboardLayout)\components\dashboard\"/>
    </mc:Choice>
  </mc:AlternateContent>
  <xr:revisionPtr revIDLastSave="0" documentId="13_ncr:1_{FEBF152E-F6AA-4CFF-8DE2-72BB72E6AB1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ain Data" sheetId="1" r:id="rId1"/>
  </sheets>
  <calcPr calcId="191029"/>
</workbook>
</file>

<file path=xl/calcChain.xml><?xml version="1.0" encoding="utf-8"?>
<calcChain xmlns="http://schemas.openxmlformats.org/spreadsheetml/2006/main">
  <c r="P3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R2" i="1"/>
  <c r="Q2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</calcChain>
</file>

<file path=xl/sharedStrings.xml><?xml version="1.0" encoding="utf-8"?>
<sst xmlns="http://schemas.openxmlformats.org/spreadsheetml/2006/main" count="265" uniqueCount="102">
  <si>
    <t>Student_ID</t>
  </si>
  <si>
    <t>Student_Name</t>
  </si>
  <si>
    <t>Age</t>
  </si>
  <si>
    <t>Gender</t>
  </si>
  <si>
    <t>Join_Date</t>
  </si>
  <si>
    <t>Completion_Date</t>
  </si>
  <si>
    <t>Course_Duration_Months</t>
  </si>
  <si>
    <t>Initial_Assessment_Score</t>
  </si>
  <si>
    <t>Level_1_Score</t>
  </si>
  <si>
    <t>Level_2_Score</t>
  </si>
  <si>
    <t>Level_3_Score</t>
  </si>
  <si>
    <t>Level_4_Score</t>
  </si>
  <si>
    <t>Level_5_Score</t>
  </si>
  <si>
    <t>Level_6_Score</t>
  </si>
  <si>
    <t>Final_Assessment_Score</t>
  </si>
  <si>
    <t>Final_Result</t>
  </si>
  <si>
    <t>Attendance_Percentage</t>
  </si>
  <si>
    <t>Teacher_Name</t>
  </si>
  <si>
    <t>Batch_Name</t>
  </si>
  <si>
    <t>Center_Location</t>
  </si>
  <si>
    <t>Parent_Feedback_Score</t>
  </si>
  <si>
    <t>Remarks</t>
  </si>
  <si>
    <t>STU001</t>
  </si>
  <si>
    <t>STU002</t>
  </si>
  <si>
    <t>STU003</t>
  </si>
  <si>
    <t>STU004</t>
  </si>
  <si>
    <t>STU005</t>
  </si>
  <si>
    <t>STU006</t>
  </si>
  <si>
    <t>STU007</t>
  </si>
  <si>
    <t>STU008</t>
  </si>
  <si>
    <t>STU009</t>
  </si>
  <si>
    <t>STU010</t>
  </si>
  <si>
    <t>STU011</t>
  </si>
  <si>
    <t>STU012</t>
  </si>
  <si>
    <t>STU013</t>
  </si>
  <si>
    <t>STU014</t>
  </si>
  <si>
    <t>STU015</t>
  </si>
  <si>
    <t>STU016</t>
  </si>
  <si>
    <t>STU017</t>
  </si>
  <si>
    <t>STU018</t>
  </si>
  <si>
    <t>STU019</t>
  </si>
  <si>
    <t>STU020</t>
  </si>
  <si>
    <t>STU021</t>
  </si>
  <si>
    <t>STU022</t>
  </si>
  <si>
    <t>STU023</t>
  </si>
  <si>
    <t>STU024</t>
  </si>
  <si>
    <t>STU025</t>
  </si>
  <si>
    <t>STU026</t>
  </si>
  <si>
    <t>STU027</t>
  </si>
  <si>
    <t>STU028</t>
  </si>
  <si>
    <t>STU029</t>
  </si>
  <si>
    <t>STU030</t>
  </si>
  <si>
    <t>Aadhira</t>
  </si>
  <si>
    <t>Thanish</t>
  </si>
  <si>
    <t>Pranesh</t>
  </si>
  <si>
    <t>Dhruvika</t>
  </si>
  <si>
    <t>Kavish</t>
  </si>
  <si>
    <t>Aadit</t>
  </si>
  <si>
    <t>Samaira</t>
  </si>
  <si>
    <t>Yuvan</t>
  </si>
  <si>
    <t>Ishvarya</t>
  </si>
  <si>
    <t>Hriday</t>
  </si>
  <si>
    <t>Aahna</t>
  </si>
  <si>
    <t>Aaradhya</t>
  </si>
  <si>
    <t>Krithik</t>
  </si>
  <si>
    <t>Tharunesh</t>
  </si>
  <si>
    <t>Charvi</t>
  </si>
  <si>
    <t>Vehaan</t>
  </si>
  <si>
    <t>Aadvika</t>
  </si>
  <si>
    <t>Hrishika</t>
  </si>
  <si>
    <t>Arush</t>
  </si>
  <si>
    <t>Vidhur</t>
  </si>
  <si>
    <t>Saiyan</t>
  </si>
  <si>
    <t>Anvitha</t>
  </si>
  <si>
    <t>Krishanth</t>
  </si>
  <si>
    <t>Diya</t>
  </si>
  <si>
    <t>Dharshan</t>
  </si>
  <si>
    <t>Sanvika</t>
  </si>
  <si>
    <t>Eshan</t>
  </si>
  <si>
    <t>Myra</t>
  </si>
  <si>
    <t>Aarav</t>
  </si>
  <si>
    <t>M</t>
  </si>
  <si>
    <t>F</t>
  </si>
  <si>
    <t>Pass</t>
  </si>
  <si>
    <t>Batch A</t>
  </si>
  <si>
    <t>Batch E</t>
  </si>
  <si>
    <t>Batch B</t>
  </si>
  <si>
    <t>Batch D</t>
  </si>
  <si>
    <t>Batch C</t>
  </si>
  <si>
    <t>Excellent progress</t>
  </si>
  <si>
    <t>Shows great focus</t>
  </si>
  <si>
    <t>Steady improvement</t>
  </si>
  <si>
    <t>Fluent reading</t>
  </si>
  <si>
    <t>Very confident reader</t>
  </si>
  <si>
    <t>Avg_Monthly_Score2</t>
  </si>
  <si>
    <t>Best_Monthly_Score3</t>
  </si>
  <si>
    <t>Lowest_Monthly_Score4</t>
  </si>
  <si>
    <t>Kelambakam</t>
  </si>
  <si>
    <t>Hari</t>
  </si>
  <si>
    <t>Mrs. Haseena</t>
  </si>
  <si>
    <t>Ms. Harini</t>
  </si>
  <si>
    <t>Ms. Yashitha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</si>
</sst>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64" formatCode="0.0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F6B9AD-CF80-4287-B2FD-D2D475A9EE3C}" name="Table2" displayName="Table2" ref="A1:Y31" totalsRowShown="0" headerRowDxfId="7" headerRowBorderDxfId="6" tableBorderDxfId="5">
  <tableColumns count="25">
    <tableColumn id="1" xr3:uid="{28442A57-6B8E-4B01-809D-8BEB1717574E}" name="Student_ID"/>
    <tableColumn id="2" xr3:uid="{42C7F7C3-ACF0-4720-BB24-A7CF00612264}" name="Student_Name"/>
    <tableColumn id="3" xr3:uid="{D5073899-C4FF-4420-A901-417D2B448B1F}" name="Age"/>
    <tableColumn id="4" xr3:uid="{63D8F7D9-BB9B-436B-B81C-5A8B47C59319}" name="Gender"/>
    <tableColumn id="5" xr3:uid="{F6E923A2-3212-4BEA-8BB5-F7B0F6DF1DFB}" name="Join_Date" dataDxfId="4"/>
    <tableColumn id="6" xr3:uid="{679CF4A5-38B0-4665-B0CD-6EC747D9D1CE}" name="Completion_Date"/>
    <tableColumn id="7" xr3:uid="{F7A2A2BF-F9A9-45A6-8628-DBFC4B89A08E}" name="Course_Duration_Months" dataDxfId="3">
      <calculatedColumnFormula>VLOOKUP(Table2[[#This Row],[Student_ID]],#REF!,32,0)</calculatedColumnFormula>
    </tableColumn>
    <tableColumn id="8" xr3:uid="{0C79773D-4399-4D4D-AFC8-40DCBB99AF61}" name="Initial_Assessment_Score"/>
    <tableColumn id="9" xr3:uid="{27CE8093-9F31-490A-8E96-403ED39ADCDE}" name="Level_1_Score"/>
    <tableColumn id="10" xr3:uid="{40E59683-3D25-49EA-9E49-AEC3D57D71DA}" name="Level_2_Score"/>
    <tableColumn id="11" xr3:uid="{E125476D-4674-4A89-A619-3B4283864691}" name="Level_3_Score"/>
    <tableColumn id="12" xr3:uid="{211DE4A4-92C7-4C85-BF4E-A02B355A7310}" name="Level_4_Score"/>
    <tableColumn id="13" xr3:uid="{A760C8DA-2030-4FCB-81EB-C5967627CC7F}" name="Level_5_Score"/>
    <tableColumn id="14" xr3:uid="{0CA893DF-E54D-466F-9DCD-38AA656097A6}" name="Level_6_Score"/>
    <tableColumn id="15" xr3:uid="{1549FB6D-503C-41F2-AD8C-22A046EE713C}" name="Final_Assessment_Score"/>
    <tableColumn id="19" xr3:uid="{40F242A3-E0D8-4EAD-A7B6-4ECB47667954}" name="Avg_Monthly_Score2" dataDxfId="2">
      <calculatedColumnFormula>VLOOKUP(Table2[[#This Row],[Student_ID]],#REF!,29,0)</calculatedColumnFormula>
    </tableColumn>
    <tableColumn id="20" xr3:uid="{A4F45413-85EB-472D-8FC3-41907EE7D1F9}" name="Best_Monthly_Score3" dataDxfId="1">
      <calculatedColumnFormula>VLOOKUP(Table2[[#This Row],[Student_ID]],#REF!,30,0)</calculatedColumnFormula>
    </tableColumn>
    <tableColumn id="21" xr3:uid="{1034A430-1F65-46F0-B2F0-60406DF4FE46}" name="Lowest_Monthly_Score4" dataDxfId="0">
      <calculatedColumnFormula>VLOOKUP(Table2[[#This Row],[Student_ID]],#REF!,31,0)</calculatedColumnFormula>
    </tableColumn>
    <tableColumn id="22" xr3:uid="{91FDB55C-CD63-4E48-9263-577A1754E5F0}" name="Final_Result"/>
    <tableColumn id="23" xr3:uid="{F19AA12B-0649-4F10-874F-1CEAA2CCAC8A}" name="Attendance_Percentage"/>
    <tableColumn id="24" xr3:uid="{B8F7EFF1-E1E3-44BC-B4F2-EF1CF47E1D71}" name="Teacher_Name"/>
    <tableColumn id="25" xr3:uid="{63404C22-3E9D-4D95-8A9E-7CEC2CE18393}" name="Batch_Name"/>
    <tableColumn id="26" xr3:uid="{6AB51510-34D0-4ABE-96B4-6BBDB3CFDAD3}" name="Center_Location"/>
    <tableColumn id="27" xr3:uid="{6EE23D23-CAD6-4B21-A222-35CFD86FCDCA}" name="Parent_Feedback_Score"/>
    <tableColumn id="28" xr3:uid="{602D435F-43A9-4EAB-AB35-98B99E682BA5}" name="Remar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workbookViewId="0">
      <selection activeCell="C14" sqref="C14"/>
    </sheetView>
  </sheetViews>
  <sheetFormatPr defaultRowHeight="14.5" x14ac:dyDescent="0.35"/>
  <cols>
    <col min="1" max="1" width="12.36328125" customWidth="1"/>
    <col min="2" max="2" width="15.54296875" customWidth="1"/>
    <col min="3" max="3" width="6.08984375" customWidth="1"/>
    <col min="4" max="4" width="9" customWidth="1"/>
    <col min="5" max="5" width="11.08984375" customWidth="1"/>
    <col min="6" max="6" width="17.54296875" customWidth="1"/>
    <col min="7" max="7" width="24.54296875" customWidth="1"/>
    <col min="8" max="8" width="24" customWidth="1"/>
    <col min="9" max="14" width="14.90625" customWidth="1"/>
    <col min="15" max="15" width="23.1796875" customWidth="1"/>
    <col min="16" max="16" width="21" style="1" customWidth="1"/>
    <col min="17" max="17" width="21.36328125" customWidth="1"/>
    <col min="18" max="18" width="23.6328125" customWidth="1"/>
    <col min="19" max="19" width="12.90625" customWidth="1"/>
    <col min="20" max="20" width="23.08984375" customWidth="1"/>
    <col min="21" max="21" width="15.54296875" customWidth="1"/>
    <col min="22" max="22" width="13.6328125" customWidth="1"/>
    <col min="23" max="23" width="16.6328125" customWidth="1"/>
    <col min="24" max="24" width="23.08984375" customWidth="1"/>
    <col min="25" max="25" width="18.90625" bestFit="1" customWidth="1"/>
  </cols>
  <sheetData>
    <row r="1" spans="1:2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94</v>
      </c>
      <c r="Q1" s="2" t="s">
        <v>95</v>
      </c>
      <c r="R1" s="2" t="s">
        <v>96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</row>
    <row r="2" spans="1:25" x14ac:dyDescent="0.35">
      <c r="A2" t="s">
        <v>22</v>
      </c>
      <c r="B2" t="s">
        <v>52</v>
      </c>
      <c r="C2">
        <v>6</v>
      </c>
      <c r="D2" t="s">
        <v>81</v>
      </c>
      <c r="E2" s="3">
        <v>45810</v>
      </c>
      <c r="G2" t="e">
        <f>VLOOKUP(Table2[[#This Row],[Student_ID]],#REF!,32,0)</f>
        <v>#REF!</v>
      </c>
      <c r="H2">
        <v>23</v>
      </c>
      <c r="I2">
        <v>52</v>
      </c>
      <c r="J2">
        <v>54</v>
      </c>
      <c r="K2">
        <v>67</v>
      </c>
      <c r="L2">
        <v>70</v>
      </c>
      <c r="P2" s="1" t="e">
        <f>VLOOKUP(Table2[[#This Row],[Student_ID]],#REF!,29,0)</f>
        <v>#REF!</v>
      </c>
      <c r="Q2" t="e">
        <f>VLOOKUP(Table2[[#This Row],[Student_ID]],#REF!,30,0)</f>
        <v>#REF!</v>
      </c>
      <c r="R2" t="e">
        <f>VLOOKUP(Table2[[#This Row],[Student_ID]],#REF!,31,0)</f>
        <v>#REF!</v>
      </c>
      <c r="S2" t="s">
        <v>83</v>
      </c>
      <c r="T2">
        <v>95</v>
      </c>
      <c r="U2" t="s">
        <v>99</v>
      </c>
      <c r="V2" t="s">
        <v>84</v>
      </c>
      <c r="W2" t="s">
        <v>97</v>
      </c>
      <c r="X2">
        <v>4.8</v>
      </c>
      <c r="Y2" t="s">
        <v>89</v>
      </c>
    </row>
    <row r="3" spans="1:25" x14ac:dyDescent="0.35">
      <c r="A3" t="s">
        <v>23</v>
      </c>
      <c r="B3" t="s">
        <v>53</v>
      </c>
      <c r="C3">
        <v>6</v>
      </c>
      <c r="D3" t="s">
        <v>82</v>
      </c>
      <c r="E3" s="3">
        <v>45859</v>
      </c>
      <c r="G3" t="e">
        <f>VLOOKUP(Table2[[#This Row],[Student_ID]],#REF!,32,0)</f>
        <v>#REF!</v>
      </c>
      <c r="H3">
        <v>30</v>
      </c>
      <c r="I3">
        <v>54</v>
      </c>
      <c r="J3">
        <v>61</v>
      </c>
      <c r="K3">
        <v>73</v>
      </c>
      <c r="P3" s="1" t="e">
        <f>VLOOKUP(Table2[[#This Row],[Student_ID]],#REF!,29,0)</f>
        <v>#REF!</v>
      </c>
      <c r="Q3" t="e">
        <f>VLOOKUP(Table2[[#This Row],[Student_ID]],#REF!,30,0)</f>
        <v>#REF!</v>
      </c>
      <c r="R3" t="e">
        <f>VLOOKUP(Table2[[#This Row],[Student_ID]],#REF!,31,0)</f>
        <v>#REF!</v>
      </c>
      <c r="S3" t="s">
        <v>83</v>
      </c>
      <c r="T3">
        <v>91</v>
      </c>
      <c r="U3" t="s">
        <v>101</v>
      </c>
      <c r="V3" t="s">
        <v>85</v>
      </c>
      <c r="W3" t="s">
        <v>97</v>
      </c>
      <c r="X3">
        <v>4.9000000000000004</v>
      </c>
      <c r="Y3" t="s">
        <v>90</v>
      </c>
    </row>
    <row r="4" spans="1:25" x14ac:dyDescent="0.35">
      <c r="A4" t="s">
        <v>24</v>
      </c>
      <c r="B4" t="s">
        <v>98</v>
      </c>
      <c r="C4">
        <v>3</v>
      </c>
      <c r="D4" t="s">
        <v>81</v>
      </c>
      <c r="E4" s="3">
        <v>45817</v>
      </c>
      <c r="G4" t="e">
        <f>VLOOKUP(Table2[[#This Row],[Student_ID]],#REF!,32,0)</f>
        <v>#REF!</v>
      </c>
      <c r="H4">
        <v>37</v>
      </c>
      <c r="I4">
        <v>53</v>
      </c>
      <c r="J4">
        <v>55</v>
      </c>
      <c r="K4">
        <v>64</v>
      </c>
      <c r="P4" s="1" t="e">
        <f>VLOOKUP(Table2[[#This Row],[Student_ID]],#REF!,29,0)</f>
        <v>#REF!</v>
      </c>
      <c r="Q4" t="e">
        <f>VLOOKUP(Table2[[#This Row],[Student_ID]],#REF!,30,0)</f>
        <v>#REF!</v>
      </c>
      <c r="R4" t="e">
        <f>VLOOKUP(Table2[[#This Row],[Student_ID]],#REF!,31,0)</f>
        <v>#REF!</v>
      </c>
      <c r="S4" t="s">
        <v>83</v>
      </c>
      <c r="T4">
        <v>92</v>
      </c>
      <c r="U4" t="s">
        <v>99</v>
      </c>
      <c r="V4" t="s">
        <v>86</v>
      </c>
      <c r="W4" t="s">
        <v>97</v>
      </c>
      <c r="X4">
        <v>4.5999999999999996</v>
      </c>
      <c r="Y4" t="s">
        <v>91</v>
      </c>
    </row>
    <row r="5" spans="1:25" x14ac:dyDescent="0.35">
      <c r="A5" t="s">
        <v>25</v>
      </c>
      <c r="B5" t="s">
        <v>54</v>
      </c>
      <c r="C5">
        <v>3</v>
      </c>
      <c r="D5" t="s">
        <v>81</v>
      </c>
      <c r="E5" s="3">
        <v>45870</v>
      </c>
      <c r="G5" t="e">
        <f>VLOOKUP(Table2[[#This Row],[Student_ID]],#REF!,32,0)</f>
        <v>#REF!</v>
      </c>
      <c r="H5">
        <v>36</v>
      </c>
      <c r="I5">
        <v>51</v>
      </c>
      <c r="J5">
        <v>53</v>
      </c>
      <c r="P5" s="1" t="e">
        <f>VLOOKUP(Table2[[#This Row],[Student_ID]],#REF!,29,0)</f>
        <v>#REF!</v>
      </c>
      <c r="Q5" t="e">
        <f>VLOOKUP(Table2[[#This Row],[Student_ID]],#REF!,30,0)</f>
        <v>#REF!</v>
      </c>
      <c r="R5" t="e">
        <f>VLOOKUP(Table2[[#This Row],[Student_ID]],#REF!,31,0)</f>
        <v>#REF!</v>
      </c>
      <c r="S5" t="s">
        <v>83</v>
      </c>
      <c r="T5">
        <v>99</v>
      </c>
      <c r="U5" t="s">
        <v>99</v>
      </c>
      <c r="V5" t="s">
        <v>84</v>
      </c>
      <c r="W5" t="s">
        <v>97</v>
      </c>
      <c r="X5">
        <v>4.8</v>
      </c>
      <c r="Y5" t="s">
        <v>90</v>
      </c>
    </row>
    <row r="6" spans="1:25" x14ac:dyDescent="0.35">
      <c r="A6" t="s">
        <v>26</v>
      </c>
      <c r="B6" t="s">
        <v>55</v>
      </c>
      <c r="C6">
        <v>6</v>
      </c>
      <c r="D6" t="s">
        <v>81</v>
      </c>
      <c r="E6" s="3">
        <v>45824</v>
      </c>
      <c r="G6" t="e">
        <f>VLOOKUP(Table2[[#This Row],[Student_ID]],#REF!,32,0)</f>
        <v>#REF!</v>
      </c>
      <c r="H6">
        <v>39</v>
      </c>
      <c r="I6">
        <v>50</v>
      </c>
      <c r="J6">
        <v>53</v>
      </c>
      <c r="K6">
        <v>65</v>
      </c>
      <c r="P6" s="1" t="e">
        <f>VLOOKUP(Table2[[#This Row],[Student_ID]],#REF!,29,0)</f>
        <v>#REF!</v>
      </c>
      <c r="Q6" t="e">
        <f>VLOOKUP(Table2[[#This Row],[Student_ID]],#REF!,30,0)</f>
        <v>#REF!</v>
      </c>
      <c r="R6" t="e">
        <f>VLOOKUP(Table2[[#This Row],[Student_ID]],#REF!,31,0)</f>
        <v>#REF!</v>
      </c>
      <c r="S6" t="s">
        <v>83</v>
      </c>
      <c r="T6">
        <v>95</v>
      </c>
      <c r="U6" t="s">
        <v>101</v>
      </c>
      <c r="V6" t="s">
        <v>85</v>
      </c>
      <c r="W6" t="s">
        <v>97</v>
      </c>
      <c r="X6">
        <v>4.5</v>
      </c>
      <c r="Y6" t="s">
        <v>92</v>
      </c>
    </row>
    <row r="7" spans="1:25" x14ac:dyDescent="0.35">
      <c r="A7" t="s">
        <v>27</v>
      </c>
      <c r="B7" t="s">
        <v>56</v>
      </c>
      <c r="C7">
        <v>6</v>
      </c>
      <c r="D7" t="s">
        <v>81</v>
      </c>
      <c r="E7" s="3">
        <v>45933</v>
      </c>
      <c r="G7" t="e">
        <f>VLOOKUP(Table2[[#This Row],[Student_ID]],#REF!,32,0)</f>
        <v>#REF!</v>
      </c>
      <c r="H7">
        <v>38</v>
      </c>
      <c r="I7">
        <v>51</v>
      </c>
      <c r="P7" s="1" t="e">
        <f>VLOOKUP(Table2[[#This Row],[Student_ID]],#REF!,29,0)</f>
        <v>#REF!</v>
      </c>
      <c r="Q7" t="e">
        <f>VLOOKUP(Table2[[#This Row],[Student_ID]],#REF!,30,0)</f>
        <v>#REF!</v>
      </c>
      <c r="R7" t="e">
        <f>VLOOKUP(Table2[[#This Row],[Student_ID]],#REF!,31,0)</f>
        <v>#REF!</v>
      </c>
      <c r="S7" t="s">
        <v>83</v>
      </c>
      <c r="T7">
        <v>97</v>
      </c>
      <c r="U7" t="s">
        <v>99</v>
      </c>
      <c r="V7" t="s">
        <v>86</v>
      </c>
      <c r="W7" t="s">
        <v>97</v>
      </c>
      <c r="X7">
        <v>4.8</v>
      </c>
      <c r="Y7" t="s">
        <v>91</v>
      </c>
    </row>
    <row r="8" spans="1:25" x14ac:dyDescent="0.35">
      <c r="A8" t="s">
        <v>28</v>
      </c>
      <c r="B8" t="s">
        <v>57</v>
      </c>
      <c r="C8">
        <v>5</v>
      </c>
      <c r="D8" t="s">
        <v>82</v>
      </c>
      <c r="E8" s="3">
        <v>45907</v>
      </c>
      <c r="G8" t="e">
        <f>VLOOKUP(Table2[[#This Row],[Student_ID]],#REF!,32,0)</f>
        <v>#REF!</v>
      </c>
      <c r="H8">
        <v>32</v>
      </c>
      <c r="I8">
        <v>49</v>
      </c>
      <c r="P8" s="1" t="e">
        <f>VLOOKUP(Table2[[#This Row],[Student_ID]],#REF!,29,0)</f>
        <v>#REF!</v>
      </c>
      <c r="Q8" t="e">
        <f>VLOOKUP(Table2[[#This Row],[Student_ID]],#REF!,30,0)</f>
        <v>#REF!</v>
      </c>
      <c r="R8" t="e">
        <f>VLOOKUP(Table2[[#This Row],[Student_ID]],#REF!,31,0)</f>
        <v>#REF!</v>
      </c>
      <c r="S8" t="s">
        <v>83</v>
      </c>
      <c r="T8">
        <v>99</v>
      </c>
      <c r="U8" t="s">
        <v>101</v>
      </c>
      <c r="V8" t="s">
        <v>85</v>
      </c>
      <c r="W8" t="s">
        <v>97</v>
      </c>
      <c r="X8">
        <v>4.8</v>
      </c>
      <c r="Y8" t="s">
        <v>92</v>
      </c>
    </row>
    <row r="9" spans="1:25" x14ac:dyDescent="0.35">
      <c r="A9" t="s">
        <v>29</v>
      </c>
      <c r="B9" t="s">
        <v>58</v>
      </c>
      <c r="C9">
        <v>5</v>
      </c>
      <c r="D9" t="s">
        <v>81</v>
      </c>
      <c r="E9" s="3">
        <v>45868</v>
      </c>
      <c r="G9" t="e">
        <f>VLOOKUP(Table2[[#This Row],[Student_ID]],#REF!,32,0)</f>
        <v>#REF!</v>
      </c>
      <c r="H9">
        <v>23</v>
      </c>
      <c r="I9">
        <v>54</v>
      </c>
      <c r="J9">
        <v>62</v>
      </c>
      <c r="K9">
        <v>66</v>
      </c>
      <c r="P9" s="1" t="e">
        <f>VLOOKUP(Table2[[#This Row],[Student_ID]],#REF!,29,0)</f>
        <v>#REF!</v>
      </c>
      <c r="Q9" t="e">
        <f>VLOOKUP(Table2[[#This Row],[Student_ID]],#REF!,30,0)</f>
        <v>#REF!</v>
      </c>
      <c r="R9" t="e">
        <f>VLOOKUP(Table2[[#This Row],[Student_ID]],#REF!,31,0)</f>
        <v>#REF!</v>
      </c>
      <c r="S9" t="s">
        <v>83</v>
      </c>
      <c r="T9">
        <v>95</v>
      </c>
      <c r="U9" t="s">
        <v>99</v>
      </c>
      <c r="V9" t="s">
        <v>86</v>
      </c>
      <c r="W9" t="s">
        <v>97</v>
      </c>
      <c r="X9">
        <v>4.8</v>
      </c>
      <c r="Y9" t="s">
        <v>93</v>
      </c>
    </row>
    <row r="10" spans="1:25" x14ac:dyDescent="0.35">
      <c r="A10" t="s">
        <v>30</v>
      </c>
      <c r="B10" t="s">
        <v>59</v>
      </c>
      <c r="C10">
        <v>4</v>
      </c>
      <c r="D10" t="s">
        <v>81</v>
      </c>
      <c r="E10" s="3">
        <v>45866</v>
      </c>
      <c r="G10" t="e">
        <f>VLOOKUP(Table2[[#This Row],[Student_ID]],#REF!,32,0)</f>
        <v>#REF!</v>
      </c>
      <c r="H10">
        <v>29</v>
      </c>
      <c r="I10">
        <v>50</v>
      </c>
      <c r="J10">
        <v>53</v>
      </c>
      <c r="P10" s="1" t="e">
        <f>VLOOKUP(Table2[[#This Row],[Student_ID]],#REF!,29,0)</f>
        <v>#REF!</v>
      </c>
      <c r="Q10" t="e">
        <f>VLOOKUP(Table2[[#This Row],[Student_ID]],#REF!,30,0)</f>
        <v>#REF!</v>
      </c>
      <c r="R10" t="e">
        <f>VLOOKUP(Table2[[#This Row],[Student_ID]],#REF!,31,0)</f>
        <v>#REF!</v>
      </c>
      <c r="S10" t="s">
        <v>83</v>
      </c>
      <c r="T10">
        <v>93</v>
      </c>
      <c r="U10" t="s">
        <v>99</v>
      </c>
      <c r="V10" t="s">
        <v>86</v>
      </c>
      <c r="W10" t="s">
        <v>97</v>
      </c>
      <c r="X10">
        <v>4.7</v>
      </c>
      <c r="Y10" t="s">
        <v>93</v>
      </c>
    </row>
    <row r="11" spans="1:25" x14ac:dyDescent="0.35">
      <c r="A11" t="s">
        <v>31</v>
      </c>
      <c r="B11" t="s">
        <v>60</v>
      </c>
      <c r="C11">
        <v>4</v>
      </c>
      <c r="D11" t="s">
        <v>81</v>
      </c>
      <c r="E11" s="3">
        <v>45883</v>
      </c>
      <c r="G11" t="e">
        <f>VLOOKUP(Table2[[#This Row],[Student_ID]],#REF!,32,0)</f>
        <v>#REF!</v>
      </c>
      <c r="H11">
        <v>23</v>
      </c>
      <c r="I11">
        <v>56</v>
      </c>
      <c r="J11">
        <v>65</v>
      </c>
      <c r="P11" s="1" t="e">
        <f>VLOOKUP(Table2[[#This Row],[Student_ID]],#REF!,29,0)</f>
        <v>#REF!</v>
      </c>
      <c r="Q11" t="e">
        <f>VLOOKUP(Table2[[#This Row],[Student_ID]],#REF!,30,0)</f>
        <v>#REF!</v>
      </c>
      <c r="R11" t="e">
        <f>VLOOKUP(Table2[[#This Row],[Student_ID]],#REF!,31,0)</f>
        <v>#REF!</v>
      </c>
      <c r="S11" t="s">
        <v>83</v>
      </c>
      <c r="T11">
        <v>98</v>
      </c>
      <c r="U11" t="s">
        <v>99</v>
      </c>
      <c r="V11" t="s">
        <v>84</v>
      </c>
      <c r="W11" t="s">
        <v>97</v>
      </c>
      <c r="X11">
        <v>4.7</v>
      </c>
      <c r="Y11" t="s">
        <v>89</v>
      </c>
    </row>
    <row r="12" spans="1:25" x14ac:dyDescent="0.35">
      <c r="A12" t="s">
        <v>32</v>
      </c>
      <c r="B12" t="s">
        <v>61</v>
      </c>
      <c r="C12">
        <v>3</v>
      </c>
      <c r="D12" t="s">
        <v>82</v>
      </c>
      <c r="E12" s="3">
        <v>45820</v>
      </c>
      <c r="G12" t="e">
        <f>VLOOKUP(Table2[[#This Row],[Student_ID]],#REF!,32,0)</f>
        <v>#REF!</v>
      </c>
      <c r="H12">
        <v>21</v>
      </c>
      <c r="I12">
        <v>54</v>
      </c>
      <c r="J12">
        <v>64</v>
      </c>
      <c r="K12">
        <v>65</v>
      </c>
      <c r="L12">
        <v>75</v>
      </c>
      <c r="P12" s="1" t="e">
        <f>VLOOKUP(Table2[[#This Row],[Student_ID]],#REF!,29,0)</f>
        <v>#REF!</v>
      </c>
      <c r="Q12" t="e">
        <f>VLOOKUP(Table2[[#This Row],[Student_ID]],#REF!,30,0)</f>
        <v>#REF!</v>
      </c>
      <c r="R12" t="e">
        <f>VLOOKUP(Table2[[#This Row],[Student_ID]],#REF!,31,0)</f>
        <v>#REF!</v>
      </c>
      <c r="S12" t="s">
        <v>83</v>
      </c>
      <c r="T12">
        <v>96</v>
      </c>
      <c r="U12" t="s">
        <v>99</v>
      </c>
      <c r="V12" t="s">
        <v>84</v>
      </c>
      <c r="W12" t="s">
        <v>97</v>
      </c>
      <c r="X12">
        <v>4.8</v>
      </c>
      <c r="Y12" t="s">
        <v>92</v>
      </c>
    </row>
    <row r="13" spans="1:25" x14ac:dyDescent="0.35">
      <c r="A13" t="s">
        <v>33</v>
      </c>
      <c r="B13" t="s">
        <v>62</v>
      </c>
      <c r="C13">
        <v>4</v>
      </c>
      <c r="D13" t="s">
        <v>81</v>
      </c>
      <c r="E13" s="3">
        <v>45813</v>
      </c>
      <c r="G13" t="e">
        <f>VLOOKUP(Table2[[#This Row],[Student_ID]],#REF!,32,0)</f>
        <v>#REF!</v>
      </c>
      <c r="H13">
        <v>22</v>
      </c>
      <c r="I13">
        <v>54</v>
      </c>
      <c r="J13">
        <v>58</v>
      </c>
      <c r="K13">
        <v>64</v>
      </c>
      <c r="L13">
        <v>76</v>
      </c>
      <c r="P13" s="1" t="e">
        <f>VLOOKUP(Table2[[#This Row],[Student_ID]],#REF!,29,0)</f>
        <v>#REF!</v>
      </c>
      <c r="Q13" t="e">
        <f>VLOOKUP(Table2[[#This Row],[Student_ID]],#REF!,30,0)</f>
        <v>#REF!</v>
      </c>
      <c r="R13" t="e">
        <f>VLOOKUP(Table2[[#This Row],[Student_ID]],#REF!,31,0)</f>
        <v>#REF!</v>
      </c>
      <c r="S13" t="s">
        <v>83</v>
      </c>
      <c r="T13">
        <v>94</v>
      </c>
      <c r="U13" t="s">
        <v>100</v>
      </c>
      <c r="V13" t="s">
        <v>87</v>
      </c>
      <c r="W13" t="s">
        <v>97</v>
      </c>
      <c r="X13">
        <v>4.7</v>
      </c>
      <c r="Y13" t="s">
        <v>92</v>
      </c>
    </row>
    <row r="14" spans="1:25" x14ac:dyDescent="0.35">
      <c r="A14" t="s">
        <v>34</v>
      </c>
      <c r="B14" t="s">
        <v>63</v>
      </c>
      <c r="C14">
        <v>4</v>
      </c>
      <c r="D14" t="s">
        <v>81</v>
      </c>
      <c r="E14" s="3">
        <v>45852</v>
      </c>
      <c r="G14" t="e">
        <f>VLOOKUP(Table2[[#This Row],[Student_ID]],#REF!,32,0)</f>
        <v>#REF!</v>
      </c>
      <c r="H14">
        <v>29</v>
      </c>
      <c r="I14">
        <v>52</v>
      </c>
      <c r="J14">
        <v>59</v>
      </c>
      <c r="K14">
        <v>63</v>
      </c>
      <c r="P14" s="1" t="e">
        <f>VLOOKUP(Table2[[#This Row],[Student_ID]],#REF!,29,0)</f>
        <v>#REF!</v>
      </c>
      <c r="Q14" t="e">
        <f>VLOOKUP(Table2[[#This Row],[Student_ID]],#REF!,30,0)</f>
        <v>#REF!</v>
      </c>
      <c r="R14" t="e">
        <f>VLOOKUP(Table2[[#This Row],[Student_ID]],#REF!,31,0)</f>
        <v>#REF!</v>
      </c>
      <c r="S14" t="s">
        <v>83</v>
      </c>
      <c r="T14">
        <v>95</v>
      </c>
      <c r="U14" t="s">
        <v>101</v>
      </c>
      <c r="V14" t="s">
        <v>85</v>
      </c>
      <c r="W14" t="s">
        <v>97</v>
      </c>
      <c r="X14">
        <v>4.7</v>
      </c>
      <c r="Y14" t="s">
        <v>91</v>
      </c>
    </row>
    <row r="15" spans="1:25" x14ac:dyDescent="0.35">
      <c r="A15" t="s">
        <v>35</v>
      </c>
      <c r="B15" t="s">
        <v>64</v>
      </c>
      <c r="C15">
        <v>4</v>
      </c>
      <c r="D15" t="s">
        <v>82</v>
      </c>
      <c r="E15" s="3">
        <v>45892</v>
      </c>
      <c r="G15" t="e">
        <f>VLOOKUP(Table2[[#This Row],[Student_ID]],#REF!,32,0)</f>
        <v>#REF!</v>
      </c>
      <c r="H15">
        <v>20</v>
      </c>
      <c r="I15">
        <v>53</v>
      </c>
      <c r="P15" s="1" t="e">
        <f>VLOOKUP(Table2[[#This Row],[Student_ID]],#REF!,29,0)</f>
        <v>#REF!</v>
      </c>
      <c r="Q15" t="e">
        <f>VLOOKUP(Table2[[#This Row],[Student_ID]],#REF!,30,0)</f>
        <v>#REF!</v>
      </c>
      <c r="R15" t="e">
        <f>VLOOKUP(Table2[[#This Row],[Student_ID]],#REF!,31,0)</f>
        <v>#REF!</v>
      </c>
      <c r="S15" t="s">
        <v>83</v>
      </c>
      <c r="T15">
        <v>95</v>
      </c>
      <c r="U15" t="s">
        <v>99</v>
      </c>
      <c r="V15" t="s">
        <v>86</v>
      </c>
      <c r="W15" t="s">
        <v>97</v>
      </c>
      <c r="X15">
        <v>4.7</v>
      </c>
      <c r="Y15" t="s">
        <v>92</v>
      </c>
    </row>
    <row r="16" spans="1:25" x14ac:dyDescent="0.35">
      <c r="A16" t="s">
        <v>36</v>
      </c>
      <c r="B16" t="s">
        <v>65</v>
      </c>
      <c r="C16">
        <v>6</v>
      </c>
      <c r="D16" t="s">
        <v>82</v>
      </c>
      <c r="E16" s="3">
        <v>45840</v>
      </c>
      <c r="G16" t="e">
        <f>VLOOKUP(Table2[[#This Row],[Student_ID]],#REF!,32,0)</f>
        <v>#REF!</v>
      </c>
      <c r="H16">
        <v>36</v>
      </c>
      <c r="I16">
        <v>57</v>
      </c>
      <c r="J16">
        <v>64</v>
      </c>
      <c r="P16" s="1" t="e">
        <f>VLOOKUP(Table2[[#This Row],[Student_ID]],#REF!,29,0)</f>
        <v>#REF!</v>
      </c>
      <c r="Q16" t="e">
        <f>VLOOKUP(Table2[[#This Row],[Student_ID]],#REF!,30,0)</f>
        <v>#REF!</v>
      </c>
      <c r="R16" t="e">
        <f>VLOOKUP(Table2[[#This Row],[Student_ID]],#REF!,31,0)</f>
        <v>#REF!</v>
      </c>
      <c r="S16" t="s">
        <v>83</v>
      </c>
      <c r="T16">
        <v>95</v>
      </c>
      <c r="U16" t="s">
        <v>99</v>
      </c>
      <c r="V16" t="s">
        <v>86</v>
      </c>
      <c r="W16" t="s">
        <v>97</v>
      </c>
      <c r="X16">
        <v>4.8</v>
      </c>
      <c r="Y16" t="s">
        <v>92</v>
      </c>
    </row>
    <row r="17" spans="1:25" x14ac:dyDescent="0.35">
      <c r="A17" t="s">
        <v>37</v>
      </c>
      <c r="B17" t="s">
        <v>66</v>
      </c>
      <c r="C17">
        <v>5</v>
      </c>
      <c r="D17" t="s">
        <v>82</v>
      </c>
      <c r="E17" s="3">
        <v>45884</v>
      </c>
      <c r="G17" t="e">
        <f>VLOOKUP(Table2[[#This Row],[Student_ID]],#REF!,32,0)</f>
        <v>#REF!</v>
      </c>
      <c r="H17">
        <v>33</v>
      </c>
      <c r="I17">
        <v>51</v>
      </c>
      <c r="J17">
        <v>55</v>
      </c>
      <c r="P17" s="1" t="e">
        <f>VLOOKUP(Table2[[#This Row],[Student_ID]],#REF!,29,0)</f>
        <v>#REF!</v>
      </c>
      <c r="Q17" t="e">
        <f>VLOOKUP(Table2[[#This Row],[Student_ID]],#REF!,30,0)</f>
        <v>#REF!</v>
      </c>
      <c r="R17" t="e">
        <f>VLOOKUP(Table2[[#This Row],[Student_ID]],#REF!,31,0)</f>
        <v>#REF!</v>
      </c>
      <c r="S17" t="s">
        <v>83</v>
      </c>
      <c r="T17">
        <v>95</v>
      </c>
      <c r="U17" t="s">
        <v>100</v>
      </c>
      <c r="V17" t="s">
        <v>87</v>
      </c>
      <c r="W17" t="s">
        <v>97</v>
      </c>
      <c r="X17">
        <v>4.9000000000000004</v>
      </c>
      <c r="Y17" t="s">
        <v>91</v>
      </c>
    </row>
    <row r="18" spans="1:25" x14ac:dyDescent="0.35">
      <c r="A18" t="s">
        <v>38</v>
      </c>
      <c r="B18" t="s">
        <v>67</v>
      </c>
      <c r="C18">
        <v>4</v>
      </c>
      <c r="D18" t="s">
        <v>81</v>
      </c>
      <c r="E18" s="3">
        <v>45908</v>
      </c>
      <c r="G18" t="e">
        <f>VLOOKUP(Table2[[#This Row],[Student_ID]],#REF!,32,0)</f>
        <v>#REF!</v>
      </c>
      <c r="H18">
        <v>22</v>
      </c>
      <c r="I18">
        <v>53</v>
      </c>
      <c r="P18" s="1" t="e">
        <f>VLOOKUP(Table2[[#This Row],[Student_ID]],#REF!,29,0)</f>
        <v>#REF!</v>
      </c>
      <c r="Q18" t="e">
        <f>VLOOKUP(Table2[[#This Row],[Student_ID]],#REF!,30,0)</f>
        <v>#REF!</v>
      </c>
      <c r="R18" t="e">
        <f>VLOOKUP(Table2[[#This Row],[Student_ID]],#REF!,31,0)</f>
        <v>#REF!</v>
      </c>
      <c r="S18" t="s">
        <v>83</v>
      </c>
      <c r="T18">
        <v>93</v>
      </c>
      <c r="U18" t="s">
        <v>99</v>
      </c>
      <c r="V18" t="s">
        <v>84</v>
      </c>
      <c r="W18" t="s">
        <v>97</v>
      </c>
      <c r="X18">
        <v>4.8</v>
      </c>
      <c r="Y18" t="s">
        <v>93</v>
      </c>
    </row>
    <row r="19" spans="1:25" x14ac:dyDescent="0.35">
      <c r="A19" t="s">
        <v>39</v>
      </c>
      <c r="B19" t="s">
        <v>68</v>
      </c>
      <c r="C19">
        <v>4</v>
      </c>
      <c r="D19" t="s">
        <v>82</v>
      </c>
      <c r="E19" s="3">
        <v>45851</v>
      </c>
      <c r="G19" t="e">
        <f>VLOOKUP(Table2[[#This Row],[Student_ID]],#REF!,32,0)</f>
        <v>#REF!</v>
      </c>
      <c r="H19">
        <v>37</v>
      </c>
      <c r="I19">
        <v>48</v>
      </c>
      <c r="J19">
        <v>55</v>
      </c>
      <c r="P19" s="1" t="e">
        <f>VLOOKUP(Table2[[#This Row],[Student_ID]],#REF!,29,0)</f>
        <v>#REF!</v>
      </c>
      <c r="Q19" t="e">
        <f>VLOOKUP(Table2[[#This Row],[Student_ID]],#REF!,30,0)</f>
        <v>#REF!</v>
      </c>
      <c r="R19" t="e">
        <f>VLOOKUP(Table2[[#This Row],[Student_ID]],#REF!,31,0)</f>
        <v>#REF!</v>
      </c>
      <c r="S19" t="s">
        <v>83</v>
      </c>
      <c r="T19">
        <v>95</v>
      </c>
      <c r="U19" t="s">
        <v>99</v>
      </c>
      <c r="V19" t="s">
        <v>84</v>
      </c>
      <c r="W19" t="s">
        <v>97</v>
      </c>
      <c r="X19">
        <v>4.5999999999999996</v>
      </c>
      <c r="Y19" t="s">
        <v>92</v>
      </c>
    </row>
    <row r="20" spans="1:25" x14ac:dyDescent="0.35">
      <c r="A20" t="s">
        <v>40</v>
      </c>
      <c r="B20" t="s">
        <v>69</v>
      </c>
      <c r="C20">
        <v>4</v>
      </c>
      <c r="D20" t="s">
        <v>81</v>
      </c>
      <c r="E20" s="3">
        <v>45861</v>
      </c>
      <c r="G20" t="e">
        <f>VLOOKUP(Table2[[#This Row],[Student_ID]],#REF!,32,0)</f>
        <v>#REF!</v>
      </c>
      <c r="H20">
        <v>36</v>
      </c>
      <c r="I20">
        <v>47</v>
      </c>
      <c r="J20">
        <v>57</v>
      </c>
      <c r="P20" s="1" t="e">
        <f>VLOOKUP(Table2[[#This Row],[Student_ID]],#REF!,29,0)</f>
        <v>#REF!</v>
      </c>
      <c r="Q20" t="e">
        <f>VLOOKUP(Table2[[#This Row],[Student_ID]],#REF!,30,0)</f>
        <v>#REF!</v>
      </c>
      <c r="R20" t="e">
        <f>VLOOKUP(Table2[[#This Row],[Student_ID]],#REF!,31,0)</f>
        <v>#REF!</v>
      </c>
      <c r="S20" t="s">
        <v>83</v>
      </c>
      <c r="T20">
        <v>99</v>
      </c>
      <c r="U20" t="s">
        <v>99</v>
      </c>
      <c r="V20" t="s">
        <v>86</v>
      </c>
      <c r="W20" t="s">
        <v>97</v>
      </c>
      <c r="X20">
        <v>4.5</v>
      </c>
      <c r="Y20" t="s">
        <v>93</v>
      </c>
    </row>
    <row r="21" spans="1:25" x14ac:dyDescent="0.35">
      <c r="A21" t="s">
        <v>41</v>
      </c>
      <c r="B21" t="s">
        <v>70</v>
      </c>
      <c r="C21">
        <v>6</v>
      </c>
      <c r="D21" t="s">
        <v>82</v>
      </c>
      <c r="E21" s="3">
        <v>45875</v>
      </c>
      <c r="G21" t="e">
        <f>VLOOKUP(Table2[[#This Row],[Student_ID]],#REF!,32,0)</f>
        <v>#REF!</v>
      </c>
      <c r="H21">
        <v>31</v>
      </c>
      <c r="I21">
        <v>49</v>
      </c>
      <c r="P21" s="1" t="e">
        <f>VLOOKUP(Table2[[#This Row],[Student_ID]],#REF!,29,0)</f>
        <v>#REF!</v>
      </c>
      <c r="Q21" t="e">
        <f>VLOOKUP(Table2[[#This Row],[Student_ID]],#REF!,30,0)</f>
        <v>#REF!</v>
      </c>
      <c r="R21" t="e">
        <f>VLOOKUP(Table2[[#This Row],[Student_ID]],#REF!,31,0)</f>
        <v>#REF!</v>
      </c>
      <c r="S21" t="s">
        <v>83</v>
      </c>
      <c r="T21">
        <v>91</v>
      </c>
      <c r="U21" t="s">
        <v>100</v>
      </c>
      <c r="V21" t="s">
        <v>87</v>
      </c>
      <c r="W21" t="s">
        <v>97</v>
      </c>
      <c r="X21">
        <v>4.5999999999999996</v>
      </c>
      <c r="Y21" t="s">
        <v>90</v>
      </c>
    </row>
    <row r="22" spans="1:25" x14ac:dyDescent="0.35">
      <c r="A22" t="s">
        <v>42</v>
      </c>
      <c r="B22" t="s">
        <v>71</v>
      </c>
      <c r="C22">
        <v>6</v>
      </c>
      <c r="D22" t="s">
        <v>81</v>
      </c>
      <c r="E22" s="3">
        <v>45837</v>
      </c>
      <c r="G22" t="e">
        <f>VLOOKUP(Table2[[#This Row],[Student_ID]],#REF!,32,0)</f>
        <v>#REF!</v>
      </c>
      <c r="H22">
        <v>33</v>
      </c>
      <c r="I22">
        <v>53</v>
      </c>
      <c r="J22">
        <v>59</v>
      </c>
      <c r="P22" s="1" t="e">
        <f>VLOOKUP(Table2[[#This Row],[Student_ID]],#REF!,29,0)</f>
        <v>#REF!</v>
      </c>
      <c r="Q22" t="e">
        <f>VLOOKUP(Table2[[#This Row],[Student_ID]],#REF!,30,0)</f>
        <v>#REF!</v>
      </c>
      <c r="R22" t="e">
        <f>VLOOKUP(Table2[[#This Row],[Student_ID]],#REF!,31,0)</f>
        <v>#REF!</v>
      </c>
      <c r="S22" t="s">
        <v>83</v>
      </c>
      <c r="T22">
        <v>90</v>
      </c>
      <c r="U22" t="s">
        <v>100</v>
      </c>
      <c r="V22" t="s">
        <v>88</v>
      </c>
      <c r="W22" t="s">
        <v>97</v>
      </c>
      <c r="X22">
        <v>4.8</v>
      </c>
      <c r="Y22" t="s">
        <v>89</v>
      </c>
    </row>
    <row r="23" spans="1:25" x14ac:dyDescent="0.35">
      <c r="A23" t="s">
        <v>43</v>
      </c>
      <c r="B23" t="s">
        <v>72</v>
      </c>
      <c r="C23">
        <v>3</v>
      </c>
      <c r="D23" t="s">
        <v>82</v>
      </c>
      <c r="E23" s="3">
        <v>45902</v>
      </c>
      <c r="G23" t="e">
        <f>VLOOKUP(Table2[[#This Row],[Student_ID]],#REF!,32,0)</f>
        <v>#REF!</v>
      </c>
      <c r="H23">
        <v>37</v>
      </c>
      <c r="I23">
        <v>54</v>
      </c>
      <c r="P23" s="1" t="e">
        <f>VLOOKUP(Table2[[#This Row],[Student_ID]],#REF!,29,0)</f>
        <v>#REF!</v>
      </c>
      <c r="Q23" t="e">
        <f>VLOOKUP(Table2[[#This Row],[Student_ID]],#REF!,30,0)</f>
        <v>#REF!</v>
      </c>
      <c r="R23" t="e">
        <f>VLOOKUP(Table2[[#This Row],[Student_ID]],#REF!,31,0)</f>
        <v>#REF!</v>
      </c>
      <c r="S23" t="s">
        <v>83</v>
      </c>
      <c r="T23">
        <v>90</v>
      </c>
      <c r="U23" t="s">
        <v>99</v>
      </c>
      <c r="V23" t="s">
        <v>86</v>
      </c>
      <c r="W23" t="s">
        <v>97</v>
      </c>
      <c r="X23">
        <v>4.9000000000000004</v>
      </c>
      <c r="Y23" t="s">
        <v>90</v>
      </c>
    </row>
    <row r="24" spans="1:25" x14ac:dyDescent="0.35">
      <c r="A24" t="s">
        <v>44</v>
      </c>
      <c r="B24" t="s">
        <v>73</v>
      </c>
      <c r="C24">
        <v>3</v>
      </c>
      <c r="D24" t="s">
        <v>82</v>
      </c>
      <c r="E24" s="3">
        <v>45858</v>
      </c>
      <c r="G24" t="e">
        <f>VLOOKUP(Table2[[#This Row],[Student_ID]],#REF!,32,0)</f>
        <v>#REF!</v>
      </c>
      <c r="H24">
        <v>38</v>
      </c>
      <c r="I24">
        <v>48</v>
      </c>
      <c r="J24">
        <v>53</v>
      </c>
      <c r="P24" s="1" t="e">
        <f>VLOOKUP(Table2[[#This Row],[Student_ID]],#REF!,29,0)</f>
        <v>#REF!</v>
      </c>
      <c r="Q24" t="e">
        <f>VLOOKUP(Table2[[#This Row],[Student_ID]],#REF!,30,0)</f>
        <v>#REF!</v>
      </c>
      <c r="R24" t="e">
        <f>VLOOKUP(Table2[[#This Row],[Student_ID]],#REF!,31,0)</f>
        <v>#REF!</v>
      </c>
      <c r="S24" t="s">
        <v>83</v>
      </c>
      <c r="T24">
        <v>96</v>
      </c>
      <c r="U24" t="s">
        <v>100</v>
      </c>
      <c r="V24" t="s">
        <v>88</v>
      </c>
      <c r="W24" t="s">
        <v>97</v>
      </c>
      <c r="X24">
        <v>4.7</v>
      </c>
      <c r="Y24" t="s">
        <v>91</v>
      </c>
    </row>
    <row r="25" spans="1:25" x14ac:dyDescent="0.35">
      <c r="A25" t="s">
        <v>45</v>
      </c>
      <c r="B25" t="s">
        <v>74</v>
      </c>
      <c r="C25">
        <v>4</v>
      </c>
      <c r="D25" t="s">
        <v>82</v>
      </c>
      <c r="E25" s="3">
        <v>45838</v>
      </c>
      <c r="G25" t="e">
        <f>VLOOKUP(Table2[[#This Row],[Student_ID]],#REF!,32,0)</f>
        <v>#REF!</v>
      </c>
      <c r="H25">
        <v>37</v>
      </c>
      <c r="I25">
        <v>45</v>
      </c>
      <c r="J25">
        <v>55</v>
      </c>
      <c r="K25">
        <v>62</v>
      </c>
      <c r="P25" s="1" t="e">
        <f>VLOOKUP(Table2[[#This Row],[Student_ID]],#REF!,29,0)</f>
        <v>#REF!</v>
      </c>
      <c r="Q25" t="e">
        <f>VLOOKUP(Table2[[#This Row],[Student_ID]],#REF!,30,0)</f>
        <v>#REF!</v>
      </c>
      <c r="R25" t="e">
        <f>VLOOKUP(Table2[[#This Row],[Student_ID]],#REF!,31,0)</f>
        <v>#REF!</v>
      </c>
      <c r="S25" t="s">
        <v>83</v>
      </c>
      <c r="T25">
        <v>93</v>
      </c>
      <c r="U25" t="s">
        <v>101</v>
      </c>
      <c r="V25" t="s">
        <v>85</v>
      </c>
      <c r="W25" t="s">
        <v>97</v>
      </c>
      <c r="X25">
        <v>4.5999999999999996</v>
      </c>
      <c r="Y25" t="s">
        <v>91</v>
      </c>
    </row>
    <row r="26" spans="1:25" x14ac:dyDescent="0.35">
      <c r="A26" t="s">
        <v>46</v>
      </c>
      <c r="B26" t="s">
        <v>75</v>
      </c>
      <c r="C26">
        <v>6</v>
      </c>
      <c r="D26" t="s">
        <v>82</v>
      </c>
      <c r="E26" s="3">
        <v>45842</v>
      </c>
      <c r="G26" t="e">
        <f>VLOOKUP(Table2[[#This Row],[Student_ID]],#REF!,32,0)</f>
        <v>#REF!</v>
      </c>
      <c r="H26">
        <v>27</v>
      </c>
      <c r="I26">
        <v>48</v>
      </c>
      <c r="J26">
        <v>50</v>
      </c>
      <c r="K26">
        <v>60</v>
      </c>
      <c r="P26" s="1" t="e">
        <f>VLOOKUP(Table2[[#This Row],[Student_ID]],#REF!,29,0)</f>
        <v>#REF!</v>
      </c>
      <c r="Q26" t="e">
        <f>VLOOKUP(Table2[[#This Row],[Student_ID]],#REF!,30,0)</f>
        <v>#REF!</v>
      </c>
      <c r="R26" t="e">
        <f>VLOOKUP(Table2[[#This Row],[Student_ID]],#REF!,31,0)</f>
        <v>#REF!</v>
      </c>
      <c r="S26" t="s">
        <v>83</v>
      </c>
      <c r="T26">
        <v>93</v>
      </c>
      <c r="U26" t="s">
        <v>101</v>
      </c>
      <c r="V26" t="s">
        <v>85</v>
      </c>
      <c r="W26" t="s">
        <v>97</v>
      </c>
      <c r="X26">
        <v>4.8</v>
      </c>
      <c r="Y26" t="s">
        <v>90</v>
      </c>
    </row>
    <row r="27" spans="1:25" x14ac:dyDescent="0.35">
      <c r="A27" t="s">
        <v>47</v>
      </c>
      <c r="B27" t="s">
        <v>76</v>
      </c>
      <c r="C27">
        <v>5</v>
      </c>
      <c r="D27" t="s">
        <v>82</v>
      </c>
      <c r="E27" s="3">
        <v>45898</v>
      </c>
      <c r="G27" t="e">
        <f>VLOOKUP(Table2[[#This Row],[Student_ID]],#REF!,32,0)</f>
        <v>#REF!</v>
      </c>
      <c r="H27">
        <v>30</v>
      </c>
      <c r="I27">
        <v>49</v>
      </c>
      <c r="J27">
        <v>59</v>
      </c>
      <c r="P27" s="1" t="e">
        <f>VLOOKUP(Table2[[#This Row],[Student_ID]],#REF!,29,0)</f>
        <v>#REF!</v>
      </c>
      <c r="Q27" t="e">
        <f>VLOOKUP(Table2[[#This Row],[Student_ID]],#REF!,30,0)</f>
        <v>#REF!</v>
      </c>
      <c r="R27" t="e">
        <f>VLOOKUP(Table2[[#This Row],[Student_ID]],#REF!,31,0)</f>
        <v>#REF!</v>
      </c>
      <c r="S27" t="s">
        <v>83</v>
      </c>
      <c r="T27">
        <v>99</v>
      </c>
      <c r="U27" t="s">
        <v>101</v>
      </c>
      <c r="V27" t="s">
        <v>85</v>
      </c>
      <c r="W27" t="s">
        <v>97</v>
      </c>
      <c r="X27">
        <v>4.7</v>
      </c>
      <c r="Y27" t="s">
        <v>93</v>
      </c>
    </row>
    <row r="28" spans="1:25" x14ac:dyDescent="0.35">
      <c r="A28" t="s">
        <v>48</v>
      </c>
      <c r="B28" t="s">
        <v>77</v>
      </c>
      <c r="C28">
        <v>6</v>
      </c>
      <c r="D28" t="s">
        <v>82</v>
      </c>
      <c r="E28" s="3">
        <v>45848</v>
      </c>
      <c r="G28" t="e">
        <f>VLOOKUP(Table2[[#This Row],[Student_ID]],#REF!,32,0)</f>
        <v>#REF!</v>
      </c>
      <c r="H28">
        <v>20</v>
      </c>
      <c r="I28">
        <v>51</v>
      </c>
      <c r="J28">
        <v>57</v>
      </c>
      <c r="K28">
        <v>65</v>
      </c>
      <c r="P28" s="1" t="e">
        <f>VLOOKUP(Table2[[#This Row],[Student_ID]],#REF!,29,0)</f>
        <v>#REF!</v>
      </c>
      <c r="Q28" t="e">
        <f>VLOOKUP(Table2[[#This Row],[Student_ID]],#REF!,30,0)</f>
        <v>#REF!</v>
      </c>
      <c r="R28" t="e">
        <f>VLOOKUP(Table2[[#This Row],[Student_ID]],#REF!,31,0)</f>
        <v>#REF!</v>
      </c>
      <c r="S28" t="s">
        <v>83</v>
      </c>
      <c r="T28">
        <v>92</v>
      </c>
      <c r="U28" t="s">
        <v>100</v>
      </c>
      <c r="V28" t="s">
        <v>88</v>
      </c>
      <c r="W28" t="s">
        <v>97</v>
      </c>
      <c r="X28">
        <v>4.7</v>
      </c>
      <c r="Y28" t="s">
        <v>92</v>
      </c>
    </row>
    <row r="29" spans="1:25" x14ac:dyDescent="0.35">
      <c r="A29" t="s">
        <v>49</v>
      </c>
      <c r="B29" t="s">
        <v>78</v>
      </c>
      <c r="C29">
        <v>3</v>
      </c>
      <c r="D29" t="s">
        <v>81</v>
      </c>
      <c r="E29" s="3">
        <v>45871</v>
      </c>
      <c r="G29" t="e">
        <f>VLOOKUP(Table2[[#This Row],[Student_ID]],#REF!,32,0)</f>
        <v>#REF!</v>
      </c>
      <c r="H29">
        <v>21</v>
      </c>
      <c r="I29">
        <v>55</v>
      </c>
      <c r="P29" s="1" t="e">
        <f>VLOOKUP(Table2[[#This Row],[Student_ID]],#REF!,29,0)</f>
        <v>#REF!</v>
      </c>
      <c r="Q29" t="e">
        <f>VLOOKUP(Table2[[#This Row],[Student_ID]],#REF!,30,0)</f>
        <v>#REF!</v>
      </c>
      <c r="R29" t="e">
        <f>VLOOKUP(Table2[[#This Row],[Student_ID]],#REF!,31,0)</f>
        <v>#REF!</v>
      </c>
      <c r="S29" t="s">
        <v>83</v>
      </c>
      <c r="T29">
        <v>92</v>
      </c>
      <c r="U29" t="s">
        <v>100</v>
      </c>
      <c r="V29" t="s">
        <v>87</v>
      </c>
      <c r="W29" t="s">
        <v>97</v>
      </c>
      <c r="X29">
        <v>4.9000000000000004</v>
      </c>
      <c r="Y29" t="s">
        <v>89</v>
      </c>
    </row>
    <row r="30" spans="1:25" x14ac:dyDescent="0.35">
      <c r="A30" t="s">
        <v>50</v>
      </c>
      <c r="B30" t="s">
        <v>79</v>
      </c>
      <c r="C30">
        <v>5</v>
      </c>
      <c r="D30" t="s">
        <v>81</v>
      </c>
      <c r="E30" s="3">
        <v>45910</v>
      </c>
      <c r="G30" t="e">
        <f>VLOOKUP(Table2[[#This Row],[Student_ID]],#REF!,32,0)</f>
        <v>#REF!</v>
      </c>
      <c r="H30">
        <v>36</v>
      </c>
      <c r="I30">
        <v>53</v>
      </c>
      <c r="P30" s="1" t="e">
        <f>VLOOKUP(Table2[[#This Row],[Student_ID]],#REF!,29,0)</f>
        <v>#REF!</v>
      </c>
      <c r="Q30" t="e">
        <f>VLOOKUP(Table2[[#This Row],[Student_ID]],#REF!,30,0)</f>
        <v>#REF!</v>
      </c>
      <c r="R30" t="e">
        <f>VLOOKUP(Table2[[#This Row],[Student_ID]],#REF!,31,0)</f>
        <v>#REF!</v>
      </c>
      <c r="S30" t="s">
        <v>83</v>
      </c>
      <c r="T30">
        <v>96</v>
      </c>
      <c r="U30" t="s">
        <v>101</v>
      </c>
      <c r="V30" t="s">
        <v>85</v>
      </c>
      <c r="W30" t="s">
        <v>97</v>
      </c>
      <c r="X30">
        <v>4.5999999999999996</v>
      </c>
      <c r="Y30" t="s">
        <v>92</v>
      </c>
    </row>
    <row r="31" spans="1:25" x14ac:dyDescent="0.35">
      <c r="A31" t="s">
        <v>51</v>
      </c>
      <c r="B31" t="s">
        <v>80</v>
      </c>
      <c r="C31">
        <v>4</v>
      </c>
      <c r="D31" t="s">
        <v>82</v>
      </c>
      <c r="E31" s="3">
        <v>45862</v>
      </c>
      <c r="G31" t="e">
        <f>VLOOKUP(Table2[[#This Row],[Student_ID]],#REF!,32,0)</f>
        <v>#REF!</v>
      </c>
      <c r="H31">
        <v>35</v>
      </c>
      <c r="I31">
        <v>51</v>
      </c>
      <c r="J31">
        <v>53</v>
      </c>
      <c r="K31">
        <v>60</v>
      </c>
      <c r="P31" s="1" t="e">
        <f>VLOOKUP(Table2[[#This Row],[Student_ID]],#REF!,29,0)</f>
        <v>#REF!</v>
      </c>
      <c r="Q31" t="e">
        <f>VLOOKUP(Table2[[#This Row],[Student_ID]],#REF!,30,0)</f>
        <v>#REF!</v>
      </c>
      <c r="R31" t="e">
        <f>VLOOKUP(Table2[[#This Row],[Student_ID]],#REF!,31,0)</f>
        <v>#REF!</v>
      </c>
      <c r="S31" t="s">
        <v>83</v>
      </c>
      <c r="T31">
        <v>91</v>
      </c>
      <c r="U31" t="s">
        <v>101</v>
      </c>
      <c r="V31" t="s">
        <v>85</v>
      </c>
      <c r="W31" t="s">
        <v>97</v>
      </c>
      <c r="X31">
        <v>4.8</v>
      </c>
      <c r="Y31" t="s">
        <v>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Vishal D</cp:lastModifiedBy>
  <dcterms:created xsi:type="dcterms:W3CDTF">2025-10-12T07:02:36Z</dcterms:created>
  <dcterms:modified xsi:type="dcterms:W3CDTF">2025-10-12T13:01:24Z</dcterms:modified>
</cp:coreProperties>
</file>